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21-2022\2021-22 AFR Summaries\"/>
    </mc:Choice>
  </mc:AlternateContent>
  <bookViews>
    <workbookView xWindow="0" yWindow="0" windowWidth="19200" windowHeight="10860" tabRatio="910" firstSheet="14" activeTab="18"/>
  </bookViews>
  <sheets>
    <sheet name="FCS" sheetId="2" r:id="rId1"/>
    <sheet name="EASTERNFL" sheetId="3" r:id="rId2"/>
    <sheet name="BROWARD" sheetId="1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29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3" r:id="rId24"/>
    <sheet name="SANTAFE" sheetId="24" r:id="rId25"/>
    <sheet name="SEMINOLE" sheetId="25" r:id="rId26"/>
    <sheet name="SOUTHFL" sheetId="26" r:id="rId27"/>
    <sheet name="TALLAHASSEE" sheetId="27" r:id="rId28"/>
    <sheet name="VALENCIA" sheetId="28" r:id="rId29"/>
    <sheet name="FCS AGL" sheetId="34" r:id="rId30"/>
  </sheets>
  <externalReferences>
    <externalReference r:id="rId31"/>
    <externalReference r:id="rId32"/>
  </externalReferences>
  <definedNames>
    <definedName name="ARRA">[1]List!$C$1:$C$2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0">FCS!$A$1:$F$23</definedName>
    <definedName name="_xlnm.Print_Area" localSheetId="29">'FCS AGL'!#REF!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19">PASCOHERNANDO!#REF!</definedName>
    <definedName name="_xlnm.Print_Area" localSheetId="20">PENSACOLA!#REF!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TALLAHASSEE!$A$1:$G$25</definedName>
    <definedName name="_xlnm.Print_Area" localSheetId="28">VALENCIA!#REF!</definedName>
    <definedName name="_xlnm.Print_Area">#REF!</definedName>
    <definedName name="_xlnm.Print_Titles" localSheetId="29">'FCS AGL'!#REF!</definedName>
    <definedName name="RD">[2]List!$A$1:$A$2</definedName>
    <definedName name="rint" localSheetId="3">#REF!</definedName>
    <definedName name="rint" localSheetId="4">#REF!</definedName>
    <definedName name="rint" localSheetId="5">#REF!</definedName>
    <definedName name="rint" localSheetId="1">#REF!</definedName>
    <definedName name="rint" localSheetId="0">#REF!</definedName>
    <definedName name="rint" localSheetId="29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3">#REF!</definedName>
    <definedName name="YesOrNo" localSheetId="4">#REF!</definedName>
    <definedName name="YesOrNo" localSheetId="5">#REF!</definedName>
    <definedName name="YesOrNo" localSheetId="1">#REF!</definedName>
    <definedName name="YesOrNo" localSheetId="0">#REF!</definedName>
    <definedName name="YesOrNo" localSheetId="29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D23" i="2" l="1"/>
  <c r="C23" i="2"/>
  <c r="B23" i="2"/>
  <c r="B11" i="2" l="1"/>
  <c r="C11" i="2"/>
  <c r="D11" i="2"/>
  <c r="B12" i="2"/>
  <c r="C12" i="2"/>
  <c r="D12" i="2"/>
  <c r="B13" i="2"/>
  <c r="C13" i="2"/>
  <c r="D13" i="2"/>
  <c r="B14" i="2"/>
  <c r="C14" i="2"/>
  <c r="D14" i="2"/>
  <c r="B15" i="2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D10" i="2" l="1"/>
  <c r="C10" i="2"/>
  <c r="B10" i="2"/>
  <c r="D22" i="2" l="1" a="1"/>
  <c r="D22" i="2" s="1"/>
  <c r="C22" i="2" a="1"/>
  <c r="C22" i="2" s="1"/>
  <c r="B22" i="2" a="1"/>
  <c r="B22" i="2" s="1"/>
  <c r="E20" i="2" a="1"/>
  <c r="E20" i="2" s="1"/>
  <c r="E19" i="2" a="1"/>
  <c r="E19" i="2" s="1"/>
  <c r="E18" i="2" a="1"/>
  <c r="E18" i="2" s="1"/>
  <c r="E17" i="2" a="1"/>
  <c r="E17" i="2" s="1"/>
  <c r="E16" i="2" a="1"/>
  <c r="E16" i="2" s="1"/>
  <c r="E15" i="2" a="1"/>
  <c r="E15" i="2" s="1"/>
  <c r="E14" i="2" a="1"/>
  <c r="E14" i="2" s="1"/>
  <c r="E12" i="2" a="1"/>
  <c r="E12" i="2" s="1"/>
  <c r="E11" i="2" a="1"/>
  <c r="E11" i="2" s="1"/>
  <c r="E10" i="2" a="1"/>
  <c r="E10" i="2" s="1"/>
  <c r="E22" i="2" l="1" a="1"/>
  <c r="E22" i="2" s="1"/>
  <c r="F18" i="2" s="1"/>
  <c r="F11" i="2" l="1"/>
  <c r="F14" i="2"/>
  <c r="F15" i="2"/>
  <c r="F10" i="2"/>
  <c r="F12" i="2"/>
  <c r="F20" i="2"/>
  <c r="F19" i="2"/>
  <c r="F17" i="2"/>
  <c r="F16" i="2"/>
  <c r="F22" i="2" l="1"/>
</calcChain>
</file>

<file path=xl/comments1.xml><?xml version="1.0" encoding="utf-8"?>
<comments xmlns="http://schemas.openxmlformats.org/spreadsheetml/2006/main">
  <authors>
    <author/>
  </authors>
  <commentList>
    <comment ref="N4" authorId="0" shapeId="0">
      <text>
        <r>
          <rPr>
            <sz val="11"/>
            <color indexed="8"/>
            <rFont val="Arial"/>
            <family val="2"/>
          </rPr>
          <t>College Reporting:
Appropriate Adjustments (if needed) can be found in Section 14 of the Accounting Manual.</t>
        </r>
      </text>
    </comment>
    <comment ref="P5" authorId="0" shapeId="0">
      <text>
        <r>
          <rPr>
            <sz val="11"/>
            <color indexed="8"/>
            <rFont val="Arial"/>
            <family val="2"/>
          </rPr>
          <t>College Reporting:
This cell checks the adjusted fund totals that are supposed to net to zero to help identify errors.</t>
        </r>
      </text>
    </comment>
    <comment ref="Q6" authorId="0" shapeId="0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7" authorId="0" shapeId="0">
      <text>
        <r>
          <rPr>
            <sz val="11"/>
            <color indexed="8"/>
            <rFont val="Arial"/>
            <family val="2"/>
          </rPr>
          <t>College Reporting:
This cell checks adjustments to cash which should net to $0 to help identify errors.</t>
        </r>
      </text>
    </comment>
    <comment ref="Q8" authorId="0" shapeId="0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9" authorId="0" shapeId="0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0" authorId="0" shapeId="0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1" authorId="0" shapeId="0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2" authorId="0" shapeId="0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3" authorId="0" shapeId="0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4" authorId="0" shapeId="0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5" authorId="0" shapeId="0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6" authorId="0" shapeId="0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7" authorId="0" shapeId="0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30" authorId="0" shapeId="0">
      <text>
        <r>
          <rPr>
            <sz val="11"/>
            <color indexed="8"/>
            <rFont val="Arial"/>
            <family val="2"/>
          </rPr>
          <t>College Reporting:
Wording changed from "Deposits Receivable - Other" to "Current"</t>
        </r>
      </text>
    </comment>
    <comment ref="Q3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31" authorId="0" shapeId="0">
      <text>
        <r>
          <rPr>
            <sz val="11"/>
            <color indexed="8"/>
            <rFont val="Arial"/>
            <family val="2"/>
          </rPr>
          <t>College Reporting:
Wording changed from "Deposits Receivable - Energy Consortium" to "Non-Current"</t>
        </r>
      </text>
    </comment>
    <comment ref="Q3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34" authorId="0" shapeId="0">
      <text>
        <r>
          <rPr>
            <sz val="11"/>
            <color indexed="8"/>
            <rFont val="Arial"/>
            <family val="2"/>
          </rPr>
          <t>Rose, Tracy:
Wording changed from "SBA Debt Service" to "Current restricted"</t>
        </r>
      </text>
    </comment>
    <comment ref="Q3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36" authorId="0" shapeId="0">
      <text>
        <r>
          <rPr>
            <sz val="11"/>
            <color indexed="8"/>
            <rFont val="Arial"/>
            <family val="2"/>
          </rPr>
          <t>College Reporting:
Wording changed from "Investments - Non-current SBA Fund B"</t>
        </r>
      </text>
    </comment>
    <comment ref="Q3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97" authorId="0" shapeId="0">
      <text>
        <r>
          <rPr>
            <sz val="11"/>
            <color indexed="8"/>
            <rFont val="Arial"/>
            <family val="2"/>
          </rPr>
          <t>College Reporting:
Wording changed from "Deposits Held In Custody for Others". Also split into current and non-current</t>
        </r>
      </text>
    </comment>
    <comment ref="Q9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354" authorId="0" shapeId="0">
      <text>
        <r>
          <rPr>
            <sz val="11"/>
            <color indexed="8"/>
            <rFont val="Arial"/>
            <family val="2"/>
          </rPr>
          <t>College Reporting:
Losses Should be entered as a negative number</t>
        </r>
      </text>
    </comment>
    <comment ref="Q35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7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7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7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7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7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7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7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7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7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7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8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8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8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8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8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8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8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8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8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8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9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9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9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9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9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9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9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9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9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9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0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0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0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0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0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0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0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0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0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1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1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1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1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1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1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1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1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1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1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2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2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2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2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2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2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2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3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3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3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3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3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3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3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3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3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N539" authorId="0" shapeId="0">
      <text>
        <r>
          <rPr>
            <sz val="11"/>
            <color indexed="8"/>
            <rFont val="Arial"/>
            <family val="2"/>
          </rPr>
          <t xml:space="preserve">College Reporting:
Change in formula to include change in PY balance necessary to agree to beginning balance.
</t>
        </r>
      </text>
    </comment>
    <comment ref="Q53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4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4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4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4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4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4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4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4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4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4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5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51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52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5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5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5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5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5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5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5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60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563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564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565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566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567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568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569" authorId="0" shapeId="0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</commentList>
</comments>
</file>

<file path=xl/sharedStrings.xml><?xml version="1.0" encoding="utf-8"?>
<sst xmlns="http://schemas.openxmlformats.org/spreadsheetml/2006/main" count="2759" uniqueCount="1528">
  <si>
    <t>Summary of Expenditures by Function</t>
  </si>
  <si>
    <t>Current Fund - Unrestricted (Fund 1)</t>
  </si>
  <si>
    <t>Version:</t>
  </si>
  <si>
    <t>Personnel</t>
  </si>
  <si>
    <t>Current Expense</t>
  </si>
  <si>
    <t>Capital Outlay</t>
  </si>
  <si>
    <t>%</t>
  </si>
  <si>
    <t>FUNCTION</t>
  </si>
  <si>
    <t>(GLC  50000s)</t>
  </si>
  <si>
    <t>(GLC  60000s)</t>
  </si>
  <si>
    <t>(GLC  70000s)</t>
  </si>
  <si>
    <t>Total</t>
  </si>
  <si>
    <t>Of Total</t>
  </si>
  <si>
    <t>Unlocked Work Area</t>
  </si>
  <si>
    <t>Instruction</t>
  </si>
  <si>
    <t>Research</t>
  </si>
  <si>
    <t>Public Service</t>
  </si>
  <si>
    <t>Academic Support</t>
  </si>
  <si>
    <t>Academic Support-Other</t>
  </si>
  <si>
    <t>Staff/Program Development</t>
  </si>
  <si>
    <t>Student Support</t>
  </si>
  <si>
    <t>Institutional Support</t>
  </si>
  <si>
    <t>Plant Operation &amp; Maintenance</t>
  </si>
  <si>
    <t>Student Aid</t>
  </si>
  <si>
    <t>Transfers, Contingencies, Etc.</t>
  </si>
  <si>
    <t>Check: Accounts by GL Total (Fund 1)</t>
  </si>
  <si>
    <t>Unlocked Work Area:</t>
  </si>
  <si>
    <t>FLORIDA COLLEGE SYSTEM</t>
  </si>
  <si>
    <t>Instructions Regarding Conditional Formatting in Data Entry Cells</t>
  </si>
  <si>
    <t>SEE INSTRUCTIONS IN COLUMN Q BEFORE ENTERING DATA</t>
  </si>
  <si>
    <t>GL Code</t>
  </si>
  <si>
    <t>Total All Funds</t>
  </si>
  <si>
    <t>GASB AJEs (Describe in NOTES)</t>
  </si>
  <si>
    <t>ADJUSTED Total All Funds</t>
  </si>
  <si>
    <t>NOTES</t>
  </si>
  <si>
    <t>1)  A balance has been entered for a GL account in a fund type that does not typically occur in most colleges, e.g., a capital asset in Fund 1 through Fund 8.</t>
  </si>
  <si>
    <t>ASSETS</t>
  </si>
  <si>
    <t>A010</t>
  </si>
  <si>
    <t>Cash In Depository</t>
  </si>
  <si>
    <t>10100</t>
  </si>
  <si>
    <t>A015</t>
  </si>
  <si>
    <t>Investments - Cash Equivalent (Other)</t>
  </si>
  <si>
    <t>10200</t>
  </si>
  <si>
    <t>2)  An AJE has been entered in a GL account that is not typically included in year-end GASB AJEs, e.g., adjustments to cash and cash equivalents.</t>
  </si>
  <si>
    <t>10210</t>
  </si>
  <si>
    <t>10220</t>
  </si>
  <si>
    <t>A020</t>
  </si>
  <si>
    <t>Returned Checks</t>
  </si>
  <si>
    <t>12000</t>
  </si>
  <si>
    <t>3)  A GL account carries an adjusted balance that does not typically occur in entity-wide financial reporting, e.g., transfers and interdepartmental sales.</t>
  </si>
  <si>
    <t>A030</t>
  </si>
  <si>
    <t>Cash on Hand</t>
  </si>
  <si>
    <t>12100</t>
  </si>
  <si>
    <t>A040</t>
  </si>
  <si>
    <t>Petty Cash</t>
  </si>
  <si>
    <t>12200</t>
  </si>
  <si>
    <t>A050</t>
  </si>
  <si>
    <t>Change Fund</t>
  </si>
  <si>
    <t>12300</t>
  </si>
  <si>
    <t>A060</t>
  </si>
  <si>
    <t>Cash for Replacement of Fixed Assets</t>
  </si>
  <si>
    <t>12400</t>
  </si>
  <si>
    <t>A070</t>
  </si>
  <si>
    <t>Postage Stamps</t>
  </si>
  <si>
    <t>12800</t>
  </si>
  <si>
    <t>A080</t>
  </si>
  <si>
    <t>Accounts  Receivable (non Govt.)</t>
  </si>
  <si>
    <t>13000</t>
  </si>
  <si>
    <t>A090</t>
  </si>
  <si>
    <t>Account Receivable - Student</t>
  </si>
  <si>
    <t>13100</t>
  </si>
  <si>
    <t>A100</t>
  </si>
  <si>
    <t>Account  Receivable - Other</t>
  </si>
  <si>
    <t>13200</t>
  </si>
  <si>
    <t>Accounts Receivable - Allowance for Doubtful Accounts</t>
  </si>
  <si>
    <t>13300</t>
  </si>
  <si>
    <t>A110</t>
  </si>
  <si>
    <t>Accrued Interest Receivable</t>
  </si>
  <si>
    <t>13800</t>
  </si>
  <si>
    <t>A120</t>
  </si>
  <si>
    <t>Notes Receivable - Current</t>
  </si>
  <si>
    <t>14010</t>
  </si>
  <si>
    <t>A125</t>
  </si>
  <si>
    <t>Notes Receivable - Non-current</t>
  </si>
  <si>
    <t>14020</t>
  </si>
  <si>
    <t>A150</t>
  </si>
  <si>
    <t>Loan Principal Collected</t>
  </si>
  <si>
    <t>14100</t>
  </si>
  <si>
    <t>Notes Receivable - Allowance for Doubtful Accounts</t>
  </si>
  <si>
    <t>14300</t>
  </si>
  <si>
    <t>A160</t>
  </si>
  <si>
    <t>Prepaid Expenses</t>
  </si>
  <si>
    <t>14500</t>
  </si>
  <si>
    <t>Prepaid Expenses - Non Current</t>
  </si>
  <si>
    <t>14510</t>
  </si>
  <si>
    <t>A170</t>
  </si>
  <si>
    <t>Other Assets</t>
  </si>
  <si>
    <t>14600</t>
  </si>
  <si>
    <t>A180</t>
  </si>
  <si>
    <t>Deposits Receivable - Current</t>
  </si>
  <si>
    <t>15000</t>
  </si>
  <si>
    <t>A190</t>
  </si>
  <si>
    <t>Deposits Receivable - Non Current</t>
  </si>
  <si>
    <t>15100</t>
  </si>
  <si>
    <t>A210</t>
  </si>
  <si>
    <t>Deposits Receivable - Bond Trustee</t>
  </si>
  <si>
    <t>15300</t>
  </si>
  <si>
    <t>A220</t>
  </si>
  <si>
    <t>Investments - Current</t>
  </si>
  <si>
    <t>16100</t>
  </si>
  <si>
    <t>A230</t>
  </si>
  <si>
    <t>16110</t>
  </si>
  <si>
    <t>Investments - Non-current</t>
  </si>
  <si>
    <t>16200</t>
  </si>
  <si>
    <t>Investments - Non-current Restricted</t>
  </si>
  <si>
    <t>16210</t>
  </si>
  <si>
    <t>A250</t>
  </si>
  <si>
    <t>Merchandise Inventory</t>
  </si>
  <si>
    <t>17000</t>
  </si>
  <si>
    <t>A260</t>
  </si>
  <si>
    <t>Due from Governmental Agencies</t>
  </si>
  <si>
    <t>17200</t>
  </si>
  <si>
    <t>A270</t>
  </si>
  <si>
    <t>Due from Component Units - Primary</t>
  </si>
  <si>
    <t>17300</t>
  </si>
  <si>
    <t>A280</t>
  </si>
  <si>
    <t>Due from Component Units - DSO</t>
  </si>
  <si>
    <t>17400</t>
  </si>
  <si>
    <t>A290</t>
  </si>
  <si>
    <t>Due from Current Funds - Unrestricted</t>
  </si>
  <si>
    <t>18100</t>
  </si>
  <si>
    <t>A300</t>
  </si>
  <si>
    <t>Due from Current Funds - Restricted</t>
  </si>
  <si>
    <t>18200</t>
  </si>
  <si>
    <t>A310</t>
  </si>
  <si>
    <t>Due from Auxiliary Funds</t>
  </si>
  <si>
    <t>18300</t>
  </si>
  <si>
    <t>A320</t>
  </si>
  <si>
    <t>Due from Loan, Endowment, Annuity &amp; Life Income Funds</t>
  </si>
  <si>
    <t>18400</t>
  </si>
  <si>
    <t>A330</t>
  </si>
  <si>
    <t>Due from Scholarship Funds</t>
  </si>
  <si>
    <t>18500</t>
  </si>
  <si>
    <t>A340</t>
  </si>
  <si>
    <t>Due from Agency Funds</t>
  </si>
  <si>
    <t>18600</t>
  </si>
  <si>
    <t>A350</t>
  </si>
  <si>
    <t>Due from Unexp. Plant &amp; Renewals/Replacement Funds</t>
  </si>
  <si>
    <t>18700</t>
  </si>
  <si>
    <t>A360</t>
  </si>
  <si>
    <t>Due from  Retirement of Indebtedness Funds</t>
  </si>
  <si>
    <t>18800</t>
  </si>
  <si>
    <t>A370</t>
  </si>
  <si>
    <t>19000</t>
  </si>
  <si>
    <t>A375</t>
  </si>
  <si>
    <t>19009</t>
  </si>
  <si>
    <t>Leasehold Improvements</t>
  </si>
  <si>
    <t>19010</t>
  </si>
  <si>
    <t>Leasehold Improvements, Accumulated Amortization</t>
  </si>
  <si>
    <t>19019</t>
  </si>
  <si>
    <t>A380</t>
  </si>
  <si>
    <t>Land</t>
  </si>
  <si>
    <t>19100</t>
  </si>
  <si>
    <t>A390</t>
  </si>
  <si>
    <t>Buildings</t>
  </si>
  <si>
    <t>19200</t>
  </si>
  <si>
    <t>A395</t>
  </si>
  <si>
    <t>Buildings, Accumulated Depreciation</t>
  </si>
  <si>
    <t>19209</t>
  </si>
  <si>
    <t>A410</t>
  </si>
  <si>
    <t>Other Structures &amp; Land Improvements</t>
  </si>
  <si>
    <t>19300</t>
  </si>
  <si>
    <t>A415</t>
  </si>
  <si>
    <t>Other Structures &amp; Land Improv., Accumulated Dep. (10 yr)</t>
  </si>
  <si>
    <t>19309</t>
  </si>
  <si>
    <t>A450</t>
  </si>
  <si>
    <t>Furniture, Machinery &amp; Equipment</t>
  </si>
  <si>
    <t>19400</t>
  </si>
  <si>
    <t>A455</t>
  </si>
  <si>
    <t>Furniture, Machinery &amp; Equipment, (3 Yr. Class)</t>
  </si>
  <si>
    <t>19410</t>
  </si>
  <si>
    <t>A456</t>
  </si>
  <si>
    <t>Furn., Mach., Equip, Accumulated Dep. (3 Yr. Class)</t>
  </si>
  <si>
    <t>19419</t>
  </si>
  <si>
    <t>A460</t>
  </si>
  <si>
    <t>Furniture, Machinery &amp; Equipment, (5 Yr. Class)</t>
  </si>
  <si>
    <t>19420</t>
  </si>
  <si>
    <t>A461</t>
  </si>
  <si>
    <t>Furn., Mach., Equip, Accumulated Dep. (5 Yr. Class)</t>
  </si>
  <si>
    <t>19429</t>
  </si>
  <si>
    <t>A465</t>
  </si>
  <si>
    <t>Furniture, Machinery &amp; Equipment, (7 Yr. Class)</t>
  </si>
  <si>
    <t>19430</t>
  </si>
  <si>
    <t>A466</t>
  </si>
  <si>
    <t>Furn., Mach., Equip, Accumulated Dep. (7 Yr. Class)</t>
  </si>
  <si>
    <t>19439</t>
  </si>
  <si>
    <t>A470</t>
  </si>
  <si>
    <t>Furniture, Machinery &amp; Equipment, (10 Yr. Class)</t>
  </si>
  <si>
    <t>19440</t>
  </si>
  <si>
    <t>A471</t>
  </si>
  <si>
    <t>Furn., Mach., Equip, Accumulated Dep. (10 Yr. Class)</t>
  </si>
  <si>
    <t>19449</t>
  </si>
  <si>
    <t>A475</t>
  </si>
  <si>
    <t>Furniture, Machinery &amp; Equip. (Greater than 10 Yr. Class)</t>
  </si>
  <si>
    <t>19450</t>
  </si>
  <si>
    <t>A476</t>
  </si>
  <si>
    <t>Furn., Mach., Equip, Acc. Dep. (Greater than 10 Yr. Class)</t>
  </si>
  <si>
    <t>19459</t>
  </si>
  <si>
    <t>A480</t>
  </si>
  <si>
    <t>19500</t>
  </si>
  <si>
    <t>A485</t>
  </si>
  <si>
    <t>Other Depreciable Assets (3 Yr. Capital Asset Class)</t>
  </si>
  <si>
    <t>19510</t>
  </si>
  <si>
    <t>A486</t>
  </si>
  <si>
    <t>Other Depr. Assets, Acc. Dep. (3 Yr. Capital Asset Class)</t>
  </si>
  <si>
    <t>19519</t>
  </si>
  <si>
    <t>A487</t>
  </si>
  <si>
    <t>Other Depreciable Assets (5 Yr. Capital Asset Class)</t>
  </si>
  <si>
    <t>19520</t>
  </si>
  <si>
    <t>A488</t>
  </si>
  <si>
    <t>Other Depr. Assets, Acc. Dep. (5 Yr. Capital Asset Class)</t>
  </si>
  <si>
    <t>19529</t>
  </si>
  <si>
    <t>A489</t>
  </si>
  <si>
    <t>Other Depreciable Assets (7 Yr. Capital Asset Class)</t>
  </si>
  <si>
    <t>19530</t>
  </si>
  <si>
    <t>A490</t>
  </si>
  <si>
    <t>Other Depr. Assets, Acc. Dep. (7 Yr. Capital Asset Class)</t>
  </si>
  <si>
    <t>19539</t>
  </si>
  <si>
    <t>A491</t>
  </si>
  <si>
    <t>Other Depreciable Assets (10 Yr. Capital Asset Class)</t>
  </si>
  <si>
    <t>19540</t>
  </si>
  <si>
    <t>A492</t>
  </si>
  <si>
    <t>Other Depr. Assets, Acc. Dep. (10 Yr. Capital Asset Class)</t>
  </si>
  <si>
    <t>19549</t>
  </si>
  <si>
    <t>A493</t>
  </si>
  <si>
    <t>Other Depreciable Assets (Greater than 10 Yr. Class)</t>
  </si>
  <si>
    <t>19550</t>
  </si>
  <si>
    <t>A494</t>
  </si>
  <si>
    <t>Other Depr. Assets, Acc. Dep. (Greater than 10 Yr. Class)</t>
  </si>
  <si>
    <t>19559</t>
  </si>
  <si>
    <t>A500</t>
  </si>
  <si>
    <t>Other Assets (non-depreciable)</t>
  </si>
  <si>
    <t>19600</t>
  </si>
  <si>
    <t>Artwork/Artifacts</t>
  </si>
  <si>
    <t>19630</t>
  </si>
  <si>
    <t>A540</t>
  </si>
  <si>
    <t>Construction In Progress</t>
  </si>
  <si>
    <t>19800</t>
  </si>
  <si>
    <t>Deferred Outflows of Resources - Service Concession Arrangement</t>
  </si>
  <si>
    <t>19901</t>
  </si>
  <si>
    <t>Deferred Outflows of Resources - Accum Dec in FV of Securities</t>
  </si>
  <si>
    <t>19902</t>
  </si>
  <si>
    <t>Deferred Outflows of Resources - Pension FRS</t>
  </si>
  <si>
    <t>19908</t>
  </si>
  <si>
    <t>Deferred Outflows of Resources - Pension HIS</t>
  </si>
  <si>
    <t>19909</t>
  </si>
  <si>
    <t>TOTAL ASSETS</t>
  </si>
  <si>
    <t>LIABILITIES</t>
  </si>
  <si>
    <t>B010</t>
  </si>
  <si>
    <t>Deposits Held In Custody for Others (Current)</t>
  </si>
  <si>
    <t>21100</t>
  </si>
  <si>
    <t>Deposits Held In Custody for Others (Non Current)</t>
  </si>
  <si>
    <t>B020</t>
  </si>
  <si>
    <t>Payroll Deductions Payable</t>
  </si>
  <si>
    <t>21200</t>
  </si>
  <si>
    <t>B030</t>
  </si>
  <si>
    <t>21300</t>
  </si>
  <si>
    <t>B040</t>
  </si>
  <si>
    <t>21400</t>
  </si>
  <si>
    <t>B050</t>
  </si>
  <si>
    <t>Student Fee Refunds Payable</t>
  </si>
  <si>
    <t>22000</t>
  </si>
  <si>
    <t>B060</t>
  </si>
  <si>
    <t>Federal Income Tax Payable</t>
  </si>
  <si>
    <t>22100</t>
  </si>
  <si>
    <t>B070</t>
  </si>
  <si>
    <t>FICA Tax Payable</t>
  </si>
  <si>
    <t>22200</t>
  </si>
  <si>
    <t>B090</t>
  </si>
  <si>
    <t>Retirement Contributions Payable</t>
  </si>
  <si>
    <t>22300</t>
  </si>
  <si>
    <t>B100</t>
  </si>
  <si>
    <t>Insurance Contributions Payable</t>
  </si>
  <si>
    <t>22400</t>
  </si>
  <si>
    <t>B110</t>
  </si>
  <si>
    <t>Accounts Payable</t>
  </si>
  <si>
    <t>22500</t>
  </si>
  <si>
    <t>B120</t>
  </si>
  <si>
    <t>Salaries &amp; Wages Payable</t>
  </si>
  <si>
    <t>22600</t>
  </si>
  <si>
    <t>B130</t>
  </si>
  <si>
    <t>Compensated Leave Payable - Current</t>
  </si>
  <si>
    <t>22710</t>
  </si>
  <si>
    <t>B140</t>
  </si>
  <si>
    <t>Compensation Leave Payable - Non-current</t>
  </si>
  <si>
    <t>22720</t>
  </si>
  <si>
    <t>B142</t>
  </si>
  <si>
    <t>22740</t>
  </si>
  <si>
    <t>FRS Net Pension Liability - Current</t>
  </si>
  <si>
    <t>22750</t>
  </si>
  <si>
    <t>HIS Net Pension Liability - Current</t>
  </si>
  <si>
    <t>22751</t>
  </si>
  <si>
    <t>FRS Net Pension Liability - Non-Current</t>
  </si>
  <si>
    <t>22760</t>
  </si>
  <si>
    <t>HIS Net Pension Liability - Non-Current</t>
  </si>
  <si>
    <t>22761</t>
  </si>
  <si>
    <t>B150</t>
  </si>
  <si>
    <t>Other Payables</t>
  </si>
  <si>
    <t>22800</t>
  </si>
  <si>
    <t>Arbitrage Payable - Current</t>
  </si>
  <si>
    <t>22810</t>
  </si>
  <si>
    <t>Arbitrage Payable - Non-current</t>
  </si>
  <si>
    <t>22820</t>
  </si>
  <si>
    <t>B160</t>
  </si>
  <si>
    <t>Retainage Payable</t>
  </si>
  <si>
    <t>22900</t>
  </si>
  <si>
    <t>B170</t>
  </si>
  <si>
    <t>Sales Tax Payable</t>
  </si>
  <si>
    <t>23100</t>
  </si>
  <si>
    <t>B190</t>
  </si>
  <si>
    <t>Estimated Insurance Claims Payable</t>
  </si>
  <si>
    <t>23300</t>
  </si>
  <si>
    <t>B200</t>
  </si>
  <si>
    <t>Scholarships Payable</t>
  </si>
  <si>
    <t>23800</t>
  </si>
  <si>
    <t>B220</t>
  </si>
  <si>
    <t>Deposits Refundable</t>
  </si>
  <si>
    <t>24000</t>
  </si>
  <si>
    <t>B230</t>
  </si>
  <si>
    <t>Deposits Refundable to Energy Consortium Members</t>
  </si>
  <si>
    <t>25100</t>
  </si>
  <si>
    <t>B240</t>
  </si>
  <si>
    <t>Bonds Payable - Current</t>
  </si>
  <si>
    <t>26110</t>
  </si>
  <si>
    <t>B250</t>
  </si>
  <si>
    <t>Bonds Payable - Non-current</t>
  </si>
  <si>
    <t>26120</t>
  </si>
  <si>
    <t>B260</t>
  </si>
  <si>
    <t>Loans Payable - Current</t>
  </si>
  <si>
    <t>26210</t>
  </si>
  <si>
    <t>B270</t>
  </si>
  <si>
    <t>Loans Payable - Non-current</t>
  </si>
  <si>
    <t>26220</t>
  </si>
  <si>
    <t>B280</t>
  </si>
  <si>
    <t>Interest Payable - Current</t>
  </si>
  <si>
    <t>26310</t>
  </si>
  <si>
    <t>B290</t>
  </si>
  <si>
    <t>Interest Payable - Non Current</t>
  </si>
  <si>
    <t>26320</t>
  </si>
  <si>
    <t>B300</t>
  </si>
  <si>
    <t>Contract Purchases Payable - Current</t>
  </si>
  <si>
    <t>26410</t>
  </si>
  <si>
    <t>B310</t>
  </si>
  <si>
    <t>Contract Purchases Payable - Non Current</t>
  </si>
  <si>
    <t>26420</t>
  </si>
  <si>
    <t>B320</t>
  </si>
  <si>
    <t>Special Termination Benefit Payable - Current</t>
  </si>
  <si>
    <t>26510</t>
  </si>
  <si>
    <t>B330</t>
  </si>
  <si>
    <t>Special Termination Benefit Payable - Non Current</t>
  </si>
  <si>
    <t>26520</t>
  </si>
  <si>
    <t>B340</t>
  </si>
  <si>
    <t>26610</t>
  </si>
  <si>
    <t>B350</t>
  </si>
  <si>
    <t>26620</t>
  </si>
  <si>
    <t>B360</t>
  </si>
  <si>
    <t>Unearned Revenue</t>
  </si>
  <si>
    <t>27100</t>
  </si>
  <si>
    <t>B370</t>
  </si>
  <si>
    <t>Due to Government Agencies</t>
  </si>
  <si>
    <t>27200</t>
  </si>
  <si>
    <t>B380</t>
  </si>
  <si>
    <t>Due to Component Units - Primary</t>
  </si>
  <si>
    <t>27300</t>
  </si>
  <si>
    <t>B390</t>
  </si>
  <si>
    <t>Due to Component Units - DSO</t>
  </si>
  <si>
    <t>27400</t>
  </si>
  <si>
    <t>B400</t>
  </si>
  <si>
    <t>Due to Current Funds - Unrestricted</t>
  </si>
  <si>
    <t>28100</t>
  </si>
  <si>
    <t>B410</t>
  </si>
  <si>
    <t>Due to Current Funds - Restricted</t>
  </si>
  <si>
    <t>28200</t>
  </si>
  <si>
    <t>B420</t>
  </si>
  <si>
    <t>Due to Auxiliary Funds</t>
  </si>
  <si>
    <t>28300</t>
  </si>
  <si>
    <t>B430</t>
  </si>
  <si>
    <t>Due to Loan, Annuity &amp; Life Income Funds</t>
  </si>
  <si>
    <t>28400</t>
  </si>
  <si>
    <t>B440</t>
  </si>
  <si>
    <t>Due to Scholarship Funds</t>
  </si>
  <si>
    <t>28500</t>
  </si>
  <si>
    <t>B450</t>
  </si>
  <si>
    <t>Due to Agency Funds</t>
  </si>
  <si>
    <t>28600</t>
  </si>
  <si>
    <t>B460</t>
  </si>
  <si>
    <t>Due to Unexpended Plant &amp; Renewable/replacement Funds</t>
  </si>
  <si>
    <t>28700</t>
  </si>
  <si>
    <t>B470</t>
  </si>
  <si>
    <t>Due to Retirement of Indebtedness Funds</t>
  </si>
  <si>
    <t>28800</t>
  </si>
  <si>
    <t>Deferred Inflows of Resources</t>
  </si>
  <si>
    <t>29900</t>
  </si>
  <si>
    <t>Deferred Inflows of Resources - Service Concession Arrangement</t>
  </si>
  <si>
    <t>29901</t>
  </si>
  <si>
    <t>Deferred Inflows of Resources -Accum Inc in the FV of Securities</t>
  </si>
  <si>
    <t>29902</t>
  </si>
  <si>
    <t>Deferred Inflows of Resources - Pension FRS</t>
  </si>
  <si>
    <t>29908</t>
  </si>
  <si>
    <t>Deferred Inflows of Resources - Pension HIS</t>
  </si>
  <si>
    <t>29909</t>
  </si>
  <si>
    <t>TOTAL LIABILITIES</t>
  </si>
  <si>
    <t>RESERVES &amp; FUND BALANCES (Fund Balance July 1)</t>
  </si>
  <si>
    <t>C010</t>
  </si>
  <si>
    <t>Reserved for Encumbrance</t>
  </si>
  <si>
    <t>30100</t>
  </si>
  <si>
    <t>C020</t>
  </si>
  <si>
    <t>Reserved for Performance Based Incentive Funds</t>
  </si>
  <si>
    <t>30200</t>
  </si>
  <si>
    <t>C030</t>
  </si>
  <si>
    <t>Reserved for Academic Improvement Trust Funds</t>
  </si>
  <si>
    <t>30300</t>
  </si>
  <si>
    <t>C040</t>
  </si>
  <si>
    <t>Reserved for Other Required Purposes</t>
  </si>
  <si>
    <t>30400</t>
  </si>
  <si>
    <t>C050</t>
  </si>
  <si>
    <t>Reserved for Staff &amp; Program Development</t>
  </si>
  <si>
    <t>30500</t>
  </si>
  <si>
    <t>C060</t>
  </si>
  <si>
    <t>Reserved for Student Activities Funds</t>
  </si>
  <si>
    <t>30600</t>
  </si>
  <si>
    <t>C070</t>
  </si>
  <si>
    <t>Reserved for Matching Grants</t>
  </si>
  <si>
    <t>30700</t>
  </si>
  <si>
    <t>C080</t>
  </si>
  <si>
    <t>Amount Expected to Be Financed In Future Years</t>
  </si>
  <si>
    <t>30800</t>
  </si>
  <si>
    <t>C090</t>
  </si>
  <si>
    <t>Fund Balance - Board Designated</t>
  </si>
  <si>
    <t>30900</t>
  </si>
  <si>
    <t>C100</t>
  </si>
  <si>
    <t>Fund Balance - Grantor</t>
  </si>
  <si>
    <t>31000</t>
  </si>
  <si>
    <t>C110</t>
  </si>
  <si>
    <t>Fund Balance - College</t>
  </si>
  <si>
    <t>31100</t>
  </si>
  <si>
    <t>C112</t>
  </si>
  <si>
    <t>Fund Balance - College - Local Funds</t>
  </si>
  <si>
    <t>31110</t>
  </si>
  <si>
    <t>C114</t>
  </si>
  <si>
    <t>Fund Balance - College - CO &amp; DS</t>
  </si>
  <si>
    <t>31120</t>
  </si>
  <si>
    <t>C116</t>
  </si>
  <si>
    <t>Fund Balance - College - Federal Sources</t>
  </si>
  <si>
    <t>31130</t>
  </si>
  <si>
    <t>C118</t>
  </si>
  <si>
    <t>Fund Balance - College- Other State</t>
  </si>
  <si>
    <t>31140</t>
  </si>
  <si>
    <t>C120</t>
  </si>
  <si>
    <t>Fund Balance - College - SBE Bonds</t>
  </si>
  <si>
    <t>31150</t>
  </si>
  <si>
    <t>C122</t>
  </si>
  <si>
    <t>Fund Balance - College - Loan Funds</t>
  </si>
  <si>
    <t>31160</t>
  </si>
  <si>
    <t>C124</t>
  </si>
  <si>
    <t>Fund Balance - College - PECO Funds</t>
  </si>
  <si>
    <t>31170</t>
  </si>
  <si>
    <t>C200</t>
  </si>
  <si>
    <t>Invested In Plant</t>
  </si>
  <si>
    <t>31200</t>
  </si>
  <si>
    <t>C210</t>
  </si>
  <si>
    <t>Changes In Fund Balances</t>
  </si>
  <si>
    <t>38000</t>
  </si>
  <si>
    <t xml:space="preserve">Total Fund Balances (Fund Balance July 1) </t>
  </si>
  <si>
    <t>STUDENT FEES</t>
  </si>
  <si>
    <t>D002</t>
  </si>
  <si>
    <t>Tuition-Advanced &amp; Professional - Baccalaureate</t>
  </si>
  <si>
    <t>40101</t>
  </si>
  <si>
    <t>D005</t>
  </si>
  <si>
    <t>Tuition-Advanced &amp; Professional</t>
  </si>
  <si>
    <t>40110</t>
  </si>
  <si>
    <t>D010</t>
  </si>
  <si>
    <t>Tuition-Postsecondary Vocational</t>
  </si>
  <si>
    <t>40120</t>
  </si>
  <si>
    <t>D015</t>
  </si>
  <si>
    <t>40130</t>
  </si>
  <si>
    <t>D025</t>
  </si>
  <si>
    <t>Tuition-Developmental Education</t>
  </si>
  <si>
    <t>40150</t>
  </si>
  <si>
    <t>D027</t>
  </si>
  <si>
    <t>Tuition-EPI</t>
  </si>
  <si>
    <t>40160</t>
  </si>
  <si>
    <t>D030</t>
  </si>
  <si>
    <t>Tuition-Vocational Preparatory</t>
  </si>
  <si>
    <t>40180</t>
  </si>
  <si>
    <t>D040</t>
  </si>
  <si>
    <t>Tuition-Adult General Education (ABE) &amp; Secondary</t>
  </si>
  <si>
    <t>40190</t>
  </si>
  <si>
    <t>D045</t>
  </si>
  <si>
    <t>Out-of-state Fees-Advanced &amp; Professional - Baccalaureate</t>
  </si>
  <si>
    <t>40301</t>
  </si>
  <si>
    <t>D050</t>
  </si>
  <si>
    <t>Out-of-state Fees-Advanced &amp; Professional</t>
  </si>
  <si>
    <t>40310</t>
  </si>
  <si>
    <t>D060</t>
  </si>
  <si>
    <t>Out-of-state Fees-Postsecondary Vocational</t>
  </si>
  <si>
    <t>40320</t>
  </si>
  <si>
    <t>D070</t>
  </si>
  <si>
    <t>40330</t>
  </si>
  <si>
    <t>D080</t>
  </si>
  <si>
    <t>Out-of-state Fees-Developmental Education</t>
  </si>
  <si>
    <t>40350</t>
  </si>
  <si>
    <t>D085</t>
  </si>
  <si>
    <t>Out-of-state Fees-EPI &amp; Alternative Certification Curriculum</t>
  </si>
  <si>
    <t>40360</t>
  </si>
  <si>
    <t>D090</t>
  </si>
  <si>
    <t>Out-of-state Fees-Vocational Preparatory</t>
  </si>
  <si>
    <t>40380</t>
  </si>
  <si>
    <t>D100</t>
  </si>
  <si>
    <t>Out-of-state Fees-Adult General Education (ABE) &amp; Secondary</t>
  </si>
  <si>
    <t>40390</t>
  </si>
  <si>
    <t>SUBTOTAL FCSPF STUDENT FEES</t>
  </si>
  <si>
    <t>D110</t>
  </si>
  <si>
    <t>Non-Fundable State FTE Enrollments Revenue Control</t>
  </si>
  <si>
    <t>40200</t>
  </si>
  <si>
    <t>Tuition - Lifelong Learning</t>
  </si>
  <si>
    <t>40210</t>
  </si>
  <si>
    <t>D120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</si>
  <si>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</si>
  <si>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</si>
  <si>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</si>
  <si>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</si>
  <si>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</si>
  <si>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</si>
  <si>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D130</t>
  </si>
  <si>
    <t>Full Cost of Instruction (Repeat Course Fee)</t>
  </si>
  <si>
    <t>40260</t>
  </si>
  <si>
    <t>E021</t>
  </si>
  <si>
    <t>Full Cost of Instruction (Repeat Course Fee) - A &amp; P</t>
  </si>
  <si>
    <t>40261</t>
  </si>
  <si>
    <t>E022</t>
  </si>
  <si>
    <t>Full Cost of Instruction (Repeat Course Fee) - PSV</t>
  </si>
  <si>
    <t>40262</t>
  </si>
  <si>
    <t>Full Cost of Instruction (Repeat Course Fee) - Baccalaureate</t>
  </si>
  <si>
    <t>40263</t>
  </si>
  <si>
    <t>Full Cost of Instruction (Repeat Course Fee) - PSAV</t>
  </si>
  <si>
    <t>40264</t>
  </si>
  <si>
    <t>E023</t>
  </si>
  <si>
    <t>Full Cost of Instruction (Repeat Course Fee) - Dev. Ed.</t>
  </si>
  <si>
    <t>40265</t>
  </si>
  <si>
    <t>Full Cost of Instruction (Repeat Course Fee) - EPI</t>
  </si>
  <si>
    <t>40266</t>
  </si>
  <si>
    <t>Refunded Tuition-Full Cost of Instruction (Repeat Course Fee)</t>
  </si>
  <si>
    <t>40269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</si>
  <si>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</si>
  <si>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</si>
  <si>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</si>
  <si>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</si>
  <si>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</si>
  <si>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</si>
  <si>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</si>
  <si>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</si>
  <si>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E024</t>
  </si>
  <si>
    <t>Graduation Fees</t>
  </si>
  <si>
    <t>40600</t>
  </si>
  <si>
    <t>E025</t>
  </si>
  <si>
    <t>Transcripts Fees</t>
  </si>
  <si>
    <t>40700</t>
  </si>
  <si>
    <t>E026</t>
  </si>
  <si>
    <t>Financial Aid Fund Fees</t>
  </si>
  <si>
    <t>40800</t>
  </si>
  <si>
    <t>E027</t>
  </si>
  <si>
    <t>Student Activities &amp; Service Fees</t>
  </si>
  <si>
    <t>40850</t>
  </si>
  <si>
    <t>Student Activities &amp; Service Fees - Baccalaureate</t>
  </si>
  <si>
    <t>40854</t>
  </si>
  <si>
    <t>E028</t>
  </si>
  <si>
    <t>CIF - A &amp; P, PSV, EPI, College Prep</t>
  </si>
  <si>
    <t>40860</t>
  </si>
  <si>
    <t>E029</t>
  </si>
  <si>
    <t>CIF - PSAV</t>
  </si>
  <si>
    <t>40861</t>
  </si>
  <si>
    <t>CIF - Baccalaureate</t>
  </si>
  <si>
    <t>40864</t>
  </si>
  <si>
    <t>E035</t>
  </si>
  <si>
    <t>Technology Fee</t>
  </si>
  <si>
    <t>40870</t>
  </si>
  <si>
    <t>E036</t>
  </si>
  <si>
    <t>Other Student Fees</t>
  </si>
  <si>
    <t>40900</t>
  </si>
  <si>
    <t>E037</t>
  </si>
  <si>
    <t>Late Fees</t>
  </si>
  <si>
    <t>40910</t>
  </si>
  <si>
    <t>E038</t>
  </si>
  <si>
    <t>Testing Fees</t>
  </si>
  <si>
    <t>40920</t>
  </si>
  <si>
    <t>E039</t>
  </si>
  <si>
    <t>Student Insurance Fees</t>
  </si>
  <si>
    <t>40930</t>
  </si>
  <si>
    <t>E040</t>
  </si>
  <si>
    <t>Safety &amp; Security Fees</t>
  </si>
  <si>
    <t>40940</t>
  </si>
  <si>
    <t>E041</t>
  </si>
  <si>
    <t>Picture Identification Card Fees</t>
  </si>
  <si>
    <t>40950</t>
  </si>
  <si>
    <t>E042</t>
  </si>
  <si>
    <t>Parking Fees</t>
  </si>
  <si>
    <t>40960</t>
  </si>
  <si>
    <t>E043</t>
  </si>
  <si>
    <t>Library Fees</t>
  </si>
  <si>
    <t>40970</t>
  </si>
  <si>
    <t>E044</t>
  </si>
  <si>
    <t>Contract Course Fees</t>
  </si>
  <si>
    <t>40990</t>
  </si>
  <si>
    <t>E045</t>
  </si>
  <si>
    <t>Residual Student Fees</t>
  </si>
  <si>
    <t>40991</t>
  </si>
  <si>
    <t>SUBTOTAL OTHER STUDENT FEES</t>
  </si>
  <si>
    <t>TOTAL STUDENT FEES</t>
  </si>
  <si>
    <t>SUPPORT FROM LOCAL GOVERNMENT</t>
  </si>
  <si>
    <t>F010</t>
  </si>
  <si>
    <t>Grants &amp; Contracts With Cities (Operating)</t>
  </si>
  <si>
    <t>41500</t>
  </si>
  <si>
    <t>F011</t>
  </si>
  <si>
    <t>Grants &amp; Contracts With Cities (Non-operating)</t>
  </si>
  <si>
    <t>41520</t>
  </si>
  <si>
    <t>F012</t>
  </si>
  <si>
    <t>Grants &amp; Contracts With Cities (Capital Financing)</t>
  </si>
  <si>
    <t>41530</t>
  </si>
  <si>
    <t>F040</t>
  </si>
  <si>
    <t>Grants &amp; Contracts With Counties (Operating)</t>
  </si>
  <si>
    <t>41610</t>
  </si>
  <si>
    <t>F050</t>
  </si>
  <si>
    <t>Grants &amp; Contracts With Counties (Non-operating)</t>
  </si>
  <si>
    <t>41620</t>
  </si>
  <si>
    <t>F060</t>
  </si>
  <si>
    <t>Grants &amp; Contracts With Counties (Capital Financing)</t>
  </si>
  <si>
    <t>41630</t>
  </si>
  <si>
    <t>F070</t>
  </si>
  <si>
    <t>County Ad Valorem Tax Revenue (Non-operating)</t>
  </si>
  <si>
    <t>41820</t>
  </si>
  <si>
    <t>F080</t>
  </si>
  <si>
    <t>County Ad Valorem Tax Revenue (Capital Financing)</t>
  </si>
  <si>
    <t>41830</t>
  </si>
  <si>
    <t>F090</t>
  </si>
  <si>
    <t>Indirect Cost Recovered - City &amp; County</t>
  </si>
  <si>
    <t>41900</t>
  </si>
  <si>
    <t>F091</t>
  </si>
  <si>
    <t>Refund to Grantor - Local Government (Operating)</t>
  </si>
  <si>
    <t>41910</t>
  </si>
  <si>
    <t>F092</t>
  </si>
  <si>
    <t>Refund to Grantor - Local Government (Non-operating)</t>
  </si>
  <si>
    <t>41920</t>
  </si>
  <si>
    <t>F093</t>
  </si>
  <si>
    <t>Refund to Grantor - Local Government (Capital Financing)</t>
  </si>
  <si>
    <t>41930</t>
  </si>
  <si>
    <t>SUB-TOTAL SUPPORT FROM LOCAL GOVERNMENT</t>
  </si>
  <si>
    <t>STATE SUPPORT</t>
  </si>
  <si>
    <t>G050</t>
  </si>
  <si>
    <t>Florida College System Program Fund Appropriation</t>
  </si>
  <si>
    <t>42110</t>
  </si>
  <si>
    <t>G052</t>
  </si>
  <si>
    <t>Special Appropriation - Other</t>
  </si>
  <si>
    <t>42130</t>
  </si>
  <si>
    <t>G053</t>
  </si>
  <si>
    <t>Special Appropriation - Workforce Development (disabled)</t>
  </si>
  <si>
    <t>42140</t>
  </si>
  <si>
    <t>G054</t>
  </si>
  <si>
    <t>Performance Based Incentive Funding - FCSPF</t>
  </si>
  <si>
    <t>42150</t>
  </si>
  <si>
    <t>G055</t>
  </si>
  <si>
    <t>Incentive Grants for Expanding Programs</t>
  </si>
  <si>
    <t>42160</t>
  </si>
  <si>
    <t>G056</t>
  </si>
  <si>
    <t>Critical Deferred Maintenance</t>
  </si>
  <si>
    <t>42170</t>
  </si>
  <si>
    <t>G057</t>
  </si>
  <si>
    <t>Gender Equity Funds</t>
  </si>
  <si>
    <t>42180</t>
  </si>
  <si>
    <t>G058</t>
  </si>
  <si>
    <t>License Tag Fees</t>
  </si>
  <si>
    <t>42210</t>
  </si>
  <si>
    <t>G059</t>
  </si>
  <si>
    <t>Public Education Capital Outlay</t>
  </si>
  <si>
    <t>42310</t>
  </si>
  <si>
    <t>G110</t>
  </si>
  <si>
    <t>Other State Appropriations</t>
  </si>
  <si>
    <t>42500</t>
  </si>
  <si>
    <t>G115</t>
  </si>
  <si>
    <t>Performance Based Incentive Program</t>
  </si>
  <si>
    <t>42510</t>
  </si>
  <si>
    <t>G120</t>
  </si>
  <si>
    <t>Student Advising System Appropriation</t>
  </si>
  <si>
    <t>42570</t>
  </si>
  <si>
    <t>G121</t>
  </si>
  <si>
    <t>Facilities Enhancement Challenge Grants Appropriations</t>
  </si>
  <si>
    <t>42580</t>
  </si>
  <si>
    <t>G122</t>
  </si>
  <si>
    <t>Distance Learning Grants</t>
  </si>
  <si>
    <t>42590</t>
  </si>
  <si>
    <t>G123</t>
  </si>
  <si>
    <t>Lottery - Community College Program Fund</t>
  </si>
  <si>
    <t>42610</t>
  </si>
  <si>
    <t>G124</t>
  </si>
  <si>
    <t>Information Technology Enhancement Grant</t>
  </si>
  <si>
    <t>42620</t>
  </si>
  <si>
    <t>G125</t>
  </si>
  <si>
    <t>Lottery - Facilities  Enhancement Challenge Grant</t>
  </si>
  <si>
    <t>42630</t>
  </si>
  <si>
    <t>G126</t>
  </si>
  <si>
    <t>Lottery - Philip Benjamin Grant</t>
  </si>
  <si>
    <t>42640</t>
  </si>
  <si>
    <t>Lottery - Capital Projects from Bond Proceeds</t>
  </si>
  <si>
    <t>42650</t>
  </si>
  <si>
    <t>G128</t>
  </si>
  <si>
    <t>Lottery - Capitalization Incentive Funds</t>
  </si>
  <si>
    <t>42690</t>
  </si>
  <si>
    <t>G130</t>
  </si>
  <si>
    <t>Grants &amp; Contracts - State (Operating)</t>
  </si>
  <si>
    <t>42710</t>
  </si>
  <si>
    <t>G131</t>
  </si>
  <si>
    <t>Grants &amp; Contracts - State (Non-operating)</t>
  </si>
  <si>
    <t>42720</t>
  </si>
  <si>
    <t>G132</t>
  </si>
  <si>
    <t>Grants &amp; Contracts - State (Capital Financing)</t>
  </si>
  <si>
    <t>42730</t>
  </si>
  <si>
    <t>G133</t>
  </si>
  <si>
    <t>Grants &amp; Contracts - State Student Aid</t>
  </si>
  <si>
    <t>42725</t>
  </si>
  <si>
    <t>G300</t>
  </si>
  <si>
    <t>Indirect Cost Recovered - State</t>
  </si>
  <si>
    <t>42900</t>
  </si>
  <si>
    <t>G310</t>
  </si>
  <si>
    <t>Refund to Grantor - State Government (Operating)</t>
  </si>
  <si>
    <t>42910</t>
  </si>
  <si>
    <t>G320</t>
  </si>
  <si>
    <t>Refund to Grantor - State Government (Non-operating)</t>
  </si>
  <si>
    <t>42920</t>
  </si>
  <si>
    <t>G330</t>
  </si>
  <si>
    <t>Refund to Grantor - State Government (Capital Financing)</t>
  </si>
  <si>
    <t>42930</t>
  </si>
  <si>
    <t>SUB-TOTAL STATE SUPPORT</t>
  </si>
  <si>
    <t>FEDERAL SUPPORT</t>
  </si>
  <si>
    <t>H010</t>
  </si>
  <si>
    <t>Grants &amp; Contracts Federal Government (Operating)</t>
  </si>
  <si>
    <t>43510</t>
  </si>
  <si>
    <t>H011</t>
  </si>
  <si>
    <t>Grants &amp; Contracts Federal Government (Non-operating)</t>
  </si>
  <si>
    <t>43520</t>
  </si>
  <si>
    <t>Grants &amp; Contracts Federal Government (Student Aid)</t>
  </si>
  <si>
    <t>43525</t>
  </si>
  <si>
    <t>H012</t>
  </si>
  <si>
    <t>Grants &amp; Contracts Federal Government (Capital Financing)</t>
  </si>
  <si>
    <t>43530</t>
  </si>
  <si>
    <t>H050</t>
  </si>
  <si>
    <t>Indirect Cost Recovered (federal)</t>
  </si>
  <si>
    <t>43900</t>
  </si>
  <si>
    <t>H055</t>
  </si>
  <si>
    <t>Refund to Grantor - Federal Government (Operating)</t>
  </si>
  <si>
    <t>43910</t>
  </si>
  <si>
    <t>H056</t>
  </si>
  <si>
    <t>Refund to Grantor - Federal Government (Non-operating)</t>
  </si>
  <si>
    <t>43920</t>
  </si>
  <si>
    <t>H057</t>
  </si>
  <si>
    <t>Refund to Grantor - Federal Government (Capital Financing)</t>
  </si>
  <si>
    <t>43930</t>
  </si>
  <si>
    <t>SUB-TOTAL FEDERAL SUPPORT</t>
  </si>
  <si>
    <t>GIFTS, PRIVATE GRANTS &amp; CONTRACTS</t>
  </si>
  <si>
    <t>J010</t>
  </si>
  <si>
    <t>Cash Contributions</t>
  </si>
  <si>
    <t>44100</t>
  </si>
  <si>
    <t>J050</t>
  </si>
  <si>
    <t>Non-cash Contributions</t>
  </si>
  <si>
    <t>44200</t>
  </si>
  <si>
    <t>J100</t>
  </si>
  <si>
    <t>Gifts, Grants &amp; Contracts - Private (Operating)</t>
  </si>
  <si>
    <t>44410</t>
  </si>
  <si>
    <t>Gifts, Grants &amp; Contracts - Private (Non Operating)</t>
  </si>
  <si>
    <t>44420</t>
  </si>
  <si>
    <t>Gifts, Grants &amp; Contracts - Private (Capital Financing)</t>
  </si>
  <si>
    <t>44430</t>
  </si>
  <si>
    <t>J110</t>
  </si>
  <si>
    <t>Indirect Costs Recovered - Private Sources</t>
  </si>
  <si>
    <t>44900</t>
  </si>
  <si>
    <t>J120</t>
  </si>
  <si>
    <t>Refund to Grantor - Private Sources (Operating)</t>
  </si>
  <si>
    <t>44910</t>
  </si>
  <si>
    <t>J121</t>
  </si>
  <si>
    <t>Refund to Grantor - Private Sources (Non-operating)</t>
  </si>
  <si>
    <t>44920</t>
  </si>
  <si>
    <t>J122</t>
  </si>
  <si>
    <t>Refund to Grantor - Private Sources (Capital Financing)</t>
  </si>
  <si>
    <t>44930</t>
  </si>
  <si>
    <t>SUB-TOTAL GIFTS, PRIVATE GRANTS &amp; CONTRACTS</t>
  </si>
  <si>
    <t>SALES &amp; SERVICES DEPARTMENT</t>
  </si>
  <si>
    <t>K010</t>
  </si>
  <si>
    <t>Bookstore Sales &amp; Commissions</t>
  </si>
  <si>
    <t>45000</t>
  </si>
  <si>
    <t>K030</t>
  </si>
  <si>
    <t>Food Service Sales &amp; Commissions</t>
  </si>
  <si>
    <t>45600</t>
  </si>
  <si>
    <t>Food Service Sales &amp; Commissions - Contra</t>
  </si>
  <si>
    <t>45699</t>
  </si>
  <si>
    <t>K050</t>
  </si>
  <si>
    <t>Housing Fees</t>
  </si>
  <si>
    <t>46000</t>
  </si>
  <si>
    <t>K060</t>
  </si>
  <si>
    <t>Commissions</t>
  </si>
  <si>
    <t>46200</t>
  </si>
  <si>
    <t>K070</t>
  </si>
  <si>
    <t>46400</t>
  </si>
  <si>
    <t>K080</t>
  </si>
  <si>
    <t>Other Sales &amp; Services</t>
  </si>
  <si>
    <t>46600</t>
  </si>
  <si>
    <t>K085</t>
  </si>
  <si>
    <t>Risk Management Consortium Insurance Revenue</t>
  </si>
  <si>
    <t>46650</t>
  </si>
  <si>
    <t>K190</t>
  </si>
  <si>
    <t>Taxable Sales</t>
  </si>
  <si>
    <t>46700</t>
  </si>
  <si>
    <t>K200</t>
  </si>
  <si>
    <t>Interdepartmental Sales</t>
  </si>
  <si>
    <t>46900</t>
  </si>
  <si>
    <t>Interdepartmental Sales - Bookstore</t>
  </si>
  <si>
    <t>46901</t>
  </si>
  <si>
    <t>Interdepartmental Sales - Catering Food Sales</t>
  </si>
  <si>
    <t>46902</t>
  </si>
  <si>
    <t>Interdepartmental Sales - Miscellaneous</t>
  </si>
  <si>
    <t>46903</t>
  </si>
  <si>
    <t>SUB-TOTAL SALES &amp; SERVICES DEPARTMENT</t>
  </si>
  <si>
    <t>L010</t>
  </si>
  <si>
    <t>Endowment Income - Addition to Principal</t>
  </si>
  <si>
    <t>47100</t>
  </si>
  <si>
    <t xml:space="preserve"> </t>
  </si>
  <si>
    <t>SUB-TOTAL ENDOWMENT INCOME</t>
  </si>
  <si>
    <t>OTHER REVENUES</t>
  </si>
  <si>
    <t>M010</t>
  </si>
  <si>
    <t>Interest &amp; Dividends</t>
  </si>
  <si>
    <t>48100</t>
  </si>
  <si>
    <t>M020</t>
  </si>
  <si>
    <t>Gain or Loss on Investments</t>
  </si>
  <si>
    <t>48200</t>
  </si>
  <si>
    <t>M030</t>
  </si>
  <si>
    <t>Fines &amp; Penalties</t>
  </si>
  <si>
    <t>48700</t>
  </si>
  <si>
    <t>M060</t>
  </si>
  <si>
    <t>Miscellaneous Revenues</t>
  </si>
  <si>
    <t>48900</t>
  </si>
  <si>
    <t>SUB-TOTAL OTHER REVENUES</t>
  </si>
  <si>
    <t>NON-REVENUE RECEIPTS</t>
  </si>
  <si>
    <t>N010</t>
  </si>
  <si>
    <t>Mandatory Transfers-In, Current Funds-Unrestricted</t>
  </si>
  <si>
    <t>49110</t>
  </si>
  <si>
    <t>N020</t>
  </si>
  <si>
    <t>Mandatory Transfers-In, Current Funds-Restricted</t>
  </si>
  <si>
    <t>49120</t>
  </si>
  <si>
    <t>N030</t>
  </si>
  <si>
    <t>Mandatory Transfers-In, Auxiliary Funds</t>
  </si>
  <si>
    <t>49130</t>
  </si>
  <si>
    <t>Mandatory Transfers-In, Loan, End., Ann.&amp; Life Inc. Funds</t>
  </si>
  <si>
    <t>49140</t>
  </si>
  <si>
    <t>N050</t>
  </si>
  <si>
    <t>Mandatory Transfers-In, Scholarship Funds</t>
  </si>
  <si>
    <t>49150</t>
  </si>
  <si>
    <t>N070</t>
  </si>
  <si>
    <t>Mandatory Transfers-In, Unexp. Plant &amp; Renewals/Repl. Funds</t>
  </si>
  <si>
    <t>49170</t>
  </si>
  <si>
    <t>N100</t>
  </si>
  <si>
    <t>Mandatory Transfers-In, Retirement of Indebtedness Funds</t>
  </si>
  <si>
    <t>49180</t>
  </si>
  <si>
    <t>N110</t>
  </si>
  <si>
    <t>Non-mandatory Transfers-In, Current Funds-Unrestricted</t>
  </si>
  <si>
    <t>49210</t>
  </si>
  <si>
    <t>N120</t>
  </si>
  <si>
    <t>Non-mandatory Transfers-In, Current Funds-Restricted</t>
  </si>
  <si>
    <t>49220</t>
  </si>
  <si>
    <t>N130</t>
  </si>
  <si>
    <t>Non-mandatory Transfers-In, Auxiliary Funds</t>
  </si>
  <si>
    <t>49230</t>
  </si>
  <si>
    <t>N140</t>
  </si>
  <si>
    <t>Non-mandatory Transfers-In, Loan, End., Ann. &amp; Life Inc. Funds</t>
  </si>
  <si>
    <t>49240</t>
  </si>
  <si>
    <t>N150</t>
  </si>
  <si>
    <t>Non-mandatory Transfers-In, Scholarship Funds</t>
  </si>
  <si>
    <t>49250</t>
  </si>
  <si>
    <t>N170</t>
  </si>
  <si>
    <t>Non-mandatory Transfers-In, Unexp. Plant &amp; Ren./Repl. Funds</t>
  </si>
  <si>
    <t>49270</t>
  </si>
  <si>
    <t>Non-mandatory Transfers-In, Retirement of Indebtedness Funds</t>
  </si>
  <si>
    <t>49280</t>
  </si>
  <si>
    <t>N230</t>
  </si>
  <si>
    <t>Proceeds from  Capital Assets &amp; Related Long-term Debt</t>
  </si>
  <si>
    <t>49500</t>
  </si>
  <si>
    <t>Gain/Loss from Sale of Property</t>
  </si>
  <si>
    <t>49505</t>
  </si>
  <si>
    <t>N240</t>
  </si>
  <si>
    <t>Proceeds from  Sale of Property</t>
  </si>
  <si>
    <t>49510</t>
  </si>
  <si>
    <t>Insurance Recovery</t>
  </si>
  <si>
    <t>49520</t>
  </si>
  <si>
    <t>N260</t>
  </si>
  <si>
    <t>Prior Year Corrections</t>
  </si>
  <si>
    <t>49600</t>
  </si>
  <si>
    <t>N270</t>
  </si>
  <si>
    <t>Loan Principal &amp; Interest Cancellation Reimbursement</t>
  </si>
  <si>
    <t>49700</t>
  </si>
  <si>
    <t>N280</t>
  </si>
  <si>
    <t>Over &amp; Short</t>
  </si>
  <si>
    <t>49900</t>
  </si>
  <si>
    <t>SUB-TOTAL NON-REVENUE RECEIPTS</t>
  </si>
  <si>
    <t>GRAND TOTAL REVENUES</t>
  </si>
  <si>
    <t>PERSONNEL COSTS</t>
  </si>
  <si>
    <t>Salary - Risk Management Consortium</t>
  </si>
  <si>
    <t>50110</t>
  </si>
  <si>
    <t>P010</t>
  </si>
  <si>
    <t>Executive Management</t>
  </si>
  <si>
    <t>51000</t>
  </si>
  <si>
    <t>P020</t>
  </si>
  <si>
    <t>Instructional Management</t>
  </si>
  <si>
    <t>51100</t>
  </si>
  <si>
    <t>P030</t>
  </si>
  <si>
    <t>Institutional Management</t>
  </si>
  <si>
    <t>51200</t>
  </si>
  <si>
    <t>P040</t>
  </si>
  <si>
    <t>Executive, Administrative, Managerial Sabbatical</t>
  </si>
  <si>
    <t>51400</t>
  </si>
  <si>
    <t>P050</t>
  </si>
  <si>
    <t>Executive, Administrative, Managerial Regular Part-time</t>
  </si>
  <si>
    <t>51500</t>
  </si>
  <si>
    <t>P070</t>
  </si>
  <si>
    <t>Instructional</t>
  </si>
  <si>
    <t>52000</t>
  </si>
  <si>
    <t>P130</t>
  </si>
  <si>
    <t>Instructional - Overload/supplemental</t>
  </si>
  <si>
    <t>52100</t>
  </si>
  <si>
    <t>P140</t>
  </si>
  <si>
    <t>Instructional - Substitution</t>
  </si>
  <si>
    <t>52200</t>
  </si>
  <si>
    <t>P150</t>
  </si>
  <si>
    <t>Instructional - Para-professional / Associate / Assistant</t>
  </si>
  <si>
    <t>52300</t>
  </si>
  <si>
    <t>P160</t>
  </si>
  <si>
    <t>Instructional - Sabbatical</t>
  </si>
  <si>
    <t>52400</t>
  </si>
  <si>
    <t>P165</t>
  </si>
  <si>
    <t>Instructional -  Phased Retirement</t>
  </si>
  <si>
    <t>52500</t>
  </si>
  <si>
    <t>P210</t>
  </si>
  <si>
    <t xml:space="preserve">Other Professional </t>
  </si>
  <si>
    <t>53000</t>
  </si>
  <si>
    <t>P220</t>
  </si>
  <si>
    <t>Other Professional - Overload/supplemental</t>
  </si>
  <si>
    <t>53100</t>
  </si>
  <si>
    <t>P230</t>
  </si>
  <si>
    <t>Other Professional - Substitution</t>
  </si>
  <si>
    <t>53200</t>
  </si>
  <si>
    <t>P240</t>
  </si>
  <si>
    <t>Other Professional - Para-professional / Associate / Assistant</t>
  </si>
  <si>
    <t>53300</t>
  </si>
  <si>
    <t>P250</t>
  </si>
  <si>
    <t>Other Professional - Regular Part-time</t>
  </si>
  <si>
    <t>53500</t>
  </si>
  <si>
    <t>P260</t>
  </si>
  <si>
    <t>Technical, Clerical, Trade &amp; Service</t>
  </si>
  <si>
    <t>54000</t>
  </si>
  <si>
    <t>P270</t>
  </si>
  <si>
    <t>Technical, Clerical, Trade &amp; Service - Overtime</t>
  </si>
  <si>
    <t>54100</t>
  </si>
  <si>
    <t>P280</t>
  </si>
  <si>
    <t>Technical, Clerical, Trade &amp; Service - Regular Part-time</t>
  </si>
  <si>
    <t>54500</t>
  </si>
  <si>
    <t>P300</t>
  </si>
  <si>
    <t>OPS - Other Personnel - Executive, Administrative/ Managerial</t>
  </si>
  <si>
    <t>55000</t>
  </si>
  <si>
    <t>P310</t>
  </si>
  <si>
    <t>OPS - Instructional</t>
  </si>
  <si>
    <t>56000</t>
  </si>
  <si>
    <t>P380</t>
  </si>
  <si>
    <t>OPS - Instructional Substitutes</t>
  </si>
  <si>
    <t>56100</t>
  </si>
  <si>
    <t>P390</t>
  </si>
  <si>
    <t>OPS - Other Professional Part-time</t>
  </si>
  <si>
    <t>56500</t>
  </si>
  <si>
    <t>P400</t>
  </si>
  <si>
    <t>OPS - Technical, Clerical, Trade &amp; Service</t>
  </si>
  <si>
    <t>57000</t>
  </si>
  <si>
    <t>P410</t>
  </si>
  <si>
    <t>Student Employment - Institutional Work Study</t>
  </si>
  <si>
    <t>58000</t>
  </si>
  <si>
    <t>P420</t>
  </si>
  <si>
    <t>Student Employment - College Work Study Program</t>
  </si>
  <si>
    <t>58100</t>
  </si>
  <si>
    <t>P430</t>
  </si>
  <si>
    <t>Student Employment - College Work Experience Program</t>
  </si>
  <si>
    <t>58200</t>
  </si>
  <si>
    <t>P440</t>
  </si>
  <si>
    <t>Student Employment - Student Assistants</t>
  </si>
  <si>
    <t>58300</t>
  </si>
  <si>
    <t>P450</t>
  </si>
  <si>
    <t>Student Employment - Other Government Sources</t>
  </si>
  <si>
    <t>58400</t>
  </si>
  <si>
    <t>P460</t>
  </si>
  <si>
    <t>Employee Awards</t>
  </si>
  <si>
    <t>58500</t>
  </si>
  <si>
    <t>P470</t>
  </si>
  <si>
    <t>Social Security Contributions</t>
  </si>
  <si>
    <t>59100</t>
  </si>
  <si>
    <t>P471</t>
  </si>
  <si>
    <t>Social Security Alternative - Optional College Contribution</t>
  </si>
  <si>
    <t>59112</t>
  </si>
  <si>
    <t>P520</t>
  </si>
  <si>
    <t>Retirement Contributions</t>
  </si>
  <si>
    <t>59200</t>
  </si>
  <si>
    <t>Pension Expense</t>
  </si>
  <si>
    <t>59220</t>
  </si>
  <si>
    <t>P620</t>
  </si>
  <si>
    <t>Accrued Leave Expense    (compensated Absences)</t>
  </si>
  <si>
    <t>59300</t>
  </si>
  <si>
    <t>P650</t>
  </si>
  <si>
    <t xml:space="preserve">Accrued Severance Pay Expense   </t>
  </si>
  <si>
    <t>59400</t>
  </si>
  <si>
    <t>P660</t>
  </si>
  <si>
    <t>Other Benefits - Taxable</t>
  </si>
  <si>
    <t>59500</t>
  </si>
  <si>
    <t>P670</t>
  </si>
  <si>
    <t>Health Insurance OPEB Expense</t>
  </si>
  <si>
    <t>59601</t>
  </si>
  <si>
    <t>P671</t>
  </si>
  <si>
    <t>Life Insurance OPEB Expense</t>
  </si>
  <si>
    <t>59602</t>
  </si>
  <si>
    <t>P760</t>
  </si>
  <si>
    <t>Insurance Benefits</t>
  </si>
  <si>
    <t>59700</t>
  </si>
  <si>
    <t>P761</t>
  </si>
  <si>
    <t>Health Insurance Contributions</t>
  </si>
  <si>
    <t>59701</t>
  </si>
  <si>
    <t>P762</t>
  </si>
  <si>
    <t>Life Insurance Contributions</t>
  </si>
  <si>
    <t>59702</t>
  </si>
  <si>
    <t>P763</t>
  </si>
  <si>
    <t>Dental Insurance Contribution</t>
  </si>
  <si>
    <t>59703</t>
  </si>
  <si>
    <t>P764</t>
  </si>
  <si>
    <t>Disability Insurance Contribution</t>
  </si>
  <si>
    <t>59704</t>
  </si>
  <si>
    <t>P765</t>
  </si>
  <si>
    <t>Eye Care Insurance Contribution</t>
  </si>
  <si>
    <t>59705</t>
  </si>
  <si>
    <t>P820</t>
  </si>
  <si>
    <t>Matriculation Benefits &amp; Reimbursement</t>
  </si>
  <si>
    <t>59800</t>
  </si>
  <si>
    <t>P830</t>
  </si>
  <si>
    <t>Part-time Employee Matriculation Benefits</t>
  </si>
  <si>
    <t>59810</t>
  </si>
  <si>
    <t>TOTAL PERSONNEL COSTS</t>
  </si>
  <si>
    <t>CURRENT EXPENSE</t>
  </si>
  <si>
    <t>Expenses - Risk Management Consortium</t>
  </si>
  <si>
    <t>60110</t>
  </si>
  <si>
    <t>Q005</t>
  </si>
  <si>
    <t>Travel</t>
  </si>
  <si>
    <t>60500</t>
  </si>
  <si>
    <t>Q050</t>
  </si>
  <si>
    <t>Freight &amp; Postage</t>
  </si>
  <si>
    <t>61000</t>
  </si>
  <si>
    <t>Q065</t>
  </si>
  <si>
    <t>Telecommunications</t>
  </si>
  <si>
    <t>61500</t>
  </si>
  <si>
    <t>Q090</t>
  </si>
  <si>
    <t>Printing</t>
  </si>
  <si>
    <t>62000</t>
  </si>
  <si>
    <t>Q120</t>
  </si>
  <si>
    <t>Repairs &amp; Maintenance</t>
  </si>
  <si>
    <t>62500</t>
  </si>
  <si>
    <t>Q150</t>
  </si>
  <si>
    <t>63000</t>
  </si>
  <si>
    <t>Q200</t>
  </si>
  <si>
    <t>Insurance</t>
  </si>
  <si>
    <t>63500</t>
  </si>
  <si>
    <t>Q201</t>
  </si>
  <si>
    <t>Insurance - Property</t>
  </si>
  <si>
    <t>63501</t>
  </si>
  <si>
    <t>Q202</t>
  </si>
  <si>
    <t>Insurance - Workers Compensation</t>
  </si>
  <si>
    <t>63502</t>
  </si>
  <si>
    <t>Q203</t>
  </si>
  <si>
    <t>Insurance - Student</t>
  </si>
  <si>
    <t>63503</t>
  </si>
  <si>
    <t>Q204</t>
  </si>
  <si>
    <t>Insurance - Fleet</t>
  </si>
  <si>
    <t>63504</t>
  </si>
  <si>
    <t>Q205</t>
  </si>
  <si>
    <t>Insurance - General Liability</t>
  </si>
  <si>
    <t>63505</t>
  </si>
  <si>
    <t>Q206</t>
  </si>
  <si>
    <t>Insurance - Professional Liability</t>
  </si>
  <si>
    <t>63506</t>
  </si>
  <si>
    <t>Insurance - Patient-Centered Outcomes Research Institute Fee</t>
  </si>
  <si>
    <t>63507</t>
  </si>
  <si>
    <t>Q207</t>
  </si>
  <si>
    <t>Insurance - Risk Management Consortium</t>
  </si>
  <si>
    <t>63700</t>
  </si>
  <si>
    <t>Q240</t>
  </si>
  <si>
    <t>Utilities</t>
  </si>
  <si>
    <t>64000</t>
  </si>
  <si>
    <t>Q241</t>
  </si>
  <si>
    <t>Heating Fuels</t>
  </si>
  <si>
    <t>64001</t>
  </si>
  <si>
    <t>Q242</t>
  </si>
  <si>
    <t>Water &amp; Sewer</t>
  </si>
  <si>
    <t>64002</t>
  </si>
  <si>
    <t>Q243</t>
  </si>
  <si>
    <t>Electricity</t>
  </si>
  <si>
    <t>64003</t>
  </si>
  <si>
    <t>Q244</t>
  </si>
  <si>
    <t>Garbage Collections</t>
  </si>
  <si>
    <t>64004</t>
  </si>
  <si>
    <t>Q245</t>
  </si>
  <si>
    <t>Fuel Vehicular</t>
  </si>
  <si>
    <t>64005</t>
  </si>
  <si>
    <t>Q246</t>
  </si>
  <si>
    <t>Hazardous Waste Removal</t>
  </si>
  <si>
    <t>64006</t>
  </si>
  <si>
    <t>Q247</t>
  </si>
  <si>
    <t>Storm Water Runoff Fees</t>
  </si>
  <si>
    <t>64007</t>
  </si>
  <si>
    <t>Q280</t>
  </si>
  <si>
    <t>Other Services</t>
  </si>
  <si>
    <t>64500</t>
  </si>
  <si>
    <t>Q355</t>
  </si>
  <si>
    <t>64600</t>
  </si>
  <si>
    <t>Q435</t>
  </si>
  <si>
    <t>Service Provider Contracts - Workforce / Wages</t>
  </si>
  <si>
    <t>64700</t>
  </si>
  <si>
    <t>Q440</t>
  </si>
  <si>
    <t>Professional Fees</t>
  </si>
  <si>
    <t>65000</t>
  </si>
  <si>
    <t>Q490</t>
  </si>
  <si>
    <t>Educational, Office / Department  Material &amp; Supplies</t>
  </si>
  <si>
    <t>65500</t>
  </si>
  <si>
    <t>Q515</t>
  </si>
  <si>
    <t>Data Software - Non-capitalized</t>
  </si>
  <si>
    <t>65700</t>
  </si>
  <si>
    <t>Q530</t>
  </si>
  <si>
    <t>Maintenance &amp; Construction Materials &amp; Supplies</t>
  </si>
  <si>
    <t>66000</t>
  </si>
  <si>
    <t>Q565</t>
  </si>
  <si>
    <t>Other Materials  &amp; Supplies</t>
  </si>
  <si>
    <t>66500</t>
  </si>
  <si>
    <t>Q605</t>
  </si>
  <si>
    <t>Library Resources</t>
  </si>
  <si>
    <t>67000</t>
  </si>
  <si>
    <t>Q606</t>
  </si>
  <si>
    <t>Subscriptions</t>
  </si>
  <si>
    <t>67001</t>
  </si>
  <si>
    <t>Q607</t>
  </si>
  <si>
    <t>Periodicals</t>
  </si>
  <si>
    <t>67002</t>
  </si>
  <si>
    <t>Q608</t>
  </si>
  <si>
    <t>Books</t>
  </si>
  <si>
    <t>67003</t>
  </si>
  <si>
    <t>Q609</t>
  </si>
  <si>
    <t>Other Library Collections</t>
  </si>
  <si>
    <t>67004</t>
  </si>
  <si>
    <t>Q610</t>
  </si>
  <si>
    <t>E-resources - Purchased</t>
  </si>
  <si>
    <t>67005</t>
  </si>
  <si>
    <t>Q611</t>
  </si>
  <si>
    <t>E-resources Licensed</t>
  </si>
  <si>
    <t>67006</t>
  </si>
  <si>
    <t>Q615</t>
  </si>
  <si>
    <t>Purchases for Resale</t>
  </si>
  <si>
    <t>67500</t>
  </si>
  <si>
    <t>Q665</t>
  </si>
  <si>
    <t>Indirect Cost Expense</t>
  </si>
  <si>
    <t>67600</t>
  </si>
  <si>
    <t>Q690</t>
  </si>
  <si>
    <t>Administrative Cost Pool Allocation</t>
  </si>
  <si>
    <t>67700</t>
  </si>
  <si>
    <t>Q705</t>
  </si>
  <si>
    <t>Scholarships &amp; Waivers</t>
  </si>
  <si>
    <t>68000</t>
  </si>
  <si>
    <t>Q750</t>
  </si>
  <si>
    <t>Interest on Debt</t>
  </si>
  <si>
    <t>68500</t>
  </si>
  <si>
    <t>Q751</t>
  </si>
  <si>
    <t>Interest on Unfunded OPEB</t>
  </si>
  <si>
    <t>68511</t>
  </si>
  <si>
    <t>Q765</t>
  </si>
  <si>
    <t>Payments on Debt Principal</t>
  </si>
  <si>
    <t>69000</t>
  </si>
  <si>
    <t>Q771</t>
  </si>
  <si>
    <t>Mandatory Transfers-Out, Current Funds - Unrestricted</t>
  </si>
  <si>
    <t>69110</t>
  </si>
  <si>
    <t>Q772</t>
  </si>
  <si>
    <t>Mandatory Transfers-Out, Current Funds - Restricted</t>
  </si>
  <si>
    <t>69120</t>
  </si>
  <si>
    <t>Q773</t>
  </si>
  <si>
    <t>Mandatory Transfers-Out, Auxiliary Funds</t>
  </si>
  <si>
    <t>69130</t>
  </si>
  <si>
    <t>Q774</t>
  </si>
  <si>
    <t>Mandatory Transfers-Out, Loan, End., Ann. &amp; Life Inc. Funds</t>
  </si>
  <si>
    <t>69140</t>
  </si>
  <si>
    <t>Q775</t>
  </si>
  <si>
    <t>Mandatory Transfers-Out, Scholarship Funds</t>
  </si>
  <si>
    <t>69150</t>
  </si>
  <si>
    <t>Q776</t>
  </si>
  <si>
    <t>Mandatory Transfers-Out, Unexp. Plant &amp; Ren./Repl. Funds</t>
  </si>
  <si>
    <t>69170</t>
  </si>
  <si>
    <t>Q777</t>
  </si>
  <si>
    <t xml:space="preserve">Mandatory Transfers-Out, Retirement of Indebtedness Funds </t>
  </si>
  <si>
    <t>69180</t>
  </si>
  <si>
    <t>Q851</t>
  </si>
  <si>
    <t>Non-mandatory Transfers-Out, Current Funds - Unrestricted</t>
  </si>
  <si>
    <t>69210</t>
  </si>
  <si>
    <t>Q852</t>
  </si>
  <si>
    <t>Non-mandatory Transfers-Out, Current Funds -restricted</t>
  </si>
  <si>
    <t>69220</t>
  </si>
  <si>
    <t>Q853</t>
  </si>
  <si>
    <t>Non-mandatory Transfers-Out, Auxiliary Funds</t>
  </si>
  <si>
    <t>69230</t>
  </si>
  <si>
    <t>Q854</t>
  </si>
  <si>
    <t>Non-mandatory Transfers-Out, Loan, End., Ann. &amp; Life Inc. Funds</t>
  </si>
  <si>
    <t>69240</t>
  </si>
  <si>
    <t>Q855</t>
  </si>
  <si>
    <t>Non-mandatory Transfers-Out, Scholarship Funds</t>
  </si>
  <si>
    <t>69250</t>
  </si>
  <si>
    <t>Q857</t>
  </si>
  <si>
    <t>Non-mandatory Transfers-Out, Unexp. Plant &amp; Ren./Repl. Funds</t>
  </si>
  <si>
    <t>69270</t>
  </si>
  <si>
    <t>Q858</t>
  </si>
  <si>
    <t>Non-mandatory Transfers-Out,  Retire of Indebtedness</t>
  </si>
  <si>
    <t>69280</t>
  </si>
  <si>
    <t>Q945</t>
  </si>
  <si>
    <t>Depreciation / Amortization Expense</t>
  </si>
  <si>
    <t>69400</t>
  </si>
  <si>
    <t>Q950</t>
  </si>
  <si>
    <t>Other Expenses</t>
  </si>
  <si>
    <t>69500</t>
  </si>
  <si>
    <t>Q980</t>
  </si>
  <si>
    <t>69600</t>
  </si>
  <si>
    <t>TOTAL CURRENT EXPENSE</t>
  </si>
  <si>
    <t>CAPITAL OUTLAY</t>
  </si>
  <si>
    <t>Minor Equipment - Risk Management Consortium</t>
  </si>
  <si>
    <t>70110</t>
  </si>
  <si>
    <t>R015</t>
  </si>
  <si>
    <t>Minor Equipment, Non-capitalized, Non Inventoried</t>
  </si>
  <si>
    <t>70500</t>
  </si>
  <si>
    <t>R020</t>
  </si>
  <si>
    <t>Minor  Equipment - Non Capitalized Inventoried</t>
  </si>
  <si>
    <t>70600</t>
  </si>
  <si>
    <t>Furniture &amp; Equipment</t>
  </si>
  <si>
    <t>71000</t>
  </si>
  <si>
    <t>Capitalized Equipment - Risk Management Consortium</t>
  </si>
  <si>
    <t>71009</t>
  </si>
  <si>
    <t>R056</t>
  </si>
  <si>
    <t>Control Account for 3 Year Capital Asset Class</t>
  </si>
  <si>
    <t>71010</t>
  </si>
  <si>
    <t>Computer Technology</t>
  </si>
  <si>
    <t>71011</t>
  </si>
  <si>
    <t>R057</t>
  </si>
  <si>
    <t>Control Account for 5 Year Capital Asset Class</t>
  </si>
  <si>
    <t>71020</t>
  </si>
  <si>
    <t>R058</t>
  </si>
  <si>
    <t>Control Account for 7 Year Capital Asset Class</t>
  </si>
  <si>
    <t>71030</t>
  </si>
  <si>
    <t>R059</t>
  </si>
  <si>
    <t>Control Account for 10 Year Capital Asset Class</t>
  </si>
  <si>
    <t>71040</t>
  </si>
  <si>
    <t>R115</t>
  </si>
  <si>
    <t>Data Software</t>
  </si>
  <si>
    <t>72000</t>
  </si>
  <si>
    <t>Artwork/artifact</t>
  </si>
  <si>
    <t>73050</t>
  </si>
  <si>
    <t>R210</t>
  </si>
  <si>
    <t>Buildings &amp; Fixed Equipment</t>
  </si>
  <si>
    <t>75000</t>
  </si>
  <si>
    <t>R390</t>
  </si>
  <si>
    <t>Remod. &amp; Renov./Non Cap. Repair &amp; Maint/Other Struct. &amp; Improv</t>
  </si>
  <si>
    <t>76000</t>
  </si>
  <si>
    <t>R395</t>
  </si>
  <si>
    <t>77000</t>
  </si>
  <si>
    <t>R397</t>
  </si>
  <si>
    <t>Leasehold = &gt; $25,000/project</t>
  </si>
  <si>
    <t>78000</t>
  </si>
  <si>
    <t>R400</t>
  </si>
  <si>
    <t>79000</t>
  </si>
  <si>
    <t>TOTAL CAPITAL OUTLAY</t>
  </si>
  <si>
    <t>TOTAL ALL EXPENDITURES</t>
  </si>
  <si>
    <t>CHANGE IN FUND BALANCE</t>
  </si>
  <si>
    <t>FUND BALANCE</t>
  </si>
  <si>
    <t>GL</t>
  </si>
  <si>
    <t>UNRESTRICTED</t>
  </si>
  <si>
    <t>ACCOUNT TITLE</t>
  </si>
  <si>
    <t>CODE</t>
  </si>
  <si>
    <t>CURRENT</t>
  </si>
  <si>
    <t xml:space="preserve">     TOTAL RESERVE &amp; UNALLOCATED FUND BALANCES</t>
  </si>
  <si>
    <t>Amount Expected to be Financed in Future Yrs (negative number)</t>
  </si>
  <si>
    <t xml:space="preserve">     TOTAL FUND BALANCES</t>
  </si>
  <si>
    <t>Prior Year 6-30 Fund Balance</t>
  </si>
  <si>
    <t>(DOES NOT INCLUDE COMPENSATED ABSENCES).   AMOUNT SHOULD BE THE SAME FIGURE AS PRIOR YEAR.</t>
  </si>
  <si>
    <t>Audit Adjustments</t>
  </si>
  <si>
    <t>Other Adjustments</t>
  </si>
  <si>
    <t>Adjusted Prior Year Fund Balance</t>
  </si>
  <si>
    <t>Grand Total Revenues</t>
  </si>
  <si>
    <t>Total Funds Available</t>
  </si>
  <si>
    <t>(This calculation has been adjusted to conform to Section 1011.84(3)(e), Florida Statutes by including all technically unencumbered GL codes rather than only 31100.)</t>
  </si>
  <si>
    <t>CHECK AND BALANCE SECTION OF SCHEDULE</t>
  </si>
  <si>
    <t>RECONCILIATION:</t>
  </si>
  <si>
    <t>Prior year fund balance net of compensated absences (AMOUNT EXPECTED TO BE FINANCED IN FUTURE YEARS)</t>
  </si>
  <si>
    <t>Prior year net fund balance from above, minus ADJUSTED PRIOR YEAR FUND BALANCE</t>
  </si>
  <si>
    <t>Prior year net fund balance from above, minus PRIOR YEAR 6-30 FUND BALANCE</t>
  </si>
  <si>
    <t>SNP BALANCE TEST:</t>
  </si>
  <si>
    <t>Total Assets</t>
  </si>
  <si>
    <t>Total Liabilities</t>
  </si>
  <si>
    <t>Total Fund Balance</t>
  </si>
  <si>
    <t>Total Assets - Total Liabilities + Total Fund Balance</t>
  </si>
  <si>
    <t>DIVISION CHECK: Assets - Liabilities - Beginning Fund Balance - Revenues + Expenses</t>
  </si>
  <si>
    <t>Unlocked working space:</t>
  </si>
  <si>
    <t>EASTERN FLORIDA STATE COLLEGE</t>
  </si>
  <si>
    <t>VALENCIA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</si>
  <si>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</si>
  <si>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</si>
  <si>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</si>
  <si>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</si>
  <si>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</si>
  <si>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</si>
  <si>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</si>
  <si>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</si>
  <si>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</si>
  <si>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</si>
  <si>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</si>
  <si>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</si>
  <si>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</si>
  <si>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</si>
  <si>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</si>
  <si>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</si>
  <si>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</si>
  <si>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</si>
  <si>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</si>
  <si>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</si>
  <si>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</si>
  <si>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</si>
  <si>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</si>
  <si>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>Investments Current Restricted</t>
  </si>
  <si>
    <t>Deferred Outflows of Resources - Other Postemployment Benefits</t>
  </si>
  <si>
    <t>19910</t>
  </si>
  <si>
    <t xml:space="preserve">Other Postemployment Benefits Liability - Current </t>
  </si>
  <si>
    <t>22730</t>
  </si>
  <si>
    <t xml:space="preserve">Other Postemployment Benefits Liability - Non-Current </t>
  </si>
  <si>
    <t>Deferred Inflows of Resources - Other Postemployment Benefits</t>
  </si>
  <si>
    <t>29910</t>
  </si>
  <si>
    <t xml:space="preserve">Deferred Inflows - Irrevocable Split-Interest Agreements </t>
  </si>
  <si>
    <t>29912</t>
  </si>
  <si>
    <t>Deferred Outflows of Resources - Lease Agreements</t>
  </si>
  <si>
    <t>19911</t>
  </si>
  <si>
    <t>Deferred Outflows of Resources - Asset Retirement Obligations</t>
  </si>
  <si>
    <t>19913</t>
  </si>
  <si>
    <t xml:space="preserve">Asset Retirement Obligations - Current </t>
  </si>
  <si>
    <t>26710</t>
  </si>
  <si>
    <t xml:space="preserve">Asset Retirement Obligations - Non Current </t>
  </si>
  <si>
    <t>26720</t>
  </si>
  <si>
    <t xml:space="preserve">Deffered Inflows of Resources - Lease Agreements </t>
  </si>
  <si>
    <t>29911</t>
  </si>
  <si>
    <t>Rental Revenue (Short-Term)</t>
  </si>
  <si>
    <t>Lease Revenue (Long-Term)</t>
  </si>
  <si>
    <t>46500</t>
  </si>
  <si>
    <t>59600</t>
  </si>
  <si>
    <t>Rentals (Short-Term)</t>
  </si>
  <si>
    <t>Lease Payments (Long-Term/Asset &lt;$5,000)</t>
  </si>
  <si>
    <t>63100</t>
  </si>
  <si>
    <t>Lease Payments (Long-Term/Asset =&gt; $5,000)</t>
  </si>
  <si>
    <t>73100</t>
  </si>
  <si>
    <t>TALLAHASSEE COMMUNITY COLLEGE</t>
  </si>
  <si>
    <t>(1)                                 Current Funds  Unrestricted</t>
  </si>
  <si>
    <t>(2)                                             Current Funds - Restricted</t>
  </si>
  <si>
    <t>(3)                                         Auxiliary Funds</t>
  </si>
  <si>
    <t>(4)                                    Loan &amp; Endowment Funds</t>
  </si>
  <si>
    <t>(5)                                                          Scholarship Funds</t>
  </si>
  <si>
    <t>(6)                                       Agency Funds</t>
  </si>
  <si>
    <t>(7)                                     Unexpended Plant Funds</t>
  </si>
  <si>
    <t>(8)                                               Debt Service Funds</t>
  </si>
  <si>
    <t>(9)                                                      Invested in Plant Funds</t>
  </si>
  <si>
    <t>QUICK CHECK/WORK AREA</t>
  </si>
  <si>
    <t>AJE Zero Check</t>
  </si>
  <si>
    <t xml:space="preserve">NOTE: AS AN ANALYTICAL TOOL FOR AFR PREPARERS, cells are formatted to change color (to pink with red text) </t>
  </si>
  <si>
    <t>1,3 Cash and Cash Equivalent; all other Restricted CCE</t>
  </si>
  <si>
    <t>if any of the following conditions occur:</t>
  </si>
  <si>
    <t>Cash and Cash Equivalents</t>
  </si>
  <si>
    <t>Accounts Receivable, Net</t>
  </si>
  <si>
    <t>If a material balance is highlighted in pink and is appropriately recorded due to unique circumstances at your college,</t>
  </si>
  <si>
    <t>use the notes column to provide a brief explanation.</t>
  </si>
  <si>
    <t>Notes Receivable Current</t>
  </si>
  <si>
    <t>Notes Receivable Non Current</t>
  </si>
  <si>
    <t>Prepaid Expenses, Current</t>
  </si>
  <si>
    <t>Prepaid Expenses, Non Current</t>
  </si>
  <si>
    <t>Deposits</t>
  </si>
  <si>
    <t>NonCurrent Assets -Other Assets</t>
  </si>
  <si>
    <t>1,3 Investments; all other Restricted Investments</t>
  </si>
  <si>
    <t>Restricted Investments</t>
  </si>
  <si>
    <t>1,3 Investments; all other Restricted Investments - Non Current</t>
  </si>
  <si>
    <t>Non Current Restricted Investments</t>
  </si>
  <si>
    <t>Inventory</t>
  </si>
  <si>
    <t>Due From Governmental Agencies</t>
  </si>
  <si>
    <t>Due From Component Unit</t>
  </si>
  <si>
    <t>AJE's should eliminate to  zero - not in Financial Stmts</t>
  </si>
  <si>
    <t>Depreciable Capital Assets,Net</t>
  </si>
  <si>
    <t>Non Depreciable Capital Assets</t>
  </si>
  <si>
    <t>Deposits held for Others - Current</t>
  </si>
  <si>
    <t>Non-current Liabilities (Other Long-Term Liabilities)</t>
  </si>
  <si>
    <t>Salary and Payroll Taxes Payable</t>
  </si>
  <si>
    <t>Compensated Absences - current</t>
  </si>
  <si>
    <t>Compensated Absences - non current</t>
  </si>
  <si>
    <t>OPEB</t>
  </si>
  <si>
    <t>FRS Pension - Current</t>
  </si>
  <si>
    <t>HIS Pension - Current</t>
  </si>
  <si>
    <t>FRS Pension - Non Current</t>
  </si>
  <si>
    <t>HIS Pension - Non Current</t>
  </si>
  <si>
    <t>Other Long Term Liabilities -Current</t>
  </si>
  <si>
    <t>Other Long Term Liabilities -Non Current</t>
  </si>
  <si>
    <t>Bonds Payable - Non Current</t>
  </si>
  <si>
    <t>Notes and Loans Payable - Current</t>
  </si>
  <si>
    <t>Notes and Loans Payable - Non Current</t>
  </si>
  <si>
    <t>Accrued Interest Payable</t>
  </si>
  <si>
    <t>Other Long Term Liabilities</t>
  </si>
  <si>
    <t>Installment Purchases Payable - Current</t>
  </si>
  <si>
    <t>Installment Purchases Payable - Non Current</t>
  </si>
  <si>
    <t>Special Termination Benefits Payable - Current</t>
  </si>
  <si>
    <t>Special Termination Benefits Payable - Non Current</t>
  </si>
  <si>
    <t>Capital Lease - Current</t>
  </si>
  <si>
    <t>Capital Lease - Non Current</t>
  </si>
  <si>
    <t>Asset Retirement Obligations - Current</t>
  </si>
  <si>
    <t>Asset Retirement Obligations - Non Current</t>
  </si>
  <si>
    <t xml:space="preserve">Unearned Revenue </t>
  </si>
  <si>
    <t>Due to Other Governments</t>
  </si>
  <si>
    <t>Due to Component Unit</t>
  </si>
  <si>
    <t>DI - Service Concession Arrangement</t>
  </si>
  <si>
    <t>Accum Inc in FV Securities</t>
  </si>
  <si>
    <t>DI - Pension FRS</t>
  </si>
  <si>
    <t>DI - Pension HIS</t>
  </si>
  <si>
    <t xml:space="preserve">DI - Other Postemployment Benefits </t>
  </si>
  <si>
    <t>DI - Lease Agreements</t>
  </si>
  <si>
    <t>DI - Irrevocable Split-interest Agreements</t>
  </si>
  <si>
    <t>Student Tuition and Fees</t>
  </si>
  <si>
    <t>Tuition-Career and Applied Technology (Formerly PSAV)</t>
  </si>
  <si>
    <t>Out-of-state Fees-Career and Applied Technology (Formerly PSAV)</t>
  </si>
  <si>
    <t>State Capital Appropriations</t>
  </si>
  <si>
    <t>Gifts and Grants</t>
  </si>
  <si>
    <t>Grants &amp; Contracts Federal Government -Stimulus (HEERF) - Institutional</t>
  </si>
  <si>
    <t>43521</t>
  </si>
  <si>
    <t>Grants &amp; Contracts Federal Government -Stimulus (HEERF) - Student</t>
  </si>
  <si>
    <t>43526</t>
  </si>
  <si>
    <t>Capital Grants, Contracts, Gifts, and Fees</t>
  </si>
  <si>
    <t>1 Other Operating Revenues ;  3 Aux Enterprises</t>
  </si>
  <si>
    <t>1,2 Sales and Service of Ed Dept;  3 Aux Enterprises</t>
  </si>
  <si>
    <t>Additions to Endowments</t>
  </si>
  <si>
    <t>Investment Income</t>
  </si>
  <si>
    <t>Other Operating Revenues</t>
  </si>
  <si>
    <t>Uninsured Loss Recovery</t>
  </si>
  <si>
    <t>49521</t>
  </si>
  <si>
    <t>Personnel Services</t>
  </si>
  <si>
    <t>Other Services and Expenses</t>
  </si>
  <si>
    <t>Utilities and Communications</t>
  </si>
  <si>
    <t>Contractual Services</t>
  </si>
  <si>
    <t>Workforce / Wages/ Grant Participant Support Cost</t>
  </si>
  <si>
    <t>Materials and Supplies</t>
  </si>
  <si>
    <t>Scholarships and Waivers</t>
  </si>
  <si>
    <t>Interest on Capital Asset-Related Debt</t>
  </si>
  <si>
    <t>Depreciation</t>
  </si>
  <si>
    <t>Uninsured Loss</t>
  </si>
  <si>
    <t>69521</t>
  </si>
  <si>
    <t>These are capitalized - No expenditures to SRECNP</t>
  </si>
  <si>
    <t>One needs to do negative amounts on the Accounts by</t>
  </si>
  <si>
    <t>GL to zero out all capitalized expenditure totals</t>
  </si>
  <si>
    <t>GASB AJEs should net to $0</t>
  </si>
  <si>
    <t>Total Fund Balances to FS</t>
  </si>
  <si>
    <t>1,3 Unrestricted</t>
  </si>
  <si>
    <t>2 Grants and Loans</t>
  </si>
  <si>
    <t>4 Loan and Endowment</t>
  </si>
  <si>
    <t>5 Scholarships</t>
  </si>
  <si>
    <t>7 Capital Projects</t>
  </si>
  <si>
    <t>8 Debt Service</t>
  </si>
  <si>
    <t>Net Investment in Capital Assets</t>
  </si>
  <si>
    <t xml:space="preserve">                                                   </t>
  </si>
  <si>
    <t>NORTH FLORIDA COLLEGE</t>
  </si>
  <si>
    <t>THE COLLEGE OF THE FLORIDA KEYS</t>
  </si>
  <si>
    <t>Fiscal Year 2021 - 2022</t>
  </si>
  <si>
    <t>2022.v01</t>
  </si>
  <si>
    <t>For the 2021-2022 Fiscal Year</t>
  </si>
  <si>
    <t>FY 2021-2022 Summary of Accounts by General Ledger Code</t>
  </si>
  <si>
    <r>
      <rPr>
        <sz val="9"/>
        <color indexed="8"/>
        <rFont val="Arial"/>
        <family val="2"/>
      </rPr>
      <t>Investments - Cash Equivalent</t>
    </r>
    <r>
      <rPr>
        <b/>
        <sz val="9"/>
        <color indexed="10"/>
        <rFont val="Arial"/>
        <family val="2"/>
      </rPr>
      <t xml:space="preserve"> (SBA)</t>
    </r>
  </si>
  <si>
    <r>
      <rPr>
        <sz val="9"/>
        <color indexed="8"/>
        <rFont val="Arial"/>
        <family val="2"/>
      </rPr>
      <t xml:space="preserve">Investments - Cash Equivalent </t>
    </r>
    <r>
      <rPr>
        <b/>
        <sz val="9"/>
        <color indexed="10"/>
        <rFont val="Arial"/>
        <family val="2"/>
      </rPr>
      <t>(SPIA)</t>
    </r>
  </si>
  <si>
    <r>
      <rPr>
        <b/>
        <i/>
        <u/>
        <sz val="9"/>
        <color indexed="56"/>
        <rFont val="Arial"/>
        <family val="2"/>
      </rPr>
      <t>DO NOT</t>
    </r>
    <r>
      <rPr>
        <sz val="9"/>
        <color indexed="56"/>
        <rFont val="Arial"/>
        <family val="2"/>
      </rPr>
      <t xml:space="preserve"> alter correct balances because of highlighting</t>
    </r>
    <r>
      <rPr>
        <sz val="9"/>
        <color indexed="8"/>
        <rFont val="Arial"/>
        <family val="2"/>
      </rPr>
      <t>, contact the College Budget Office at (850) 245-9136 or Dottie.Sisley</t>
    </r>
    <r>
      <rPr>
        <u/>
        <sz val="9"/>
        <color indexed="30"/>
        <rFont val="Arial"/>
        <family val="2"/>
      </rPr>
      <t>@fldoe.org</t>
    </r>
    <r>
      <rPr>
        <sz val="9"/>
        <color indexed="8"/>
        <rFont val="Arial"/>
        <family val="2"/>
      </rPr>
      <t xml:space="preserve"> if you have any questions. </t>
    </r>
  </si>
  <si>
    <t>Lease Receivable, Current</t>
  </si>
  <si>
    <t>14210</t>
  </si>
  <si>
    <t>Lease Receivable,Current</t>
  </si>
  <si>
    <t>Lease Receivable, Non-Current</t>
  </si>
  <si>
    <t>14220</t>
  </si>
  <si>
    <t>Lease Receivable,Non Current</t>
  </si>
  <si>
    <r>
      <t xml:space="preserve">Assets Under Capital Lease </t>
    </r>
    <r>
      <rPr>
        <b/>
        <sz val="9"/>
        <color indexed="8"/>
        <rFont val="Arial"/>
        <family val="2"/>
      </rPr>
      <t>( New Title</t>
    </r>
    <r>
      <rPr>
        <sz val="9"/>
        <color indexed="8"/>
        <rFont val="Arial"/>
        <family val="2"/>
      </rPr>
      <t>- Right to Used Lease Assets)</t>
    </r>
  </si>
  <si>
    <r>
      <t xml:space="preserve">Capital Leases, Accumulated Amortization ( </t>
    </r>
    <r>
      <rPr>
        <b/>
        <sz val="9"/>
        <color indexed="8"/>
        <rFont val="Arial"/>
        <family val="2"/>
      </rPr>
      <t>New Title</t>
    </r>
    <r>
      <rPr>
        <sz val="9"/>
        <color indexed="8"/>
        <rFont val="Arial"/>
        <family val="2"/>
      </rPr>
      <t>- Amortization, Right to Used Lease Assets)</t>
    </r>
  </si>
  <si>
    <t>total Assets</t>
  </si>
  <si>
    <t>Total Depreciation</t>
  </si>
  <si>
    <t>Net Assets</t>
  </si>
  <si>
    <t>Non-Depreciable Assets - other licences</t>
  </si>
  <si>
    <t>19631</t>
  </si>
  <si>
    <t xml:space="preserve">Non-Depreciable Assets - data licences- perpetual </t>
  </si>
  <si>
    <t>19632</t>
  </si>
  <si>
    <t>Deferred Outflow Related to Service Concession Arrangement</t>
  </si>
  <si>
    <t>Deferred Outflows - Accumulated Decrease in Fair Value of Securities</t>
  </si>
  <si>
    <t xml:space="preserve">Deferred Outflows of Resources - Lease Agreements </t>
  </si>
  <si>
    <r>
      <t>Capital Lease Payable - Current(</t>
    </r>
    <r>
      <rPr>
        <b/>
        <sz val="9"/>
        <color indexed="8"/>
        <rFont val="Arial"/>
        <family val="2"/>
      </rPr>
      <t>New Title</t>
    </r>
    <r>
      <rPr>
        <sz val="9"/>
        <color indexed="8"/>
        <rFont val="Arial"/>
        <family val="2"/>
      </rPr>
      <t>- Leases Liabilities, Current)</t>
    </r>
  </si>
  <si>
    <r>
      <t>Capital Lease Payable - Non-current(</t>
    </r>
    <r>
      <rPr>
        <b/>
        <sz val="9"/>
        <color indexed="8"/>
        <rFont val="Arial"/>
        <family val="2"/>
      </rPr>
      <t>New Title</t>
    </r>
    <r>
      <rPr>
        <sz val="9"/>
        <color indexed="8"/>
        <rFont val="Arial"/>
        <family val="2"/>
      </rPr>
      <t>- Leases Liabilites, Non-Current)</t>
    </r>
  </si>
  <si>
    <t>State and Local Grants and Contracts</t>
  </si>
  <si>
    <t>State Noncapital Appropriations</t>
  </si>
  <si>
    <t>Federal and State Student Financial Aid</t>
  </si>
  <si>
    <t>Federal Grants and Contracts - Operating</t>
  </si>
  <si>
    <t>Nongovernmental Grants and Contracts</t>
  </si>
  <si>
    <t>Auxiliary Enterprises,</t>
  </si>
  <si>
    <t>Net Gain (Loss) on Investments</t>
  </si>
  <si>
    <t>Gain (Loss) on Disposal of Capital Assets</t>
  </si>
  <si>
    <t>Other Nonoperating Revenues</t>
  </si>
  <si>
    <t>Other Licences</t>
  </si>
  <si>
    <t>73001</t>
  </si>
  <si>
    <t>Data Licenses- Perpetual</t>
  </si>
  <si>
    <t>73002</t>
  </si>
  <si>
    <t>State Statutes</t>
  </si>
  <si>
    <r>
      <rPr>
        <sz val="9"/>
        <color indexed="10"/>
        <rFont val="Arial"/>
        <family val="2"/>
      </rPr>
      <t>Unencumbered</t>
    </r>
    <r>
      <rPr>
        <sz val="9"/>
        <color indexed="8"/>
        <rFont val="Arial"/>
        <family val="2"/>
      </rPr>
      <t xml:space="preserve"> Fund Balance as % of Total Funds Available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</si>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</sst>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.00_);_(* \(#,##0.00\)"/>
    <numFmt numFmtId="166" formatCode="0.0000%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color indexed="10"/>
      <name val="Arial"/>
      <family val="2"/>
    </font>
    <font>
      <b/>
      <sz val="9"/>
      <color indexed="8"/>
      <name val="Arial"/>
      <family val="2"/>
    </font>
    <font>
      <i/>
      <sz val="9"/>
      <color indexed="10"/>
      <name val="Arial"/>
      <family val="2"/>
    </font>
    <font>
      <b/>
      <sz val="9"/>
      <color indexed="12"/>
      <name val="Arial"/>
      <family val="2"/>
    </font>
    <font>
      <b/>
      <sz val="9"/>
      <color indexed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u/>
      <sz val="10"/>
      <color indexed="8"/>
      <name val="Arial"/>
      <family val="2"/>
    </font>
    <font>
      <b/>
      <i/>
      <u/>
      <sz val="9"/>
      <color indexed="56"/>
      <name val="Arial"/>
      <family val="2"/>
    </font>
    <font>
      <sz val="9"/>
      <color indexed="56"/>
      <name val="Arial"/>
      <family val="2"/>
    </font>
    <font>
      <u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u/>
      <sz val="9"/>
      <color indexed="8"/>
      <name val="Arial"/>
      <family val="2"/>
    </font>
    <font>
      <u/>
      <sz val="11"/>
      <color indexed="12"/>
      <name val="Calibri"/>
      <family val="2"/>
    </font>
    <font>
      <sz val="11"/>
      <color indexed="8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  <fill>
      <patternFill patternType="solid">
        <fgColor indexed="57"/>
        <bgColor indexed="57"/>
      </patternFill>
    </fill>
    <fill>
      <patternFill patternType="solid">
        <fgColor indexed="13"/>
        <bgColor indexed="13"/>
      </patternFill>
    </fill>
    <fill>
      <patternFill patternType="solid">
        <fgColor indexed="42"/>
        <bgColor indexed="42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1"/>
        <bgColor indexed="51"/>
      </patternFill>
    </fill>
  </fills>
  <borders count="6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375">
    <xf numFmtId="0" fontId="0" fillId="0" borderId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0" fillId="18" borderId="0" applyNumberFormat="0" applyBorder="0" applyAlignment="0" applyProtection="0"/>
    <xf numFmtId="0" fontId="1" fillId="3" borderId="0" applyNumberFormat="0" applyBorder="0" applyAlignment="0" applyProtection="0"/>
    <xf numFmtId="0" fontId="10" fillId="19" borderId="0" applyNumberFormat="0" applyBorder="0" applyAlignment="0" applyProtection="0"/>
    <xf numFmtId="0" fontId="1" fillId="5" borderId="0" applyNumberFormat="0" applyBorder="0" applyAlignment="0" applyProtection="0"/>
    <xf numFmtId="0" fontId="10" fillId="20" borderId="0" applyNumberFormat="0" applyBorder="0" applyAlignment="0" applyProtection="0"/>
    <xf numFmtId="0" fontId="1" fillId="7" borderId="0" applyNumberFormat="0" applyBorder="0" applyAlignment="0" applyProtection="0"/>
    <xf numFmtId="0" fontId="10" fillId="21" borderId="0" applyNumberFormat="0" applyBorder="0" applyAlignment="0" applyProtection="0"/>
    <xf numFmtId="0" fontId="1" fillId="9" borderId="0" applyNumberFormat="0" applyBorder="0" applyAlignment="0" applyProtection="0"/>
    <xf numFmtId="0" fontId="10" fillId="22" borderId="0" applyNumberFormat="0" applyBorder="0" applyAlignment="0" applyProtection="0"/>
    <xf numFmtId="0" fontId="1" fillId="11" borderId="0" applyNumberFormat="0" applyBorder="0" applyAlignment="0" applyProtection="0"/>
    <xf numFmtId="0" fontId="10" fillId="23" borderId="0" applyNumberFormat="0" applyBorder="0" applyAlignment="0" applyProtection="0"/>
    <xf numFmtId="0" fontId="1" fillId="13" borderId="0" applyNumberFormat="0" applyBorder="0" applyAlignment="0" applyProtection="0"/>
    <xf numFmtId="0" fontId="10" fillId="24" borderId="0" applyNumberFormat="0" applyBorder="0" applyAlignment="0" applyProtection="0"/>
    <xf numFmtId="0" fontId="1" fillId="4" borderId="0" applyNumberFormat="0" applyBorder="0" applyAlignment="0" applyProtection="0"/>
    <xf numFmtId="0" fontId="10" fillId="25" borderId="0" applyNumberFormat="0" applyBorder="0" applyAlignment="0" applyProtection="0"/>
    <xf numFmtId="0" fontId="1" fillId="6" borderId="0" applyNumberFormat="0" applyBorder="0" applyAlignment="0" applyProtection="0"/>
    <xf numFmtId="0" fontId="10" fillId="26" borderId="0" applyNumberFormat="0" applyBorder="0" applyAlignment="0" applyProtection="0"/>
    <xf numFmtId="0" fontId="1" fillId="8" borderId="0" applyNumberFormat="0" applyBorder="0" applyAlignment="0" applyProtection="0"/>
    <xf numFmtId="0" fontId="10" fillId="21" borderId="0" applyNumberFormat="0" applyBorder="0" applyAlignment="0" applyProtection="0"/>
    <xf numFmtId="0" fontId="1" fillId="10" borderId="0" applyNumberFormat="0" applyBorder="0" applyAlignment="0" applyProtection="0"/>
    <xf numFmtId="0" fontId="10" fillId="24" borderId="0" applyNumberFormat="0" applyBorder="0" applyAlignment="0" applyProtection="0"/>
    <xf numFmtId="0" fontId="1" fillId="12" borderId="0" applyNumberFormat="0" applyBorder="0" applyAlignment="0" applyProtection="0"/>
    <xf numFmtId="0" fontId="10" fillId="27" borderId="0" applyNumberFormat="0" applyBorder="0" applyAlignment="0" applyProtection="0"/>
    <xf numFmtId="0" fontId="1" fillId="14" borderId="0" applyNumberFormat="0" applyBorder="0" applyAlignment="0" applyProtection="0"/>
    <xf numFmtId="0" fontId="11" fillId="28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5" borderId="0" applyNumberFormat="0" applyBorder="0" applyAlignment="0" applyProtection="0"/>
    <xf numFmtId="0" fontId="12" fillId="19" borderId="0" applyNumberFormat="0" applyBorder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4" fillId="37" borderId="19" applyNumberFormat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20" fillId="0" borderId="2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23" borderId="18" applyNumberFormat="0" applyAlignment="0" applyProtection="0"/>
    <xf numFmtId="0" fontId="22" fillId="23" borderId="18" applyNumberFormat="0" applyAlignment="0" applyProtection="0"/>
    <xf numFmtId="0" fontId="23" fillId="0" borderId="23" applyNumberFormat="0" applyFill="0" applyAlignment="0" applyProtection="0"/>
    <xf numFmtId="0" fontId="24" fillId="38" borderId="0" applyNumberFormat="0" applyBorder="0" applyAlignment="0" applyProtection="0"/>
    <xf numFmtId="0" fontId="5" fillId="0" borderId="0"/>
    <xf numFmtId="0" fontId="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5" fillId="0" borderId="0"/>
    <xf numFmtId="0" fontId="1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5" fillId="0" borderId="0"/>
    <xf numFmtId="0" fontId="25" fillId="0" borderId="0"/>
    <xf numFmtId="0" fontId="1" fillId="0" borderId="0"/>
    <xf numFmtId="0" fontId="26" fillId="0" borderId="0"/>
    <xf numFmtId="0" fontId="25" fillId="0" borderId="0"/>
    <xf numFmtId="0" fontId="5" fillId="0" borderId="0"/>
    <xf numFmtId="0" fontId="26" fillId="0" borderId="0"/>
    <xf numFmtId="0" fontId="5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6" fillId="0" borderId="0"/>
    <xf numFmtId="0" fontId="5" fillId="39" borderId="24" applyNumberFormat="0" applyFont="0" applyAlignment="0" applyProtection="0"/>
    <xf numFmtId="0" fontId="1" fillId="2" borderId="1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1" fillId="2" borderId="1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" fillId="0" borderId="0"/>
    <xf numFmtId="0" fontId="1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5" fillId="0" borderId="0"/>
    <xf numFmtId="0" fontId="2" fillId="0" borderId="0"/>
    <xf numFmtId="0" fontId="25" fillId="0" borderId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43" fontId="5" fillId="0" borderId="0" applyFont="0" applyFill="0" applyBorder="0" applyAlignment="0" applyProtection="0"/>
    <xf numFmtId="0" fontId="5" fillId="0" borderId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</cellStyleXfs>
  <cellXfs count="229">
    <xf numFmtId="0" fontId="0" fillId="0" borderId="0" xfId="0"/>
    <xf numFmtId="0" fontId="5" fillId="0" borderId="0" xfId="4" applyNumberFormat="1" applyFont="1" applyAlignment="1" applyProtection="1"/>
    <xf numFmtId="4" fontId="5" fillId="0" borderId="0" xfId="4" applyNumberFormat="1" applyFont="1" applyAlignment="1" applyProtection="1"/>
    <xf numFmtId="4" fontId="5" fillId="0" borderId="0" xfId="4" applyNumberFormat="1" applyFont="1" applyAlignment="1" applyProtection="1">
      <alignment horizontal="centerContinuous"/>
    </xf>
    <xf numFmtId="0" fontId="6" fillId="0" borderId="0" xfId="4" applyNumberFormat="1" applyFont="1" applyAlignment="1" applyProtection="1">
      <alignment horizontal="left"/>
    </xf>
    <xf numFmtId="4" fontId="3" fillId="15" borderId="2" xfId="4" applyNumberFormat="1" applyFont="1" applyFill="1" applyBorder="1" applyAlignment="1" applyProtection="1"/>
    <xf numFmtId="4" fontId="3" fillId="15" borderId="3" xfId="4" applyNumberFormat="1" applyFont="1" applyFill="1" applyBorder="1" applyAlignment="1" applyProtection="1">
      <alignment horizontal="center"/>
    </xf>
    <xf numFmtId="4" fontId="3" fillId="15" borderId="4" xfId="4" applyNumberFormat="1" applyFont="1" applyFill="1" applyBorder="1" applyAlignment="1" applyProtection="1">
      <alignment horizontal="center"/>
    </xf>
    <xf numFmtId="4" fontId="3" fillId="15" borderId="3" xfId="4" applyNumberFormat="1" applyFont="1" applyFill="1" applyBorder="1" applyAlignment="1" applyProtection="1"/>
    <xf numFmtId="4" fontId="3" fillId="15" borderId="5" xfId="4" applyNumberFormat="1" applyFont="1" applyFill="1" applyBorder="1" applyAlignment="1" applyProtection="1">
      <alignment horizontal="center"/>
    </xf>
    <xf numFmtId="4" fontId="3" fillId="15" borderId="6" xfId="4" applyNumberFormat="1" applyFont="1" applyFill="1" applyBorder="1" applyAlignment="1" applyProtection="1">
      <alignment horizontal="center"/>
    </xf>
    <xf numFmtId="4" fontId="3" fillId="15" borderId="7" xfId="4" applyNumberFormat="1" applyFont="1" applyFill="1" applyBorder="1" applyAlignment="1" applyProtection="1">
      <alignment horizontal="center"/>
    </xf>
    <xf numFmtId="4" fontId="3" fillId="15" borderId="0" xfId="4" applyNumberFormat="1" applyFont="1" applyFill="1" applyBorder="1" applyAlignment="1" applyProtection="1">
      <alignment horizontal="center"/>
    </xf>
    <xf numFmtId="4" fontId="3" fillId="15" borderId="8" xfId="4" applyNumberFormat="1" applyFont="1" applyFill="1" applyBorder="1" applyAlignment="1" applyProtection="1">
      <alignment horizontal="center"/>
    </xf>
    <xf numFmtId="4" fontId="5" fillId="0" borderId="9" xfId="4" applyNumberFormat="1" applyFont="1" applyBorder="1" applyAlignment="1" applyProtection="1"/>
    <xf numFmtId="4" fontId="5" fillId="0" borderId="10" xfId="4" applyNumberFormat="1" applyFont="1" applyBorder="1" applyAlignment="1" applyProtection="1"/>
    <xf numFmtId="4" fontId="5" fillId="0" borderId="3" xfId="4" applyNumberFormat="1" applyFont="1" applyBorder="1" applyAlignment="1" applyProtection="1"/>
    <xf numFmtId="4" fontId="5" fillId="0" borderId="11" xfId="4" applyNumberFormat="1" applyFont="1" applyBorder="1" applyAlignment="1" applyProtection="1"/>
    <xf numFmtId="4" fontId="5" fillId="0" borderId="12" xfId="4" applyNumberFormat="1" applyFont="1" applyBorder="1" applyAlignment="1" applyProtection="1"/>
    <xf numFmtId="0" fontId="3" fillId="0" borderId="13" xfId="4" applyNumberFormat="1" applyFont="1" applyBorder="1" applyAlignment="1" applyProtection="1">
      <alignment horizontal="center"/>
    </xf>
    <xf numFmtId="4" fontId="5" fillId="0" borderId="6" xfId="4" applyNumberFormat="1" applyFont="1" applyBorder="1" applyAlignment="1" applyProtection="1">
      <alignment horizontal="left" indent="1"/>
    </xf>
    <xf numFmtId="44" fontId="5" fillId="0" borderId="7" xfId="2" applyFont="1" applyBorder="1" applyAlignment="1" applyProtection="1"/>
    <xf numFmtId="9" fontId="5" fillId="0" borderId="8" xfId="3" applyFont="1" applyBorder="1" applyAlignment="1" applyProtection="1"/>
    <xf numFmtId="43" fontId="5" fillId="16" borderId="0" xfId="1" applyFont="1" applyFill="1" applyAlignment="1" applyProtection="1">
      <protection locked="0"/>
    </xf>
    <xf numFmtId="4" fontId="8" fillId="0" borderId="7" xfId="4" applyNumberFormat="1" applyFont="1" applyBorder="1" applyAlignment="1" applyProtection="1"/>
    <xf numFmtId="4" fontId="8" fillId="0" borderId="0" xfId="4" applyNumberFormat="1" applyFont="1" applyBorder="1" applyAlignment="1" applyProtection="1"/>
    <xf numFmtId="4" fontId="5" fillId="0" borderId="7" xfId="4" applyNumberFormat="1" applyFont="1" applyBorder="1" applyAlignment="1" applyProtection="1"/>
    <xf numFmtId="4" fontId="5" fillId="0" borderId="8" xfId="4" applyNumberFormat="1" applyFont="1" applyBorder="1" applyAlignment="1" applyProtection="1"/>
    <xf numFmtId="43" fontId="5" fillId="16" borderId="0" xfId="1" applyFont="1" applyFill="1" applyAlignment="1" applyProtection="1"/>
    <xf numFmtId="4" fontId="5" fillId="0" borderId="6" xfId="4" applyNumberFormat="1" applyFont="1" applyBorder="1" applyAlignment="1" applyProtection="1">
      <alignment horizontal="left" indent="3"/>
    </xf>
    <xf numFmtId="3" fontId="5" fillId="0" borderId="0" xfId="4" applyNumberFormat="1" applyFont="1" applyAlignment="1" applyProtection="1"/>
    <xf numFmtId="44" fontId="5" fillId="0" borderId="14" xfId="2" applyFont="1" applyBorder="1" applyAlignment="1" applyProtection="1"/>
    <xf numFmtId="4" fontId="5" fillId="0" borderId="6" xfId="4" applyNumberFormat="1" applyFont="1" applyBorder="1" applyAlignment="1" applyProtection="1"/>
    <xf numFmtId="4" fontId="5" fillId="0" borderId="15" xfId="4" applyNumberFormat="1" applyFont="1" applyBorder="1" applyAlignment="1" applyProtection="1">
      <alignment horizontal="right"/>
    </xf>
    <xf numFmtId="44" fontId="5" fillId="0" borderId="16" xfId="2" applyFont="1" applyBorder="1" applyAlignment="1" applyProtection="1"/>
    <xf numFmtId="9" fontId="5" fillId="0" borderId="17" xfId="3" applyFont="1" applyBorder="1" applyAlignment="1" applyProtection="1"/>
    <xf numFmtId="4" fontId="9" fillId="0" borderId="4" xfId="4" applyNumberFormat="1" applyFont="1" applyFill="1" applyBorder="1" applyAlignment="1" applyProtection="1">
      <alignment wrapText="1"/>
    </xf>
    <xf numFmtId="44" fontId="5" fillId="17" borderId="0" xfId="2" applyFont="1" applyFill="1" applyBorder="1" applyAlignment="1" applyProtection="1"/>
    <xf numFmtId="4" fontId="5" fillId="0" borderId="0" xfId="4" applyNumberFormat="1" applyFont="1" applyFill="1" applyBorder="1" applyAlignment="1" applyProtection="1"/>
    <xf numFmtId="164" fontId="5" fillId="0" borderId="0" xfId="4" applyNumberFormat="1" applyFont="1" applyFill="1" applyAlignment="1" applyProtection="1"/>
    <xf numFmtId="4" fontId="9" fillId="0" borderId="0" xfId="4" applyNumberFormat="1" applyFont="1" applyFill="1" applyBorder="1" applyAlignment="1" applyProtection="1">
      <alignment wrapText="1"/>
    </xf>
    <xf numFmtId="164" fontId="5" fillId="0" borderId="0" xfId="4" applyNumberFormat="1" applyFont="1" applyAlignment="1" applyProtection="1"/>
    <xf numFmtId="0" fontId="3" fillId="0" borderId="0" xfId="4" applyNumberFormat="1" applyFont="1" applyBorder="1" applyAlignment="1" applyProtection="1">
      <alignment horizontal="right"/>
    </xf>
    <xf numFmtId="44" fontId="8" fillId="16" borderId="7" xfId="2" applyFont="1" applyFill="1" applyBorder="1" applyAlignment="1" applyProtection="1"/>
    <xf numFmtId="0" fontId="5" fillId="0" borderId="0" xfId="4" applyNumberFormat="1" applyFont="1" applyBorder="1" applyAlignment="1" applyProtection="1"/>
    <xf numFmtId="44" fontId="8" fillId="16" borderId="7" xfId="2" applyFont="1" applyFill="1" applyBorder="1" applyAlignment="1" applyProtection="1">
      <protection locked="0"/>
    </xf>
    <xf numFmtId="44" fontId="8" fillId="16" borderId="0" xfId="2" applyFont="1" applyFill="1" applyBorder="1" applyAlignment="1" applyProtection="1">
      <protection locked="0"/>
    </xf>
    <xf numFmtId="44" fontId="8" fillId="16" borderId="14" xfId="2" applyFont="1" applyFill="1" applyBorder="1" applyAlignment="1" applyProtection="1">
      <protection locked="0"/>
    </xf>
    <xf numFmtId="4" fontId="3" fillId="15" borderId="28" xfId="4" applyNumberFormat="1" applyFont="1" applyFill="1" applyBorder="1" applyAlignment="1" applyProtection="1">
      <alignment horizontal="center"/>
    </xf>
    <xf numFmtId="4" fontId="5" fillId="0" borderId="29" xfId="4" applyNumberFormat="1" applyFont="1" applyBorder="1" applyAlignment="1" applyProtection="1"/>
    <xf numFmtId="4" fontId="5" fillId="0" borderId="30" xfId="4" applyNumberFormat="1" applyFont="1" applyBorder="1" applyAlignment="1" applyProtection="1"/>
    <xf numFmtId="4" fontId="5" fillId="0" borderId="31" xfId="4" applyNumberFormat="1" applyFont="1" applyBorder="1" applyAlignment="1" applyProtection="1"/>
    <xf numFmtId="4" fontId="5" fillId="0" borderId="32" xfId="4" applyNumberFormat="1" applyFont="1" applyBorder="1" applyAlignment="1" applyProtection="1"/>
    <xf numFmtId="4" fontId="9" fillId="0" borderId="33" xfId="4" applyNumberFormat="1" applyFont="1" applyFill="1" applyBorder="1" applyAlignment="1" applyProtection="1">
      <alignment wrapText="1"/>
    </xf>
    <xf numFmtId="4" fontId="3" fillId="15" borderId="34" xfId="4" applyNumberFormat="1" applyFont="1" applyFill="1" applyBorder="1" applyAlignment="1" applyProtection="1"/>
    <xf numFmtId="4" fontId="3" fillId="15" borderId="30" xfId="4" applyNumberFormat="1" applyFont="1" applyFill="1" applyBorder="1" applyAlignment="1" applyProtection="1">
      <alignment horizontal="center"/>
    </xf>
    <xf numFmtId="4" fontId="3" fillId="15" borderId="33" xfId="4" applyNumberFormat="1" applyFont="1" applyFill="1" applyBorder="1" applyAlignment="1" applyProtection="1">
      <alignment horizontal="center"/>
    </xf>
    <xf numFmtId="4" fontId="3" fillId="15" borderId="30" xfId="4" applyNumberFormat="1" applyFont="1" applyFill="1" applyBorder="1" applyAlignment="1" applyProtection="1"/>
    <xf numFmtId="4" fontId="3" fillId="15" borderId="35" xfId="4" applyNumberFormat="1" applyFont="1" applyFill="1" applyBorder="1" applyAlignment="1" applyProtection="1">
      <alignment horizontal="center"/>
    </xf>
    <xf numFmtId="4" fontId="5" fillId="0" borderId="36" xfId="4" applyNumberFormat="1" applyFont="1" applyBorder="1" applyAlignment="1" applyProtection="1"/>
    <xf numFmtId="43" fontId="5" fillId="0" borderId="0" xfId="1" applyFont="1" applyBorder="1" applyAlignment="1" applyProtection="1"/>
    <xf numFmtId="0" fontId="3" fillId="0" borderId="0" xfId="4" applyNumberFormat="1" applyFont="1" applyAlignment="1">
      <alignment horizontal="center"/>
    </xf>
    <xf numFmtId="0" fontId="4" fillId="0" borderId="0" xfId="0" applyFont="1" applyAlignment="1"/>
    <xf numFmtId="0" fontId="3" fillId="0" borderId="0" xfId="4" applyNumberFormat="1" applyFont="1" applyAlignment="1"/>
    <xf numFmtId="0" fontId="39" fillId="0" borderId="0" xfId="4" applyNumberFormat="1" applyFont="1" applyAlignment="1">
      <alignment horizontal="center"/>
    </xf>
    <xf numFmtId="0" fontId="4" fillId="0" borderId="0" xfId="4" applyNumberFormat="1" applyFont="1" applyAlignment="1" applyProtection="1"/>
    <xf numFmtId="4" fontId="9" fillId="0" borderId="28" xfId="4" applyNumberFormat="1" applyFont="1" applyFill="1" applyBorder="1" applyAlignment="1" applyProtection="1">
      <alignment wrapText="1"/>
    </xf>
    <xf numFmtId="43" fontId="5" fillId="16" borderId="0" xfId="1" applyFont="1" applyFill="1" applyAlignment="1" applyProtection="1">
      <alignment wrapText="1"/>
      <protection locked="0"/>
    </xf>
    <xf numFmtId="0" fontId="32" fillId="0" borderId="0" xfId="4" applyNumberFormat="1" applyFont="1" applyAlignment="1" applyProtection="1">
      <alignment horizontal="center" vertical="center"/>
    </xf>
    <xf numFmtId="0" fontId="40" fillId="0" borderId="0" xfId="4" applyNumberFormat="1" applyFont="1" applyAlignment="1" applyProtection="1">
      <alignment horizontal="center" vertical="center"/>
    </xf>
    <xf numFmtId="43" fontId="33" fillId="16" borderId="37" xfId="1" applyFont="1" applyFill="1" applyBorder="1" applyAlignment="1" applyProtection="1">
      <protection locked="0"/>
    </xf>
    <xf numFmtId="0" fontId="3" fillId="0" borderId="0" xfId="4" applyNumberFormat="1" applyFont="1" applyAlignment="1">
      <alignment horizontal="center"/>
    </xf>
    <xf numFmtId="0" fontId="4" fillId="0" borderId="0" xfId="0" applyFont="1" applyAlignment="1"/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/>
    </xf>
    <xf numFmtId="0" fontId="33" fillId="0" borderId="0" xfId="0" applyFont="1"/>
    <xf numFmtId="0" fontId="0" fillId="0" borderId="0" xfId="0" applyFont="1" applyAlignment="1"/>
    <xf numFmtId="0" fontId="34" fillId="0" borderId="0" xfId="0" applyFont="1" applyAlignment="1">
      <alignment horizontal="center"/>
    </xf>
    <xf numFmtId="39" fontId="35" fillId="0" borderId="0" xfId="0" applyNumberFormat="1" applyFont="1" applyAlignment="1">
      <alignment horizontal="center"/>
    </xf>
    <xf numFmtId="0" fontId="33" fillId="41" borderId="0" xfId="0" applyFont="1" applyFill="1" applyBorder="1" applyAlignment="1">
      <alignment horizontal="center" wrapText="1"/>
    </xf>
    <xf numFmtId="0" fontId="41" fillId="41" borderId="40" xfId="0" applyFont="1" applyFill="1" applyBorder="1" applyAlignment="1">
      <alignment horizontal="center"/>
    </xf>
    <xf numFmtId="0" fontId="35" fillId="41" borderId="40" xfId="0" applyFont="1" applyFill="1" applyBorder="1" applyAlignment="1">
      <alignment horizontal="center" vertical="center"/>
    </xf>
    <xf numFmtId="39" fontId="33" fillId="41" borderId="0" xfId="0" applyNumberFormat="1" applyFont="1" applyFill="1" applyBorder="1" applyAlignment="1">
      <alignment horizontal="center"/>
    </xf>
    <xf numFmtId="0" fontId="33" fillId="41" borderId="0" xfId="0" applyFont="1" applyFill="1" applyBorder="1" applyAlignment="1">
      <alignment horizontal="center"/>
    </xf>
    <xf numFmtId="0" fontId="35" fillId="41" borderId="0" xfId="0" applyFont="1" applyFill="1" applyBorder="1" applyAlignment="1">
      <alignment horizontal="center"/>
    </xf>
    <xf numFmtId="0" fontId="34" fillId="0" borderId="0" xfId="0" applyFont="1" applyAlignment="1">
      <alignment horizontal="center" wrapText="1"/>
    </xf>
    <xf numFmtId="39" fontId="33" fillId="42" borderId="41" xfId="0" applyNumberFormat="1" applyFont="1" applyFill="1" applyBorder="1" applyAlignment="1">
      <alignment horizontal="center" wrapText="1"/>
    </xf>
    <xf numFmtId="49" fontId="33" fillId="42" borderId="41" xfId="0" applyNumberFormat="1" applyFont="1" applyFill="1" applyBorder="1" applyAlignment="1">
      <alignment horizontal="center" wrapText="1"/>
    </xf>
    <xf numFmtId="39" fontId="33" fillId="42" borderId="42" xfId="0" applyNumberFormat="1" applyFont="1" applyFill="1" applyBorder="1" applyAlignment="1">
      <alignment horizontal="center" wrapText="1"/>
    </xf>
    <xf numFmtId="39" fontId="33" fillId="42" borderId="43" xfId="0" applyNumberFormat="1" applyFont="1" applyFill="1" applyBorder="1" applyAlignment="1">
      <alignment horizontal="center" wrapText="1"/>
    </xf>
    <xf numFmtId="0" fontId="42" fillId="43" borderId="29" xfId="0" applyFont="1" applyFill="1" applyBorder="1" applyAlignment="1">
      <alignment horizontal="left" vertical="center"/>
    </xf>
    <xf numFmtId="0" fontId="34" fillId="0" borderId="0" xfId="0" applyFont="1"/>
    <xf numFmtId="0" fontId="35" fillId="44" borderId="37" xfId="0" applyFont="1" applyFill="1" applyBorder="1" applyAlignment="1">
      <alignment wrapText="1"/>
    </xf>
    <xf numFmtId="49" fontId="35" fillId="44" borderId="0" xfId="0" applyNumberFormat="1" applyFont="1" applyFill="1" applyBorder="1" applyAlignment="1">
      <alignment horizontal="center"/>
    </xf>
    <xf numFmtId="39" fontId="35" fillId="0" borderId="37" xfId="0" applyNumberFormat="1" applyFont="1" applyBorder="1"/>
    <xf numFmtId="39" fontId="35" fillId="0" borderId="0" xfId="0" applyNumberFormat="1" applyFont="1"/>
    <xf numFmtId="39" fontId="33" fillId="45" borderId="37" xfId="0" applyNumberFormat="1" applyFont="1" applyFill="1" applyBorder="1"/>
    <xf numFmtId="8" fontId="33" fillId="45" borderId="0" xfId="0" applyNumberFormat="1" applyFont="1" applyFill="1" applyBorder="1" applyAlignment="1">
      <alignment horizontal="center"/>
    </xf>
    <xf numFmtId="0" fontId="35" fillId="0" borderId="44" xfId="0" applyFont="1" applyBorder="1"/>
    <xf numFmtId="0" fontId="35" fillId="43" borderId="0" xfId="0" applyFont="1" applyFill="1" applyBorder="1" applyAlignment="1">
      <alignment horizontal="left"/>
    </xf>
    <xf numFmtId="0" fontId="33" fillId="0" borderId="45" xfId="0" applyFont="1" applyBorder="1" applyAlignment="1">
      <alignment horizontal="left" wrapText="1"/>
    </xf>
    <xf numFmtId="49" fontId="33" fillId="0" borderId="46" xfId="0" applyNumberFormat="1" applyFont="1" applyBorder="1" applyAlignment="1">
      <alignment horizontal="center"/>
    </xf>
    <xf numFmtId="43" fontId="33" fillId="0" borderId="37" xfId="0" applyNumberFormat="1" applyFont="1" applyBorder="1" applyProtection="1">
      <protection locked="0"/>
    </xf>
    <xf numFmtId="43" fontId="33" fillId="0" borderId="37" xfId="0" applyNumberFormat="1" applyFont="1" applyBorder="1"/>
    <xf numFmtId="43" fontId="33" fillId="43" borderId="42" xfId="0" applyNumberFormat="1" applyFont="1" applyFill="1" applyBorder="1"/>
    <xf numFmtId="0" fontId="35" fillId="43" borderId="0" xfId="0" applyFont="1" applyFill="1" applyBorder="1" applyAlignment="1">
      <alignment horizontal="left" wrapText="1"/>
    </xf>
    <xf numFmtId="0" fontId="34" fillId="46" borderId="0" xfId="0" applyFont="1" applyFill="1" applyBorder="1"/>
    <xf numFmtId="0" fontId="33" fillId="0" borderId="0" xfId="0" applyFont="1" applyAlignment="1">
      <alignment horizontal="left" wrapText="1"/>
    </xf>
    <xf numFmtId="49" fontId="33" fillId="0" borderId="47" xfId="0" applyNumberFormat="1" applyFont="1" applyBorder="1" applyAlignment="1">
      <alignment horizontal="center"/>
    </xf>
    <xf numFmtId="43" fontId="33" fillId="47" borderId="42" xfId="0" applyNumberFormat="1" applyFont="1" applyFill="1" applyBorder="1"/>
    <xf numFmtId="0" fontId="35" fillId="43" borderId="0" xfId="0" applyFont="1" applyFill="1" applyBorder="1" applyAlignment="1">
      <alignment horizontal="center" wrapText="1"/>
    </xf>
    <xf numFmtId="49" fontId="33" fillId="0" borderId="0" xfId="0" applyNumberFormat="1" applyFont="1" applyAlignment="1">
      <alignment horizontal="center"/>
    </xf>
    <xf numFmtId="0" fontId="33" fillId="43" borderId="48" xfId="0" applyFont="1" applyFill="1" applyBorder="1" applyAlignment="1">
      <alignment wrapText="1"/>
    </xf>
    <xf numFmtId="0" fontId="33" fillId="43" borderId="48" xfId="0" applyFont="1" applyFill="1" applyBorder="1"/>
    <xf numFmtId="0" fontId="33" fillId="43" borderId="48" xfId="0" applyFont="1" applyFill="1" applyBorder="1" applyAlignment="1">
      <alignment horizontal="left" wrapText="1"/>
    </xf>
    <xf numFmtId="0" fontId="33" fillId="43" borderId="49" xfId="0" applyFont="1" applyFill="1" applyBorder="1" applyAlignment="1">
      <alignment wrapText="1"/>
    </xf>
    <xf numFmtId="165" fontId="33" fillId="0" borderId="0" xfId="0" applyNumberFormat="1" applyFont="1"/>
    <xf numFmtId="0" fontId="33" fillId="48" borderId="0" xfId="0" applyFont="1" applyFill="1" applyAlignment="1">
      <alignment horizontal="left" wrapText="1"/>
    </xf>
    <xf numFmtId="49" fontId="33" fillId="48" borderId="0" xfId="0" applyNumberFormat="1" applyFont="1" applyFill="1" applyAlignment="1">
      <alignment horizontal="center"/>
    </xf>
    <xf numFmtId="0" fontId="34" fillId="42" borderId="0" xfId="0" applyFont="1" applyFill="1" applyBorder="1"/>
    <xf numFmtId="43" fontId="33" fillId="45" borderId="37" xfId="0" applyNumberFormat="1" applyFont="1" applyFill="1" applyBorder="1"/>
    <xf numFmtId="43" fontId="33" fillId="45" borderId="42" xfId="0" applyNumberFormat="1" applyFont="1" applyFill="1" applyBorder="1"/>
    <xf numFmtId="0" fontId="33" fillId="40" borderId="0" xfId="0" applyFont="1" applyFill="1" applyAlignment="1">
      <alignment horizontal="left" wrapText="1"/>
    </xf>
    <xf numFmtId="49" fontId="33" fillId="40" borderId="0" xfId="0" applyNumberFormat="1" applyFont="1" applyFill="1" applyAlignment="1">
      <alignment horizontal="center"/>
    </xf>
    <xf numFmtId="0" fontId="46" fillId="49" borderId="0" xfId="0" applyFont="1" applyFill="1" applyBorder="1" applyAlignment="1">
      <alignment horizontal="left" wrapText="1"/>
    </xf>
    <xf numFmtId="49" fontId="46" fillId="49" borderId="0" xfId="0" applyNumberFormat="1" applyFont="1" applyFill="1" applyBorder="1" applyAlignment="1">
      <alignment horizontal="center"/>
    </xf>
    <xf numFmtId="0" fontId="33" fillId="0" borderId="0" xfId="0" applyFont="1" applyAlignment="1"/>
    <xf numFmtId="0" fontId="35" fillId="48" borderId="0" xfId="0" applyFont="1" applyFill="1" applyAlignment="1">
      <alignment horizontal="left" wrapText="1"/>
    </xf>
    <xf numFmtId="49" fontId="35" fillId="48" borderId="0" xfId="0" applyNumberFormat="1" applyFont="1" applyFill="1" applyAlignment="1">
      <alignment horizontal="center"/>
    </xf>
    <xf numFmtId="0" fontId="33" fillId="0" borderId="37" xfId="0" applyFont="1" applyBorder="1" applyAlignment="1">
      <alignment horizontal="left" wrapText="1"/>
    </xf>
    <xf numFmtId="43" fontId="33" fillId="42" borderId="45" xfId="0" applyNumberFormat="1" applyFont="1" applyFill="1" applyBorder="1" applyProtection="1">
      <protection locked="0"/>
    </xf>
    <xf numFmtId="43" fontId="33" fillId="42" borderId="50" xfId="0" applyNumberFormat="1" applyFont="1" applyFill="1" applyBorder="1" applyProtection="1">
      <protection locked="0"/>
    </xf>
    <xf numFmtId="43" fontId="33" fillId="42" borderId="46" xfId="0" applyNumberFormat="1" applyFont="1" applyFill="1" applyBorder="1"/>
    <xf numFmtId="43" fontId="33" fillId="42" borderId="45" xfId="0" applyNumberFormat="1" applyFont="1" applyFill="1" applyBorder="1"/>
    <xf numFmtId="0" fontId="35" fillId="0" borderId="37" xfId="0" applyFont="1" applyBorder="1" applyAlignment="1">
      <alignment horizontal="left" wrapText="1"/>
    </xf>
    <xf numFmtId="43" fontId="33" fillId="42" borderId="37" xfId="0" applyNumberFormat="1" applyFont="1" applyFill="1" applyBorder="1" applyProtection="1"/>
    <xf numFmtId="43" fontId="33" fillId="42" borderId="27" xfId="0" applyNumberFormat="1" applyFont="1" applyFill="1" applyBorder="1" applyProtection="1"/>
    <xf numFmtId="43" fontId="33" fillId="42" borderId="0" xfId="0" applyNumberFormat="1" applyFont="1" applyFill="1" applyBorder="1" applyProtection="1"/>
    <xf numFmtId="43" fontId="33" fillId="0" borderId="45" xfId="0" applyNumberFormat="1" applyFont="1" applyBorder="1" applyProtection="1">
      <protection locked="0"/>
    </xf>
    <xf numFmtId="43" fontId="33" fillId="0" borderId="45" xfId="0" applyNumberFormat="1" applyFont="1" applyBorder="1"/>
    <xf numFmtId="0" fontId="35" fillId="44" borderId="45" xfId="0" applyFont="1" applyFill="1" applyBorder="1" applyAlignment="1">
      <alignment horizontal="left" wrapText="1"/>
    </xf>
    <xf numFmtId="49" fontId="33" fillId="44" borderId="46" xfId="0" applyNumberFormat="1" applyFont="1" applyFill="1" applyBorder="1" applyAlignment="1">
      <alignment horizontal="center"/>
    </xf>
    <xf numFmtId="0" fontId="35" fillId="0" borderId="45" xfId="0" applyFont="1" applyBorder="1" applyAlignment="1">
      <alignment horizontal="left" wrapText="1"/>
    </xf>
    <xf numFmtId="0" fontId="33" fillId="0" borderId="0" xfId="0" applyFont="1" applyFill="1" applyAlignment="1">
      <alignment horizontal="left" wrapText="1"/>
    </xf>
    <xf numFmtId="49" fontId="33" fillId="0" borderId="0" xfId="0" applyNumberFormat="1" applyFont="1" applyFill="1" applyAlignment="1">
      <alignment horizontal="center"/>
    </xf>
    <xf numFmtId="43" fontId="33" fillId="50" borderId="37" xfId="0" applyNumberFormat="1" applyFont="1" applyFill="1" applyBorder="1" applyProtection="1">
      <protection locked="0"/>
    </xf>
    <xf numFmtId="43" fontId="33" fillId="50" borderId="37" xfId="0" applyNumberFormat="1" applyFont="1" applyFill="1" applyBorder="1"/>
    <xf numFmtId="0" fontId="33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33" fillId="0" borderId="37" xfId="0" applyFont="1" applyBorder="1" applyAlignment="1">
      <alignment wrapText="1"/>
    </xf>
    <xf numFmtId="43" fontId="33" fillId="42" borderId="41" xfId="0" applyNumberFormat="1" applyFont="1" applyFill="1" applyBorder="1" applyProtection="1"/>
    <xf numFmtId="43" fontId="33" fillId="42" borderId="51" xfId="0" applyNumberFormat="1" applyFont="1" applyFill="1" applyBorder="1" applyProtection="1"/>
    <xf numFmtId="0" fontId="35" fillId="44" borderId="45" xfId="0" applyFont="1" applyFill="1" applyBorder="1" applyAlignment="1">
      <alignment wrapText="1"/>
    </xf>
    <xf numFmtId="0" fontId="35" fillId="0" borderId="45" xfId="0" applyFont="1" applyBorder="1" applyAlignment="1">
      <alignment wrapText="1"/>
    </xf>
    <xf numFmtId="0" fontId="33" fillId="44" borderId="0" xfId="0" applyFont="1" applyFill="1" applyBorder="1"/>
    <xf numFmtId="0" fontId="36" fillId="0" borderId="0" xfId="0" applyFont="1"/>
    <xf numFmtId="0" fontId="33" fillId="0" borderId="45" xfId="0" applyFont="1" applyBorder="1" applyAlignment="1">
      <alignment wrapText="1"/>
    </xf>
    <xf numFmtId="43" fontId="33" fillId="42" borderId="52" xfId="0" applyNumberFormat="1" applyFont="1" applyFill="1" applyBorder="1" applyProtection="1"/>
    <xf numFmtId="43" fontId="33" fillId="0" borderId="53" xfId="0" applyNumberFormat="1" applyFont="1" applyBorder="1"/>
    <xf numFmtId="43" fontId="33" fillId="42" borderId="41" xfId="0" applyNumberFormat="1" applyFont="1" applyFill="1" applyBorder="1" applyAlignment="1" applyProtection="1">
      <alignment horizontal="right"/>
      <protection locked="0"/>
    </xf>
    <xf numFmtId="43" fontId="33" fillId="42" borderId="41" xfId="0" applyNumberFormat="1" applyFont="1" applyFill="1" applyBorder="1" applyAlignment="1">
      <alignment horizontal="right"/>
    </xf>
    <xf numFmtId="43" fontId="33" fillId="42" borderId="51" xfId="0" applyNumberFormat="1" applyFont="1" applyFill="1" applyBorder="1" applyAlignment="1" applyProtection="1">
      <alignment horizontal="right"/>
    </xf>
    <xf numFmtId="43" fontId="33" fillId="0" borderId="45" xfId="0" applyNumberFormat="1" applyFont="1" applyBorder="1" applyProtection="1"/>
    <xf numFmtId="43" fontId="33" fillId="0" borderId="41" xfId="0" applyNumberFormat="1" applyFont="1" applyBorder="1" applyProtection="1"/>
    <xf numFmtId="43" fontId="33" fillId="43" borderId="54" xfId="0" applyNumberFormat="1" applyFont="1" applyFill="1" applyBorder="1"/>
    <xf numFmtId="0" fontId="35" fillId="0" borderId="37" xfId="0" applyFont="1" applyBorder="1" applyAlignment="1">
      <alignment wrapText="1"/>
    </xf>
    <xf numFmtId="43" fontId="33" fillId="0" borderId="55" xfId="0" applyNumberFormat="1" applyFont="1" applyBorder="1" applyProtection="1"/>
    <xf numFmtId="49" fontId="33" fillId="44" borderId="0" xfId="0" applyNumberFormat="1" applyFont="1" applyFill="1" applyBorder="1" applyAlignment="1">
      <alignment horizontal="center"/>
    </xf>
    <xf numFmtId="43" fontId="33" fillId="0" borderId="45" xfId="0" applyNumberFormat="1" applyFont="1" applyBorder="1" applyAlignment="1">
      <alignment horizontal="right"/>
    </xf>
    <xf numFmtId="43" fontId="33" fillId="0" borderId="37" xfId="0" applyNumberFormat="1" applyFont="1" applyBorder="1" applyAlignment="1">
      <alignment horizontal="right"/>
    </xf>
    <xf numFmtId="43" fontId="33" fillId="45" borderId="37" xfId="0" applyNumberFormat="1" applyFont="1" applyFill="1" applyBorder="1" applyAlignment="1">
      <alignment horizontal="right"/>
    </xf>
    <xf numFmtId="165" fontId="34" fillId="0" borderId="0" xfId="0" applyNumberFormat="1" applyFont="1"/>
    <xf numFmtId="165" fontId="37" fillId="0" borderId="0" xfId="0" applyNumberFormat="1" applyFont="1"/>
    <xf numFmtId="43" fontId="36" fillId="46" borderId="42" xfId="0" applyNumberFormat="1" applyFont="1" applyFill="1" applyBorder="1"/>
    <xf numFmtId="43" fontId="33" fillId="46" borderId="42" xfId="0" applyNumberFormat="1" applyFont="1" applyFill="1" applyBorder="1"/>
    <xf numFmtId="43" fontId="33" fillId="44" borderId="38" xfId="0" applyNumberFormat="1" applyFont="1" applyFill="1" applyBorder="1" applyProtection="1"/>
    <xf numFmtId="43" fontId="33" fillId="44" borderId="37" xfId="0" applyNumberFormat="1" applyFont="1" applyFill="1" applyBorder="1" applyProtection="1"/>
    <xf numFmtId="49" fontId="35" fillId="0" borderId="0" xfId="0" applyNumberFormat="1" applyFont="1" applyAlignment="1">
      <alignment horizontal="center"/>
    </xf>
    <xf numFmtId="43" fontId="33" fillId="51" borderId="42" xfId="0" applyNumberFormat="1" applyFont="1" applyFill="1" applyBorder="1" applyProtection="1"/>
    <xf numFmtId="44" fontId="38" fillId="52" borderId="42" xfId="0" applyNumberFormat="1" applyFont="1" applyFill="1" applyBorder="1" applyProtection="1"/>
    <xf numFmtId="43" fontId="33" fillId="51" borderId="42" xfId="0" applyNumberFormat="1" applyFont="1" applyFill="1" applyBorder="1"/>
    <xf numFmtId="0" fontId="35" fillId="0" borderId="0" xfId="0" applyFont="1" applyAlignment="1">
      <alignment horizontal="left" wrapText="1"/>
    </xf>
    <xf numFmtId="43" fontId="33" fillId="0" borderId="0" xfId="0" applyNumberFormat="1" applyFont="1" applyProtection="1">
      <protection locked="0"/>
    </xf>
    <xf numFmtId="43" fontId="33" fillId="0" borderId="0" xfId="0" applyNumberFormat="1" applyFont="1"/>
    <xf numFmtId="49" fontId="35" fillId="44" borderId="41" xfId="0" applyNumberFormat="1" applyFont="1" applyFill="1" applyBorder="1" applyAlignment="1">
      <alignment horizontal="center"/>
    </xf>
    <xf numFmtId="43" fontId="33" fillId="44" borderId="41" xfId="0" applyNumberFormat="1" applyFont="1" applyFill="1" applyBorder="1" applyProtection="1">
      <protection locked="0"/>
    </xf>
    <xf numFmtId="49" fontId="35" fillId="44" borderId="56" xfId="0" applyNumberFormat="1" applyFont="1" applyFill="1" applyBorder="1" applyAlignment="1">
      <alignment horizontal="center"/>
    </xf>
    <xf numFmtId="43" fontId="33" fillId="44" borderId="56" xfId="0" applyNumberFormat="1" applyFont="1" applyFill="1" applyBorder="1" applyAlignment="1" applyProtection="1">
      <alignment horizontal="center"/>
      <protection locked="0"/>
    </xf>
    <xf numFmtId="0" fontId="35" fillId="44" borderId="53" xfId="0" applyFont="1" applyFill="1" applyBorder="1" applyAlignment="1">
      <alignment wrapText="1"/>
    </xf>
    <xf numFmtId="49" fontId="35" fillId="44" borderId="51" xfId="0" applyNumberFormat="1" applyFont="1" applyFill="1" applyBorder="1" applyAlignment="1">
      <alignment horizontal="center"/>
    </xf>
    <xf numFmtId="43" fontId="33" fillId="44" borderId="51" xfId="0" applyNumberFormat="1" applyFont="1" applyFill="1" applyBorder="1" applyAlignment="1" applyProtection="1">
      <alignment horizontal="center"/>
      <protection locked="0"/>
    </xf>
    <xf numFmtId="43" fontId="33" fillId="0" borderId="40" xfId="0" applyNumberFormat="1" applyFont="1" applyBorder="1" applyProtection="1">
      <protection locked="0"/>
    </xf>
    <xf numFmtId="43" fontId="47" fillId="43" borderId="42" xfId="0" applyNumberFormat="1" applyFont="1" applyFill="1" applyBorder="1"/>
    <xf numFmtId="43" fontId="33" fillId="42" borderId="45" xfId="0" applyNumberFormat="1" applyFont="1" applyFill="1" applyBorder="1" applyProtection="1"/>
    <xf numFmtId="39" fontId="33" fillId="0" borderId="39" xfId="0" applyNumberFormat="1" applyFont="1" applyBorder="1"/>
    <xf numFmtId="39" fontId="33" fillId="0" borderId="0" xfId="0" applyNumberFormat="1" applyFont="1"/>
    <xf numFmtId="0" fontId="33" fillId="44" borderId="37" xfId="0" applyFont="1" applyFill="1" applyBorder="1" applyAlignment="1">
      <alignment horizontal="right" wrapText="1"/>
    </xf>
    <xf numFmtId="49" fontId="37" fillId="44" borderId="0" xfId="0" applyNumberFormat="1" applyFont="1" applyFill="1" applyBorder="1" applyAlignment="1">
      <alignment horizontal="center"/>
    </xf>
    <xf numFmtId="39" fontId="33" fillId="0" borderId="0" xfId="0" applyNumberFormat="1" applyFont="1" applyAlignment="1">
      <alignment horizontal="right"/>
    </xf>
    <xf numFmtId="39" fontId="38" fillId="0" borderId="0" xfId="0" applyNumberFormat="1" applyFont="1"/>
    <xf numFmtId="39" fontId="33" fillId="0" borderId="0" xfId="0" applyNumberFormat="1" applyFont="1" applyFill="1" applyBorder="1" applyAlignment="1">
      <alignment horizontal="right"/>
    </xf>
    <xf numFmtId="39" fontId="33" fillId="0" borderId="0" xfId="0" applyNumberFormat="1" applyFont="1" applyFill="1" applyBorder="1"/>
    <xf numFmtId="39" fontId="33" fillId="0" borderId="46" xfId="0" applyNumberFormat="1" applyFont="1" applyBorder="1"/>
    <xf numFmtId="0" fontId="7" fillId="0" borderId="0" xfId="0" applyFont="1"/>
    <xf numFmtId="166" fontId="35" fillId="0" borderId="0" xfId="0" applyNumberFormat="1" applyFont="1"/>
    <xf numFmtId="39" fontId="48" fillId="0" borderId="0" xfId="0" applyNumberFormat="1" applyFont="1"/>
    <xf numFmtId="0" fontId="33" fillId="0" borderId="0" xfId="0" applyFont="1" applyAlignment="1">
      <alignment wrapText="1"/>
    </xf>
    <xf numFmtId="0" fontId="35" fillId="42" borderId="57" xfId="0" applyFont="1" applyFill="1" applyBorder="1"/>
    <xf numFmtId="0" fontId="35" fillId="42" borderId="58" xfId="0" applyFont="1" applyFill="1" applyBorder="1"/>
    <xf numFmtId="39" fontId="33" fillId="42" borderId="59" xfId="0" applyNumberFormat="1" applyFont="1" applyFill="1" applyBorder="1"/>
    <xf numFmtId="0" fontId="37" fillId="51" borderId="49" xfId="0" applyFont="1" applyFill="1" applyBorder="1"/>
    <xf numFmtId="0" fontId="37" fillId="51" borderId="60" xfId="0" applyFont="1" applyFill="1" applyBorder="1"/>
    <xf numFmtId="0" fontId="37" fillId="0" borderId="0" xfId="0" applyFont="1" applyAlignment="1">
      <alignment wrapText="1"/>
    </xf>
    <xf numFmtId="0" fontId="33" fillId="44" borderId="0" xfId="0" applyFont="1" applyFill="1" applyBorder="1" applyAlignment="1">
      <alignment wrapText="1"/>
    </xf>
    <xf numFmtId="39" fontId="37" fillId="0" borderId="0" xfId="0" applyNumberFormat="1" applyFont="1"/>
    <xf numFmtId="0" fontId="37" fillId="51" borderId="57" xfId="0" applyFont="1" applyFill="1" applyBorder="1"/>
    <xf numFmtId="0" fontId="37" fillId="51" borderId="59" xfId="0" applyFont="1" applyFill="1" applyBorder="1"/>
    <xf numFmtId="165" fontId="37" fillId="44" borderId="0" xfId="0" applyNumberFormat="1" applyFont="1" applyFill="1" applyBorder="1" applyAlignment="1">
      <alignment wrapText="1"/>
    </xf>
    <xf numFmtId="165" fontId="33" fillId="44" borderId="0" xfId="0" applyNumberFormat="1" applyFont="1" applyFill="1" applyBorder="1" applyAlignment="1">
      <alignment wrapText="1"/>
    </xf>
    <xf numFmtId="165" fontId="37" fillId="44" borderId="40" xfId="0" applyNumberFormat="1" applyFont="1" applyFill="1" applyBorder="1" applyAlignment="1">
      <alignment wrapText="1"/>
    </xf>
    <xf numFmtId="49" fontId="37" fillId="44" borderId="40" xfId="0" applyNumberFormat="1" applyFont="1" applyFill="1" applyBorder="1" applyAlignment="1">
      <alignment horizontal="center"/>
    </xf>
    <xf numFmtId="0" fontId="37" fillId="51" borderId="29" xfId="0" applyFont="1" applyFill="1" applyBorder="1" applyAlignment="1">
      <alignment wrapText="1"/>
    </xf>
    <xf numFmtId="49" fontId="33" fillId="51" borderId="29" xfId="0" applyNumberFormat="1" applyFont="1" applyFill="1" applyBorder="1" applyAlignment="1">
      <alignment wrapText="1"/>
    </xf>
    <xf numFmtId="0" fontId="37" fillId="51" borderId="0" xfId="0" applyFont="1" applyFill="1" applyBorder="1" applyAlignment="1">
      <alignment wrapText="1"/>
    </xf>
    <xf numFmtId="49" fontId="33" fillId="51" borderId="0" xfId="0" applyNumberFormat="1" applyFont="1" applyFill="1" applyBorder="1" applyAlignment="1">
      <alignment wrapText="1"/>
    </xf>
    <xf numFmtId="39" fontId="33" fillId="43" borderId="0" xfId="0" applyNumberFormat="1" applyFont="1" applyFill="1" applyBorder="1"/>
    <xf numFmtId="44" fontId="5" fillId="0" borderId="0" xfId="4" applyNumberFormat="1" applyFont="1" applyAlignment="1" applyProtection="1"/>
  </cellXfs>
  <cellStyles count="1375">
    <cellStyle name="20% - Accent1 2" xfId="5"/>
    <cellStyle name="20% - Accent1 2 2" xfId="6"/>
    <cellStyle name="20% - Accent2 2" xfId="7"/>
    <cellStyle name="20% - Accent2 2 2" xfId="8"/>
    <cellStyle name="20% - Accent3 2" xfId="9"/>
    <cellStyle name="20% - Accent3 2 2" xfId="10"/>
    <cellStyle name="20% - Accent4 2" xfId="11"/>
    <cellStyle name="20% - Accent4 2 2" xfId="12"/>
    <cellStyle name="20% - Accent5 2" xfId="13"/>
    <cellStyle name="20% - Accent5 2 2" xfId="14"/>
    <cellStyle name="20% - Accent6 2" xfId="15"/>
    <cellStyle name="20% - Accent6 2 2" xfId="16"/>
    <cellStyle name="40% - Accent1 2" xfId="17"/>
    <cellStyle name="40% - Accent1 2 2" xfId="18"/>
    <cellStyle name="40% - Accent2 2" xfId="19"/>
    <cellStyle name="40% - Accent2 2 2" xfId="20"/>
    <cellStyle name="40% - Accent3 2" xfId="21"/>
    <cellStyle name="40% - Accent3 2 2" xfId="22"/>
    <cellStyle name="40% - Accent4 2" xfId="23"/>
    <cellStyle name="40% - Accent4 2 2" xfId="24"/>
    <cellStyle name="40% - Accent5 2" xfId="25"/>
    <cellStyle name="40% - Accent5 2 2" xfId="26"/>
    <cellStyle name="40% - Accent6 2" xfId="27"/>
    <cellStyle name="40% - Accent6 2 2" xfId="28"/>
    <cellStyle name="60% - Accent1 2" xfId="29"/>
    <cellStyle name="60% - Accent2 2" xfId="30"/>
    <cellStyle name="60% - Accent3 2" xfId="31"/>
    <cellStyle name="60% - Accent4 2" xfId="32"/>
    <cellStyle name="60% - Accent5 2" xfId="33"/>
    <cellStyle name="60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Bad 2" xfId="41"/>
    <cellStyle name="Calculation 2" xfId="42"/>
    <cellStyle name="Calculation 2 10" xfId="172"/>
    <cellStyle name="Calculation 2 10 2" xfId="173"/>
    <cellStyle name="Calculation 2 11" xfId="174"/>
    <cellStyle name="Calculation 2 11 2" xfId="175"/>
    <cellStyle name="Calculation 2 12" xfId="176"/>
    <cellStyle name="Calculation 2 12 2" xfId="177"/>
    <cellStyle name="Calculation 2 13" xfId="178"/>
    <cellStyle name="Calculation 2 13 2" xfId="179"/>
    <cellStyle name="Calculation 2 14" xfId="180"/>
    <cellStyle name="Calculation 2 14 2" xfId="181"/>
    <cellStyle name="Calculation 2 15" xfId="182"/>
    <cellStyle name="Calculation 2 15 2" xfId="183"/>
    <cellStyle name="Calculation 2 16" xfId="184"/>
    <cellStyle name="Calculation 2 16 2" xfId="185"/>
    <cellStyle name="Calculation 2 17" xfId="186"/>
    <cellStyle name="Calculation 2 17 2" xfId="187"/>
    <cellStyle name="Calculation 2 18" xfId="188"/>
    <cellStyle name="Calculation 2 18 2" xfId="189"/>
    <cellStyle name="Calculation 2 19" xfId="190"/>
    <cellStyle name="Calculation 2 19 2" xfId="191"/>
    <cellStyle name="Calculation 2 2" xfId="43"/>
    <cellStyle name="Calculation 2 2 10" xfId="192"/>
    <cellStyle name="Calculation 2 2 10 2" xfId="193"/>
    <cellStyle name="Calculation 2 2 11" xfId="194"/>
    <cellStyle name="Calculation 2 2 11 2" xfId="195"/>
    <cellStyle name="Calculation 2 2 12" xfId="196"/>
    <cellStyle name="Calculation 2 2 12 2" xfId="197"/>
    <cellStyle name="Calculation 2 2 13" xfId="198"/>
    <cellStyle name="Calculation 2 2 13 2" xfId="199"/>
    <cellStyle name="Calculation 2 2 14" xfId="200"/>
    <cellStyle name="Calculation 2 2 14 2" xfId="201"/>
    <cellStyle name="Calculation 2 2 15" xfId="202"/>
    <cellStyle name="Calculation 2 2 15 2" xfId="203"/>
    <cellStyle name="Calculation 2 2 16" xfId="204"/>
    <cellStyle name="Calculation 2 2 16 2" xfId="205"/>
    <cellStyle name="Calculation 2 2 17" xfId="206"/>
    <cellStyle name="Calculation 2 2 17 2" xfId="207"/>
    <cellStyle name="Calculation 2 2 18" xfId="208"/>
    <cellStyle name="Calculation 2 2 18 2" xfId="209"/>
    <cellStyle name="Calculation 2 2 19" xfId="210"/>
    <cellStyle name="Calculation 2 2 19 2" xfId="211"/>
    <cellStyle name="Calculation 2 2 2" xfId="212"/>
    <cellStyle name="Calculation 2 2 2 2" xfId="213"/>
    <cellStyle name="Calculation 2 2 20" xfId="214"/>
    <cellStyle name="Calculation 2 2 20 2" xfId="215"/>
    <cellStyle name="Calculation 2 2 21" xfId="216"/>
    <cellStyle name="Calculation 2 2 21 2" xfId="217"/>
    <cellStyle name="Calculation 2 2 22" xfId="218"/>
    <cellStyle name="Calculation 2 2 22 2" xfId="219"/>
    <cellStyle name="Calculation 2 2 23" xfId="220"/>
    <cellStyle name="Calculation 2 2 23 2" xfId="221"/>
    <cellStyle name="Calculation 2 2 24" xfId="222"/>
    <cellStyle name="Calculation 2 2 24 2" xfId="223"/>
    <cellStyle name="Calculation 2 2 25" xfId="224"/>
    <cellStyle name="Calculation 2 2 25 2" xfId="225"/>
    <cellStyle name="Calculation 2 2 26" xfId="226"/>
    <cellStyle name="Calculation 2 2 26 2" xfId="227"/>
    <cellStyle name="Calculation 2 2 27" xfId="228"/>
    <cellStyle name="Calculation 2 2 27 2" xfId="229"/>
    <cellStyle name="Calculation 2 2 28" xfId="230"/>
    <cellStyle name="Calculation 2 2 28 2" xfId="231"/>
    <cellStyle name="Calculation 2 2 29" xfId="232"/>
    <cellStyle name="Calculation 2 2 29 2" xfId="233"/>
    <cellStyle name="Calculation 2 2 3" xfId="234"/>
    <cellStyle name="Calculation 2 2 3 2" xfId="235"/>
    <cellStyle name="Calculation 2 2 30" xfId="236"/>
    <cellStyle name="Calculation 2 2 30 2" xfId="237"/>
    <cellStyle name="Calculation 2 2 31" xfId="238"/>
    <cellStyle name="Calculation 2 2 31 2" xfId="239"/>
    <cellStyle name="Calculation 2 2 32" xfId="240"/>
    <cellStyle name="Calculation 2 2 32 2" xfId="241"/>
    <cellStyle name="Calculation 2 2 33" xfId="242"/>
    <cellStyle name="Calculation 2 2 33 2" xfId="243"/>
    <cellStyle name="Calculation 2 2 34" xfId="244"/>
    <cellStyle name="Calculation 2 2 34 2" xfId="245"/>
    <cellStyle name="Calculation 2 2 35" xfId="246"/>
    <cellStyle name="Calculation 2 2 35 2" xfId="247"/>
    <cellStyle name="Calculation 2 2 36" xfId="248"/>
    <cellStyle name="Calculation 2 2 36 2" xfId="249"/>
    <cellStyle name="Calculation 2 2 37" xfId="250"/>
    <cellStyle name="Calculation 2 2 37 2" xfId="251"/>
    <cellStyle name="Calculation 2 2 38" xfId="252"/>
    <cellStyle name="Calculation 2 2 38 2" xfId="253"/>
    <cellStyle name="Calculation 2 2 39" xfId="254"/>
    <cellStyle name="Calculation 2 2 39 2" xfId="255"/>
    <cellStyle name="Calculation 2 2 4" xfId="256"/>
    <cellStyle name="Calculation 2 2 4 2" xfId="257"/>
    <cellStyle name="Calculation 2 2 40" xfId="258"/>
    <cellStyle name="Calculation 2 2 40 2" xfId="259"/>
    <cellStyle name="Calculation 2 2 41" xfId="260"/>
    <cellStyle name="Calculation 2 2 41 2" xfId="261"/>
    <cellStyle name="Calculation 2 2 42" xfId="262"/>
    <cellStyle name="Calculation 2 2 42 2" xfId="263"/>
    <cellStyle name="Calculation 2 2 43" xfId="264"/>
    <cellStyle name="Calculation 2 2 43 2" xfId="265"/>
    <cellStyle name="Calculation 2 2 44" xfId="266"/>
    <cellStyle name="Calculation 2 2 44 2" xfId="267"/>
    <cellStyle name="Calculation 2 2 45" xfId="268"/>
    <cellStyle name="Calculation 2 2 45 2" xfId="269"/>
    <cellStyle name="Calculation 2 2 46" xfId="270"/>
    <cellStyle name="Calculation 2 2 46 2" xfId="271"/>
    <cellStyle name="Calculation 2 2 47" xfId="272"/>
    <cellStyle name="Calculation 2 2 47 2" xfId="273"/>
    <cellStyle name="Calculation 2 2 48" xfId="274"/>
    <cellStyle name="Calculation 2 2 48 2" xfId="275"/>
    <cellStyle name="Calculation 2 2 49" xfId="276"/>
    <cellStyle name="Calculation 2 2 49 2" xfId="277"/>
    <cellStyle name="Calculation 2 2 5" xfId="278"/>
    <cellStyle name="Calculation 2 2 5 2" xfId="279"/>
    <cellStyle name="Calculation 2 2 50" xfId="280"/>
    <cellStyle name="Calculation 2 2 50 2" xfId="281"/>
    <cellStyle name="Calculation 2 2 51" xfId="282"/>
    <cellStyle name="Calculation 2 2 51 2" xfId="283"/>
    <cellStyle name="Calculation 2 2 52" xfId="284"/>
    <cellStyle name="Calculation 2 2 52 2" xfId="285"/>
    <cellStyle name="Calculation 2 2 53" xfId="286"/>
    <cellStyle name="Calculation 2 2 54" xfId="287"/>
    <cellStyle name="Calculation 2 2 55" xfId="288"/>
    <cellStyle name="Calculation 2 2 56" xfId="289"/>
    <cellStyle name="Calculation 2 2 57" xfId="290"/>
    <cellStyle name="Calculation 2 2 58" xfId="1265"/>
    <cellStyle name="Calculation 2 2 59" xfId="1266"/>
    <cellStyle name="Calculation 2 2 6" xfId="291"/>
    <cellStyle name="Calculation 2 2 6 2" xfId="292"/>
    <cellStyle name="Calculation 2 2 60" xfId="1267"/>
    <cellStyle name="Calculation 2 2 61" xfId="1268"/>
    <cellStyle name="Calculation 2 2 62" xfId="1269"/>
    <cellStyle name="Calculation 2 2 7" xfId="293"/>
    <cellStyle name="Calculation 2 2 7 2" xfId="294"/>
    <cellStyle name="Calculation 2 2 8" xfId="295"/>
    <cellStyle name="Calculation 2 2 8 2" xfId="296"/>
    <cellStyle name="Calculation 2 2 9" xfId="297"/>
    <cellStyle name="Calculation 2 2 9 2" xfId="298"/>
    <cellStyle name="Calculation 2 20" xfId="299"/>
    <cellStyle name="Calculation 2 20 2" xfId="300"/>
    <cellStyle name="Calculation 2 21" xfId="301"/>
    <cellStyle name="Calculation 2 21 2" xfId="302"/>
    <cellStyle name="Calculation 2 22" xfId="303"/>
    <cellStyle name="Calculation 2 22 2" xfId="304"/>
    <cellStyle name="Calculation 2 23" xfId="305"/>
    <cellStyle name="Calculation 2 23 2" xfId="306"/>
    <cellStyle name="Calculation 2 24" xfId="307"/>
    <cellStyle name="Calculation 2 24 2" xfId="308"/>
    <cellStyle name="Calculation 2 25" xfId="309"/>
    <cellStyle name="Calculation 2 25 2" xfId="310"/>
    <cellStyle name="Calculation 2 26" xfId="311"/>
    <cellStyle name="Calculation 2 26 2" xfId="312"/>
    <cellStyle name="Calculation 2 27" xfId="313"/>
    <cellStyle name="Calculation 2 27 2" xfId="314"/>
    <cellStyle name="Calculation 2 28" xfId="315"/>
    <cellStyle name="Calculation 2 28 2" xfId="316"/>
    <cellStyle name="Calculation 2 29" xfId="317"/>
    <cellStyle name="Calculation 2 29 2" xfId="318"/>
    <cellStyle name="Calculation 2 3" xfId="319"/>
    <cellStyle name="Calculation 2 3 2" xfId="320"/>
    <cellStyle name="Calculation 2 3 3" xfId="1270"/>
    <cellStyle name="Calculation 2 3 4" xfId="1271"/>
    <cellStyle name="Calculation 2 3 5" xfId="1272"/>
    <cellStyle name="Calculation 2 3 6" xfId="1273"/>
    <cellStyle name="Calculation 2 3 7" xfId="1274"/>
    <cellStyle name="Calculation 2 30" xfId="321"/>
    <cellStyle name="Calculation 2 30 2" xfId="322"/>
    <cellStyle name="Calculation 2 31" xfId="323"/>
    <cellStyle name="Calculation 2 31 2" xfId="324"/>
    <cellStyle name="Calculation 2 32" xfId="325"/>
    <cellStyle name="Calculation 2 32 2" xfId="326"/>
    <cellStyle name="Calculation 2 33" xfId="327"/>
    <cellStyle name="Calculation 2 33 2" xfId="328"/>
    <cellStyle name="Calculation 2 34" xfId="329"/>
    <cellStyle name="Calculation 2 34 2" xfId="330"/>
    <cellStyle name="Calculation 2 35" xfId="331"/>
    <cellStyle name="Calculation 2 35 2" xfId="332"/>
    <cellStyle name="Calculation 2 36" xfId="333"/>
    <cellStyle name="Calculation 2 36 2" xfId="334"/>
    <cellStyle name="Calculation 2 37" xfId="335"/>
    <cellStyle name="Calculation 2 37 2" xfId="336"/>
    <cellStyle name="Calculation 2 38" xfId="337"/>
    <cellStyle name="Calculation 2 38 2" xfId="338"/>
    <cellStyle name="Calculation 2 39" xfId="339"/>
    <cellStyle name="Calculation 2 39 2" xfId="340"/>
    <cellStyle name="Calculation 2 4" xfId="341"/>
    <cellStyle name="Calculation 2 4 2" xfId="342"/>
    <cellStyle name="Calculation 2 4 3" xfId="1275"/>
    <cellStyle name="Calculation 2 4 4" xfId="1276"/>
    <cellStyle name="Calculation 2 4 5" xfId="1277"/>
    <cellStyle name="Calculation 2 4 6" xfId="1278"/>
    <cellStyle name="Calculation 2 4 7" xfId="1279"/>
    <cellStyle name="Calculation 2 40" xfId="343"/>
    <cellStyle name="Calculation 2 40 2" xfId="344"/>
    <cellStyle name="Calculation 2 41" xfId="345"/>
    <cellStyle name="Calculation 2 41 2" xfId="346"/>
    <cellStyle name="Calculation 2 42" xfId="347"/>
    <cellStyle name="Calculation 2 42 2" xfId="348"/>
    <cellStyle name="Calculation 2 43" xfId="349"/>
    <cellStyle name="Calculation 2 43 2" xfId="350"/>
    <cellStyle name="Calculation 2 44" xfId="351"/>
    <cellStyle name="Calculation 2 44 2" xfId="352"/>
    <cellStyle name="Calculation 2 45" xfId="353"/>
    <cellStyle name="Calculation 2 45 2" xfId="354"/>
    <cellStyle name="Calculation 2 46" xfId="355"/>
    <cellStyle name="Calculation 2 46 2" xfId="356"/>
    <cellStyle name="Calculation 2 47" xfId="357"/>
    <cellStyle name="Calculation 2 47 2" xfId="358"/>
    <cellStyle name="Calculation 2 48" xfId="359"/>
    <cellStyle name="Calculation 2 48 2" xfId="360"/>
    <cellStyle name="Calculation 2 49" xfId="361"/>
    <cellStyle name="Calculation 2 49 2" xfId="362"/>
    <cellStyle name="Calculation 2 5" xfId="363"/>
    <cellStyle name="Calculation 2 5 2" xfId="364"/>
    <cellStyle name="Calculation 2 5 3" xfId="1280"/>
    <cellStyle name="Calculation 2 5 4" xfId="1281"/>
    <cellStyle name="Calculation 2 5 5" xfId="1282"/>
    <cellStyle name="Calculation 2 5 6" xfId="1283"/>
    <cellStyle name="Calculation 2 5 7" xfId="1284"/>
    <cellStyle name="Calculation 2 50" xfId="365"/>
    <cellStyle name="Calculation 2 50 2" xfId="366"/>
    <cellStyle name="Calculation 2 51" xfId="367"/>
    <cellStyle name="Calculation 2 51 2" xfId="368"/>
    <cellStyle name="Calculation 2 52" xfId="369"/>
    <cellStyle name="Calculation 2 52 2" xfId="370"/>
    <cellStyle name="Calculation 2 53" xfId="371"/>
    <cellStyle name="Calculation 2 53 2" xfId="372"/>
    <cellStyle name="Calculation 2 54" xfId="373"/>
    <cellStyle name="Calculation 2 55" xfId="374"/>
    <cellStyle name="Calculation 2 56" xfId="375"/>
    <cellStyle name="Calculation 2 57" xfId="376"/>
    <cellStyle name="Calculation 2 58" xfId="377"/>
    <cellStyle name="Calculation 2 59" xfId="1285"/>
    <cellStyle name="Calculation 2 6" xfId="378"/>
    <cellStyle name="Calculation 2 6 2" xfId="379"/>
    <cellStyle name="Calculation 2 7" xfId="380"/>
    <cellStyle name="Calculation 2 7 2" xfId="381"/>
    <cellStyle name="Calculation 2 8" xfId="382"/>
    <cellStyle name="Calculation 2 8 2" xfId="383"/>
    <cellStyle name="Calculation 2 9" xfId="384"/>
    <cellStyle name="Calculation 2 9 2" xfId="385"/>
    <cellStyle name="Check Cell 2" xfId="44"/>
    <cellStyle name="Comma" xfId="1" builtinId="3"/>
    <cellStyle name="Comma 19" xfId="45"/>
    <cellStyle name="Comma 2" xfId="46"/>
    <cellStyle name="Comma 2 10" xfId="47"/>
    <cellStyle name="Comma 2 11" xfId="48"/>
    <cellStyle name="Comma 2 12" xfId="49"/>
    <cellStyle name="Comma 2 13" xfId="50"/>
    <cellStyle name="Comma 2 14" xfId="51"/>
    <cellStyle name="Comma 2 15" xfId="52"/>
    <cellStyle name="Comma 2 16" xfId="53"/>
    <cellStyle name="Comma 2 17" xfId="54"/>
    <cellStyle name="Comma 2 2" xfId="55"/>
    <cellStyle name="Comma 2 2 2" xfId="56"/>
    <cellStyle name="Comma 2 2 3" xfId="57"/>
    <cellStyle name="Comma 2 2 4" xfId="58"/>
    <cellStyle name="Comma 2 2 5" xfId="59"/>
    <cellStyle name="Comma 2 3" xfId="60"/>
    <cellStyle name="Comma 2 3 2" xfId="61"/>
    <cellStyle name="Comma 2 4" xfId="62"/>
    <cellStyle name="Comma 2 5" xfId="63"/>
    <cellStyle name="Comma 2 6" xfId="64"/>
    <cellStyle name="Comma 2 7" xfId="65"/>
    <cellStyle name="Comma 2 8" xfId="66"/>
    <cellStyle name="Comma 2 9" xfId="67"/>
    <cellStyle name="Comma 3" xfId="68"/>
    <cellStyle name="Comma 3 2" xfId="69"/>
    <cellStyle name="Comma 4" xfId="70"/>
    <cellStyle name="Comma 4 2" xfId="71"/>
    <cellStyle name="Comma 5" xfId="1263"/>
    <cellStyle name="Currency" xfId="2" builtinId="4"/>
    <cellStyle name="Currency 2" xfId="72"/>
    <cellStyle name="Currency 2 2" xfId="73"/>
    <cellStyle name="Currency 2 3" xfId="74"/>
    <cellStyle name="Currency 3" xfId="75"/>
    <cellStyle name="Currency 4" xfId="7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Hyperlink 2" xfId="83"/>
    <cellStyle name="Hyperlink 2 2" xfId="386"/>
    <cellStyle name="Hyperlink 2 3" xfId="387"/>
    <cellStyle name="Input 2" xfId="84"/>
    <cellStyle name="Input 2 10" xfId="388"/>
    <cellStyle name="Input 2 10 2" xfId="389"/>
    <cellStyle name="Input 2 11" xfId="390"/>
    <cellStyle name="Input 2 11 2" xfId="391"/>
    <cellStyle name="Input 2 12" xfId="392"/>
    <cellStyle name="Input 2 12 2" xfId="393"/>
    <cellStyle name="Input 2 13" xfId="394"/>
    <cellStyle name="Input 2 13 2" xfId="395"/>
    <cellStyle name="Input 2 14" xfId="396"/>
    <cellStyle name="Input 2 14 2" xfId="397"/>
    <cellStyle name="Input 2 15" xfId="398"/>
    <cellStyle name="Input 2 15 2" xfId="399"/>
    <cellStyle name="Input 2 16" xfId="400"/>
    <cellStyle name="Input 2 16 2" xfId="401"/>
    <cellStyle name="Input 2 17" xfId="402"/>
    <cellStyle name="Input 2 17 2" xfId="403"/>
    <cellStyle name="Input 2 18" xfId="404"/>
    <cellStyle name="Input 2 18 2" xfId="405"/>
    <cellStyle name="Input 2 19" xfId="406"/>
    <cellStyle name="Input 2 19 2" xfId="407"/>
    <cellStyle name="Input 2 2" xfId="85"/>
    <cellStyle name="Input 2 2 10" xfId="408"/>
    <cellStyle name="Input 2 2 10 2" xfId="409"/>
    <cellStyle name="Input 2 2 11" xfId="410"/>
    <cellStyle name="Input 2 2 11 2" xfId="411"/>
    <cellStyle name="Input 2 2 12" xfId="412"/>
    <cellStyle name="Input 2 2 12 2" xfId="413"/>
    <cellStyle name="Input 2 2 13" xfId="414"/>
    <cellStyle name="Input 2 2 13 2" xfId="415"/>
    <cellStyle name="Input 2 2 14" xfId="416"/>
    <cellStyle name="Input 2 2 14 2" xfId="417"/>
    <cellStyle name="Input 2 2 15" xfId="418"/>
    <cellStyle name="Input 2 2 15 2" xfId="419"/>
    <cellStyle name="Input 2 2 16" xfId="420"/>
    <cellStyle name="Input 2 2 16 2" xfId="421"/>
    <cellStyle name="Input 2 2 17" xfId="422"/>
    <cellStyle name="Input 2 2 17 2" xfId="423"/>
    <cellStyle name="Input 2 2 18" xfId="424"/>
    <cellStyle name="Input 2 2 18 2" xfId="425"/>
    <cellStyle name="Input 2 2 19" xfId="426"/>
    <cellStyle name="Input 2 2 19 2" xfId="427"/>
    <cellStyle name="Input 2 2 2" xfId="428"/>
    <cellStyle name="Input 2 2 2 2" xfId="429"/>
    <cellStyle name="Input 2 2 20" xfId="430"/>
    <cellStyle name="Input 2 2 20 2" xfId="431"/>
    <cellStyle name="Input 2 2 21" xfId="432"/>
    <cellStyle name="Input 2 2 21 2" xfId="433"/>
    <cellStyle name="Input 2 2 22" xfId="434"/>
    <cellStyle name="Input 2 2 22 2" xfId="435"/>
    <cellStyle name="Input 2 2 23" xfId="436"/>
    <cellStyle name="Input 2 2 23 2" xfId="437"/>
    <cellStyle name="Input 2 2 24" xfId="438"/>
    <cellStyle name="Input 2 2 24 2" xfId="439"/>
    <cellStyle name="Input 2 2 25" xfId="440"/>
    <cellStyle name="Input 2 2 25 2" xfId="441"/>
    <cellStyle name="Input 2 2 26" xfId="442"/>
    <cellStyle name="Input 2 2 26 2" xfId="443"/>
    <cellStyle name="Input 2 2 27" xfId="444"/>
    <cellStyle name="Input 2 2 27 2" xfId="445"/>
    <cellStyle name="Input 2 2 28" xfId="446"/>
    <cellStyle name="Input 2 2 28 2" xfId="447"/>
    <cellStyle name="Input 2 2 29" xfId="448"/>
    <cellStyle name="Input 2 2 29 2" xfId="449"/>
    <cellStyle name="Input 2 2 3" xfId="450"/>
    <cellStyle name="Input 2 2 3 2" xfId="451"/>
    <cellStyle name="Input 2 2 30" xfId="452"/>
    <cellStyle name="Input 2 2 30 2" xfId="453"/>
    <cellStyle name="Input 2 2 31" xfId="454"/>
    <cellStyle name="Input 2 2 31 2" xfId="455"/>
    <cellStyle name="Input 2 2 32" xfId="456"/>
    <cellStyle name="Input 2 2 32 2" xfId="457"/>
    <cellStyle name="Input 2 2 33" xfId="458"/>
    <cellStyle name="Input 2 2 33 2" xfId="459"/>
    <cellStyle name="Input 2 2 34" xfId="460"/>
    <cellStyle name="Input 2 2 34 2" xfId="461"/>
    <cellStyle name="Input 2 2 35" xfId="462"/>
    <cellStyle name="Input 2 2 35 2" xfId="463"/>
    <cellStyle name="Input 2 2 36" xfId="464"/>
    <cellStyle name="Input 2 2 36 2" xfId="465"/>
    <cellStyle name="Input 2 2 37" xfId="466"/>
    <cellStyle name="Input 2 2 37 2" xfId="467"/>
    <cellStyle name="Input 2 2 38" xfId="468"/>
    <cellStyle name="Input 2 2 38 2" xfId="469"/>
    <cellStyle name="Input 2 2 39" xfId="470"/>
    <cellStyle name="Input 2 2 39 2" xfId="471"/>
    <cellStyle name="Input 2 2 4" xfId="472"/>
    <cellStyle name="Input 2 2 4 2" xfId="473"/>
    <cellStyle name="Input 2 2 40" xfId="474"/>
    <cellStyle name="Input 2 2 40 2" xfId="475"/>
    <cellStyle name="Input 2 2 41" xfId="476"/>
    <cellStyle name="Input 2 2 41 2" xfId="477"/>
    <cellStyle name="Input 2 2 42" xfId="478"/>
    <cellStyle name="Input 2 2 42 2" xfId="479"/>
    <cellStyle name="Input 2 2 43" xfId="480"/>
    <cellStyle name="Input 2 2 43 2" xfId="481"/>
    <cellStyle name="Input 2 2 44" xfId="482"/>
    <cellStyle name="Input 2 2 44 2" xfId="483"/>
    <cellStyle name="Input 2 2 45" xfId="484"/>
    <cellStyle name="Input 2 2 45 2" xfId="485"/>
    <cellStyle name="Input 2 2 46" xfId="486"/>
    <cellStyle name="Input 2 2 46 2" xfId="487"/>
    <cellStyle name="Input 2 2 47" xfId="488"/>
    <cellStyle name="Input 2 2 47 2" xfId="489"/>
    <cellStyle name="Input 2 2 48" xfId="490"/>
    <cellStyle name="Input 2 2 48 2" xfId="491"/>
    <cellStyle name="Input 2 2 49" xfId="492"/>
    <cellStyle name="Input 2 2 49 2" xfId="493"/>
    <cellStyle name="Input 2 2 5" xfId="494"/>
    <cellStyle name="Input 2 2 5 2" xfId="495"/>
    <cellStyle name="Input 2 2 50" xfId="496"/>
    <cellStyle name="Input 2 2 50 2" xfId="497"/>
    <cellStyle name="Input 2 2 51" xfId="498"/>
    <cellStyle name="Input 2 2 51 2" xfId="499"/>
    <cellStyle name="Input 2 2 52" xfId="500"/>
    <cellStyle name="Input 2 2 52 2" xfId="501"/>
    <cellStyle name="Input 2 2 53" xfId="502"/>
    <cellStyle name="Input 2 2 54" xfId="503"/>
    <cellStyle name="Input 2 2 55" xfId="504"/>
    <cellStyle name="Input 2 2 56" xfId="505"/>
    <cellStyle name="Input 2 2 57" xfId="506"/>
    <cellStyle name="Input 2 2 58" xfId="1286"/>
    <cellStyle name="Input 2 2 59" xfId="1287"/>
    <cellStyle name="Input 2 2 6" xfId="507"/>
    <cellStyle name="Input 2 2 6 2" xfId="508"/>
    <cellStyle name="Input 2 2 60" xfId="1288"/>
    <cellStyle name="Input 2 2 61" xfId="1289"/>
    <cellStyle name="Input 2 2 62" xfId="1290"/>
    <cellStyle name="Input 2 2 7" xfId="509"/>
    <cellStyle name="Input 2 2 7 2" xfId="510"/>
    <cellStyle name="Input 2 2 8" xfId="511"/>
    <cellStyle name="Input 2 2 8 2" xfId="512"/>
    <cellStyle name="Input 2 2 9" xfId="513"/>
    <cellStyle name="Input 2 2 9 2" xfId="514"/>
    <cellStyle name="Input 2 20" xfId="515"/>
    <cellStyle name="Input 2 20 2" xfId="516"/>
    <cellStyle name="Input 2 21" xfId="517"/>
    <cellStyle name="Input 2 21 2" xfId="518"/>
    <cellStyle name="Input 2 22" xfId="519"/>
    <cellStyle name="Input 2 22 2" xfId="520"/>
    <cellStyle name="Input 2 23" xfId="521"/>
    <cellStyle name="Input 2 23 2" xfId="522"/>
    <cellStyle name="Input 2 24" xfId="523"/>
    <cellStyle name="Input 2 24 2" xfId="524"/>
    <cellStyle name="Input 2 25" xfId="525"/>
    <cellStyle name="Input 2 25 2" xfId="526"/>
    <cellStyle name="Input 2 26" xfId="527"/>
    <cellStyle name="Input 2 26 2" xfId="528"/>
    <cellStyle name="Input 2 27" xfId="529"/>
    <cellStyle name="Input 2 27 2" xfId="530"/>
    <cellStyle name="Input 2 28" xfId="531"/>
    <cellStyle name="Input 2 28 2" xfId="532"/>
    <cellStyle name="Input 2 29" xfId="533"/>
    <cellStyle name="Input 2 29 2" xfId="534"/>
    <cellStyle name="Input 2 3" xfId="535"/>
    <cellStyle name="Input 2 3 2" xfId="536"/>
    <cellStyle name="Input 2 3 3" xfId="1291"/>
    <cellStyle name="Input 2 3 4" xfId="1292"/>
    <cellStyle name="Input 2 3 5" xfId="1293"/>
    <cellStyle name="Input 2 3 6" xfId="1294"/>
    <cellStyle name="Input 2 3 7" xfId="1295"/>
    <cellStyle name="Input 2 30" xfId="537"/>
    <cellStyle name="Input 2 30 2" xfId="538"/>
    <cellStyle name="Input 2 31" xfId="539"/>
    <cellStyle name="Input 2 31 2" xfId="540"/>
    <cellStyle name="Input 2 32" xfId="541"/>
    <cellStyle name="Input 2 32 2" xfId="542"/>
    <cellStyle name="Input 2 33" xfId="543"/>
    <cellStyle name="Input 2 33 2" xfId="544"/>
    <cellStyle name="Input 2 34" xfId="545"/>
    <cellStyle name="Input 2 34 2" xfId="546"/>
    <cellStyle name="Input 2 35" xfId="547"/>
    <cellStyle name="Input 2 35 2" xfId="548"/>
    <cellStyle name="Input 2 36" xfId="549"/>
    <cellStyle name="Input 2 36 2" xfId="550"/>
    <cellStyle name="Input 2 37" xfId="551"/>
    <cellStyle name="Input 2 37 2" xfId="552"/>
    <cellStyle name="Input 2 38" xfId="553"/>
    <cellStyle name="Input 2 38 2" xfId="554"/>
    <cellStyle name="Input 2 39" xfId="555"/>
    <cellStyle name="Input 2 39 2" xfId="556"/>
    <cellStyle name="Input 2 4" xfId="557"/>
    <cellStyle name="Input 2 4 2" xfId="558"/>
    <cellStyle name="Input 2 4 3" xfId="1296"/>
    <cellStyle name="Input 2 4 4" xfId="1297"/>
    <cellStyle name="Input 2 4 5" xfId="1298"/>
    <cellStyle name="Input 2 4 6" xfId="1299"/>
    <cellStyle name="Input 2 4 7" xfId="1300"/>
    <cellStyle name="Input 2 40" xfId="559"/>
    <cellStyle name="Input 2 40 2" xfId="560"/>
    <cellStyle name="Input 2 41" xfId="561"/>
    <cellStyle name="Input 2 41 2" xfId="562"/>
    <cellStyle name="Input 2 42" xfId="563"/>
    <cellStyle name="Input 2 42 2" xfId="564"/>
    <cellStyle name="Input 2 43" xfId="565"/>
    <cellStyle name="Input 2 43 2" xfId="566"/>
    <cellStyle name="Input 2 44" xfId="567"/>
    <cellStyle name="Input 2 44 2" xfId="568"/>
    <cellStyle name="Input 2 45" xfId="569"/>
    <cellStyle name="Input 2 45 2" xfId="570"/>
    <cellStyle name="Input 2 46" xfId="571"/>
    <cellStyle name="Input 2 46 2" xfId="572"/>
    <cellStyle name="Input 2 47" xfId="573"/>
    <cellStyle name="Input 2 47 2" xfId="574"/>
    <cellStyle name="Input 2 48" xfId="575"/>
    <cellStyle name="Input 2 48 2" xfId="576"/>
    <cellStyle name="Input 2 49" xfId="577"/>
    <cellStyle name="Input 2 49 2" xfId="578"/>
    <cellStyle name="Input 2 5" xfId="579"/>
    <cellStyle name="Input 2 5 2" xfId="580"/>
    <cellStyle name="Input 2 5 3" xfId="1301"/>
    <cellStyle name="Input 2 5 4" xfId="1302"/>
    <cellStyle name="Input 2 5 5" xfId="1303"/>
    <cellStyle name="Input 2 5 6" xfId="1304"/>
    <cellStyle name="Input 2 5 7" xfId="1305"/>
    <cellStyle name="Input 2 50" xfId="581"/>
    <cellStyle name="Input 2 50 2" xfId="582"/>
    <cellStyle name="Input 2 51" xfId="583"/>
    <cellStyle name="Input 2 51 2" xfId="584"/>
    <cellStyle name="Input 2 52" xfId="585"/>
    <cellStyle name="Input 2 52 2" xfId="586"/>
    <cellStyle name="Input 2 53" xfId="587"/>
    <cellStyle name="Input 2 53 2" xfId="588"/>
    <cellStyle name="Input 2 54" xfId="589"/>
    <cellStyle name="Input 2 55" xfId="590"/>
    <cellStyle name="Input 2 56" xfId="591"/>
    <cellStyle name="Input 2 57" xfId="592"/>
    <cellStyle name="Input 2 58" xfId="593"/>
    <cellStyle name="Input 2 59" xfId="1306"/>
    <cellStyle name="Input 2 6" xfId="594"/>
    <cellStyle name="Input 2 6 2" xfId="595"/>
    <cellStyle name="Input 2 7" xfId="596"/>
    <cellStyle name="Input 2 7 2" xfId="597"/>
    <cellStyle name="Input 2 8" xfId="598"/>
    <cellStyle name="Input 2 8 2" xfId="599"/>
    <cellStyle name="Input 2 9" xfId="600"/>
    <cellStyle name="Input 2 9 2" xfId="601"/>
    <cellStyle name="Linked Cell 2" xfId="86"/>
    <cellStyle name="Neutral 2" xfId="87"/>
    <cellStyle name="Normal" xfId="0" builtinId="0"/>
    <cellStyle name="Normal 10" xfId="88"/>
    <cellStyle name="Normal 11" xfId="89"/>
    <cellStyle name="Normal 2" xfId="4"/>
    <cellStyle name="Normal 2 10" xfId="90"/>
    <cellStyle name="Normal 2 10 2" xfId="91"/>
    <cellStyle name="Normal 2 11" xfId="92"/>
    <cellStyle name="Normal 2 11 2" xfId="93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3" xfId="102"/>
    <cellStyle name="Normal 2 13 2" xfId="103"/>
    <cellStyle name="Normal 2 14" xfId="104"/>
    <cellStyle name="Normal 2 14 2" xfId="105"/>
    <cellStyle name="Normal 2 15" xfId="106"/>
    <cellStyle name="Normal 2 15 2" xfId="107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60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4" xfId="604"/>
    <cellStyle name="Normal 2 4" xfId="130"/>
    <cellStyle name="Normal 2 4 2" xfId="131"/>
    <cellStyle name="Normal 2 4 3" xfId="132"/>
    <cellStyle name="Normal 2 4 4" xfId="605"/>
    <cellStyle name="Normal 2 4 5" xfId="606"/>
    <cellStyle name="Normal 2 5" xfId="133"/>
    <cellStyle name="Normal 2 5 2" xfId="134"/>
    <cellStyle name="Normal 2 5 3" xfId="135"/>
    <cellStyle name="Normal 2 6" xfId="136"/>
    <cellStyle name="Normal 2 6 2" xfId="137"/>
    <cellStyle name="Normal 2 7" xfId="138"/>
    <cellStyle name="Normal 2 7 2" xfId="139"/>
    <cellStyle name="Normal 2 8" xfId="140"/>
    <cellStyle name="Normal 2 8 2" xfId="141"/>
    <cellStyle name="Normal 2 9" xfId="142"/>
    <cellStyle name="Normal 2 9 2" xfId="143"/>
    <cellStyle name="Normal 3" xfId="144"/>
    <cellStyle name="Normal 3 2" xfId="145"/>
    <cellStyle name="Normal 3 2 2" xfId="14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7" xfId="155"/>
    <cellStyle name="Normal 7 2" xfId="156"/>
    <cellStyle name="Normal 8" xfId="157"/>
    <cellStyle name="Normal 8 2" xfId="158"/>
    <cellStyle name="Normal 9" xfId="159"/>
    <cellStyle name="Normal 9 2" xfId="1264"/>
    <cellStyle name="Note 2" xfId="160"/>
    <cellStyle name="Note 2 2" xfId="161"/>
    <cellStyle name="Note 2 3" xfId="162"/>
    <cellStyle name="Note 2 3 10" xfId="612"/>
    <cellStyle name="Note 2 3 10 2" xfId="613"/>
    <cellStyle name="Note 2 3 11" xfId="614"/>
    <cellStyle name="Note 2 3 11 2" xfId="615"/>
    <cellStyle name="Note 2 3 12" xfId="616"/>
    <cellStyle name="Note 2 3 12 2" xfId="6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2" xfId="633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2" xfId="655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2" xfId="677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2" xfId="699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307"/>
    <cellStyle name="Note 2 3 59" xfId="1308"/>
    <cellStyle name="Note 2 3 6" xfId="711"/>
    <cellStyle name="Note 2 3 6 2" xfId="712"/>
    <cellStyle name="Note 2 3 60" xfId="1309"/>
    <cellStyle name="Note 2 3 61" xfId="1310"/>
    <cellStyle name="Note 2 3 62" xfId="1311"/>
    <cellStyle name="Note 2 3 7" xfId="713"/>
    <cellStyle name="Note 2 3 7 2" xfId="714"/>
    <cellStyle name="Note 2 3 8" xfId="715"/>
    <cellStyle name="Note 2 3 8 2" xfId="716"/>
    <cellStyle name="Note 2 3 9" xfId="717"/>
    <cellStyle name="Note 2 3 9 2" xfId="718"/>
    <cellStyle name="Note 2 4" xfId="163"/>
    <cellStyle name="Note 2 4 10" xfId="719"/>
    <cellStyle name="Note 2 4 10 2" xfId="720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2" xfId="740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2" xfId="762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2" xfId="78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2" xfId="806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12"/>
    <cellStyle name="Note 2 4 59" xfId="1313"/>
    <cellStyle name="Note 2 4 6" xfId="818"/>
    <cellStyle name="Note 2 4 6 2" xfId="819"/>
    <cellStyle name="Note 2 4 60" xfId="1314"/>
    <cellStyle name="Note 2 4 61" xfId="1315"/>
    <cellStyle name="Note 2 4 62" xfId="1316"/>
    <cellStyle name="Note 2 4 7" xfId="820"/>
    <cellStyle name="Note 2 4 7 2" xfId="821"/>
    <cellStyle name="Note 2 4 8" xfId="822"/>
    <cellStyle name="Note 2 4 8 2" xfId="823"/>
    <cellStyle name="Note 2 4 9" xfId="824"/>
    <cellStyle name="Note 2 4 9 2" xfId="825"/>
    <cellStyle name="Note 2 5" xfId="826"/>
    <cellStyle name="Note 2 5 2" xfId="827"/>
    <cellStyle name="Note 2 5 3" xfId="1317"/>
    <cellStyle name="Note 2 5 4" xfId="1318"/>
    <cellStyle name="Note 2 5 5" xfId="1319"/>
    <cellStyle name="Note 2 5 6" xfId="1320"/>
    <cellStyle name="Note 2 5 7" xfId="1321"/>
    <cellStyle name="Note 2 6" xfId="828"/>
    <cellStyle name="Note 2 6 2" xfId="829"/>
    <cellStyle name="Note 2 6 3" xfId="1322"/>
    <cellStyle name="Note 2 6 4" xfId="1323"/>
    <cellStyle name="Note 2 6 5" xfId="1324"/>
    <cellStyle name="Note 2 6 6" xfId="1325"/>
    <cellStyle name="Note 2 6 7" xfId="1326"/>
    <cellStyle name="Note 2 7" xfId="830"/>
    <cellStyle name="Note 2 7 2" xfId="831"/>
    <cellStyle name="Note 2 7 3" xfId="1327"/>
    <cellStyle name="Note 2 7 4" xfId="1328"/>
    <cellStyle name="Note 2 7 5" xfId="1329"/>
    <cellStyle name="Note 2 7 6" xfId="1330"/>
    <cellStyle name="Note 2 7 7" xfId="1331"/>
    <cellStyle name="Note 2 8" xfId="832"/>
    <cellStyle name="Note 2 9" xfId="1332"/>
    <cellStyle name="Note 3" xfId="164"/>
    <cellStyle name="Output 2" xfId="165"/>
    <cellStyle name="Output 2 10" xfId="833"/>
    <cellStyle name="Output 2 10 2" xfId="834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2" xfId="874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2" xfId="896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2" xfId="91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2" xfId="940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33"/>
    <cellStyle name="Output 2 2 59" xfId="1334"/>
    <cellStyle name="Output 2 2 6" xfId="952"/>
    <cellStyle name="Output 2 2 6 2" xfId="953"/>
    <cellStyle name="Output 2 2 60" xfId="1335"/>
    <cellStyle name="Output 2 2 61" xfId="1336"/>
    <cellStyle name="Output 2 2 62" xfId="1337"/>
    <cellStyle name="Output 2 2 7" xfId="954"/>
    <cellStyle name="Output 2 2 7 2" xfId="955"/>
    <cellStyle name="Output 2 2 8" xfId="956"/>
    <cellStyle name="Output 2 2 8 2" xfId="957"/>
    <cellStyle name="Output 2 2 9" xfId="958"/>
    <cellStyle name="Output 2 2 9 2" xfId="959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2" xfId="981"/>
    <cellStyle name="Output 2 3 3" xfId="1338"/>
    <cellStyle name="Output 2 3 4" xfId="1339"/>
    <cellStyle name="Output 2 3 5" xfId="1340"/>
    <cellStyle name="Output 2 3 6" xfId="1341"/>
    <cellStyle name="Output 2 3 7" xfId="1342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3" xfId="1343"/>
    <cellStyle name="Output 2 4 4" xfId="1344"/>
    <cellStyle name="Output 2 4 5" xfId="1345"/>
    <cellStyle name="Output 2 4 6" xfId="1346"/>
    <cellStyle name="Output 2 4 7" xfId="1347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3" xfId="1348"/>
    <cellStyle name="Output 2 5 4" xfId="1349"/>
    <cellStyle name="Output 2 5 5" xfId="1350"/>
    <cellStyle name="Output 2 5 6" xfId="1351"/>
    <cellStyle name="Output 2 5 7" xfId="1352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59" xfId="1353"/>
    <cellStyle name="Output 2 6" xfId="1039"/>
    <cellStyle name="Output 2 6 2" xfId="1040"/>
    <cellStyle name="Output 2 7" xfId="1041"/>
    <cellStyle name="Output 2 7 2" xfId="1042"/>
    <cellStyle name="Output 2 8" xfId="1043"/>
    <cellStyle name="Output 2 8 2" xfId="1044"/>
    <cellStyle name="Output 2 9" xfId="1045"/>
    <cellStyle name="Output 2 9 2" xfId="1046"/>
    <cellStyle name="Percent" xfId="3" builtinId="5"/>
    <cellStyle name="Percent 2" xfId="167"/>
    <cellStyle name="Percent 2 2" xfId="1047"/>
    <cellStyle name="Percent 2 3" xfId="1048"/>
    <cellStyle name="Title 2" xfId="168"/>
    <cellStyle name="Total 2" xfId="169"/>
    <cellStyle name="Total 2 10" xfId="1049"/>
    <cellStyle name="Total 2 10 2" xfId="1050"/>
    <cellStyle name="Total 2 11" xfId="1051"/>
    <cellStyle name="Total 2 11 2" xfId="1052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2" xfId="1090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2" xfId="1112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2" xfId="1134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2" xfId="115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54"/>
    <cellStyle name="Total 2 2 59" xfId="1355"/>
    <cellStyle name="Total 2 2 6" xfId="1168"/>
    <cellStyle name="Total 2 2 6 2" xfId="1169"/>
    <cellStyle name="Total 2 2 60" xfId="1356"/>
    <cellStyle name="Total 2 2 61" xfId="1357"/>
    <cellStyle name="Total 2 2 62" xfId="1358"/>
    <cellStyle name="Total 2 2 7" xfId="1170"/>
    <cellStyle name="Total 2 2 7 2" xfId="1171"/>
    <cellStyle name="Total 2 2 8" xfId="1172"/>
    <cellStyle name="Total 2 2 8 2" xfId="1173"/>
    <cellStyle name="Total 2 2 9" xfId="1174"/>
    <cellStyle name="Total 2 2 9 2" xfId="1175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2" xfId="1197"/>
    <cellStyle name="Total 2 3 3" xfId="1359"/>
    <cellStyle name="Total 2 3 4" xfId="1360"/>
    <cellStyle name="Total 2 3 5" xfId="1361"/>
    <cellStyle name="Total 2 3 6" xfId="1362"/>
    <cellStyle name="Total 2 3 7" xfId="1363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3" xfId="1364"/>
    <cellStyle name="Total 2 4 4" xfId="1365"/>
    <cellStyle name="Total 2 4 5" xfId="1366"/>
    <cellStyle name="Total 2 4 6" xfId="1367"/>
    <cellStyle name="Total 2 4 7" xfId="1368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3" xfId="1369"/>
    <cellStyle name="Total 2 5 4" xfId="1370"/>
    <cellStyle name="Total 2 5 5" xfId="1371"/>
    <cellStyle name="Total 2 5 6" xfId="1372"/>
    <cellStyle name="Total 2 5 7" xfId="1373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59" xfId="137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71"/>
  </cellStyles>
  <dxfs count="70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L38"/>
  <sheetViews>
    <sheetView workbookViewId="0"/>
  </sheetViews>
  <sheetFormatPr defaultColWidth="12.42578125" defaultRowHeight="12.75"/>
  <cols>
    <col min="1" max="1" width="30" style="1" customWidth="1"/>
    <col min="2" max="3" width="18.28515625" style="1" customWidth="1"/>
    <col min="4" max="4" width="18.85546875" style="1" customWidth="1"/>
    <col min="5" max="5" width="17.85546875" style="1" customWidth="1"/>
    <col min="6" max="6" width="8.7109375" style="1" bestFit="1" customWidth="1"/>
    <col min="7" max="7" width="22.85546875" style="1" customWidth="1"/>
    <col min="8" max="16384" width="12.42578125" style="1"/>
  </cols>
  <sheetData>
    <row r="1" spans="1:9">
      <c r="B1" s="71"/>
      <c r="C1" s="71" t="s">
        <v>27</v>
      </c>
      <c r="D1" s="71"/>
      <c r="E1" s="71"/>
      <c r="F1" s="72"/>
    </row>
    <row r="2" spans="1:9">
      <c r="B2" s="71"/>
      <c r="C2" s="71" t="s">
        <v>0</v>
      </c>
      <c r="D2" s="71"/>
      <c r="E2" s="71"/>
      <c r="F2" s="72"/>
    </row>
    <row r="3" spans="1:9">
      <c r="B3" s="71"/>
      <c r="C3" s="71" t="s">
        <v>1</v>
      </c>
      <c r="D3" s="71"/>
      <c r="E3" s="71"/>
      <c r="F3" s="72"/>
    </row>
    <row r="4" spans="1:9">
      <c r="B4" s="71"/>
      <c r="C4" s="71" t="s">
        <v>1487</v>
      </c>
      <c r="D4" s="71"/>
      <c r="E4" s="71"/>
      <c r="F4" s="7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" t="s">
        <v>1486</v>
      </c>
    </row>
    <row r="7" spans="1:9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14"/>
      <c r="B9" s="15"/>
      <c r="C9" s="16"/>
      <c r="D9" s="17"/>
      <c r="E9" s="16"/>
      <c r="F9" s="18"/>
      <c r="G9" s="19" t="s">
        <v>13</v>
      </c>
    </row>
    <row r="10" spans="1:9">
      <c r="A10" s="20" t="s">
        <v>14</v>
      </c>
      <c r="B10" s="43">
        <f>SUM(EASTERNFL:VALENCIA!B10)</f>
        <v>862090290.3900001</v>
      </c>
      <c r="C10" s="43">
        <f>SUM(EASTERNFL:VALENCIA!C10)</f>
        <v>51580166.390000001</v>
      </c>
      <c r="D10" s="43">
        <f>SUM(EASTERNFL:VALENCIA!D10)</f>
        <v>7743642.9699999997</v>
      </c>
      <c r="E10" s="21">
        <f t="array" ref="E10">SUM(ROUND(B10:D10,2))</f>
        <v>921414099.75</v>
      </c>
      <c r="F10" s="22">
        <f>E10/$E$22</f>
        <v>0.40883846430504567</v>
      </c>
      <c r="G10" s="23"/>
    </row>
    <row r="11" spans="1:9">
      <c r="A11" s="20" t="s">
        <v>15</v>
      </c>
      <c r="B11" s="43">
        <f>SUM(EASTERNFL:VALENCIA!B11)</f>
        <v>0</v>
      </c>
      <c r="C11" s="43">
        <f>SUM(EASTERNFL:VALENCIA!C11)</f>
        <v>0</v>
      </c>
      <c r="D11" s="43">
        <f>SUM(EASTERNFL:VALENCIA!D11)</f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9">
      <c r="A12" s="20" t="s">
        <v>16</v>
      </c>
      <c r="B12" s="43">
        <f>SUM(EASTERNFL:VALENCIA!B12)</f>
        <v>3629868.1799999988</v>
      </c>
      <c r="C12" s="43">
        <f>SUM(EASTERNFL:VALENCIA!C12)</f>
        <v>1487283.65</v>
      </c>
      <c r="D12" s="43">
        <f>SUM(EASTERNFL:VALENCIA!D12)</f>
        <v>205772.36</v>
      </c>
      <c r="E12" s="21">
        <f t="array" ref="E12">SUM(ROUND(B12:D12,2))</f>
        <v>5322924.1900000004</v>
      </c>
      <c r="F12" s="22">
        <f>E12/$E$22</f>
        <v>2.3618220646311303E-3</v>
      </c>
      <c r="G12" s="23"/>
    </row>
    <row r="13" spans="1:9">
      <c r="A13" s="20" t="s">
        <v>17</v>
      </c>
      <c r="B13" s="43">
        <f>SUM(EASTERNFL:VALENCIA!B13)</f>
        <v>0</v>
      </c>
      <c r="C13" s="43">
        <f>SUM(EASTERNFL:VALENCIA!C13)</f>
        <v>0</v>
      </c>
      <c r="D13" s="43">
        <f>SUM(EASTERNFL:VALENCIA!D13)</f>
        <v>0</v>
      </c>
      <c r="E13" s="26"/>
      <c r="F13" s="27"/>
      <c r="G13" s="28"/>
    </row>
    <row r="14" spans="1:9">
      <c r="A14" s="29" t="s">
        <v>18</v>
      </c>
      <c r="B14" s="43">
        <f>SUM(EASTERNFL:VALENCIA!B14)</f>
        <v>176568279.39999989</v>
      </c>
      <c r="C14" s="43">
        <f>SUM(EASTERNFL:VALENCIA!C14)</f>
        <v>36437403.940000005</v>
      </c>
      <c r="D14" s="43">
        <f>SUM(EASTERNFL:VALENCIA!D14)</f>
        <v>7846579.1800000006</v>
      </c>
      <c r="E14" s="21">
        <f t="array" ref="E14">SUM(ROUND(B14:D14,2))</f>
        <v>220852262.52000001</v>
      </c>
      <c r="F14" s="22">
        <f t="shared" ref="F14:F20" si="0">E14/$E$22</f>
        <v>9.7993833469088493E-2</v>
      </c>
      <c r="G14" s="23"/>
      <c r="H14" s="30"/>
      <c r="I14" s="30"/>
    </row>
    <row r="15" spans="1:9">
      <c r="A15" s="29" t="s">
        <v>19</v>
      </c>
      <c r="B15" s="43">
        <f>SUM(EASTERNFL:VALENCIA!B15)</f>
        <v>6219424.8598714992</v>
      </c>
      <c r="C15" s="43">
        <f>SUM(EASTERNFL:VALENCIA!C15)</f>
        <v>3345320.5900000003</v>
      </c>
      <c r="D15" s="43">
        <f>SUM(EASTERNFL:VALENCIA!D15)</f>
        <v>34732.11</v>
      </c>
      <c r="E15" s="21">
        <f t="array" ref="E15">SUM(ROUND(B15:D15,2))</f>
        <v>9599477.5599999987</v>
      </c>
      <c r="F15" s="22">
        <f t="shared" si="0"/>
        <v>4.2593614150532172E-3</v>
      </c>
      <c r="G15" s="23"/>
      <c r="H15" s="30"/>
      <c r="I15" s="30"/>
    </row>
    <row r="16" spans="1:9">
      <c r="A16" s="20" t="s">
        <v>20</v>
      </c>
      <c r="B16" s="43">
        <f>SUM(EASTERNFL:VALENCIA!B16)</f>
        <v>210326651.61999989</v>
      </c>
      <c r="C16" s="43">
        <f>SUM(EASTERNFL:VALENCIA!C16)</f>
        <v>22260059.450000003</v>
      </c>
      <c r="D16" s="43">
        <f>SUM(EASTERNFL:VALENCIA!D16)</f>
        <v>685835.29999999993</v>
      </c>
      <c r="E16" s="21">
        <f t="array" ref="E16">SUM(ROUND(B16:D16,2))</f>
        <v>233272546.37</v>
      </c>
      <c r="F16" s="22">
        <f t="shared" si="0"/>
        <v>0.10350480815120429</v>
      </c>
      <c r="G16" s="23"/>
    </row>
    <row r="17" spans="1:12">
      <c r="A17" s="20" t="s">
        <v>21</v>
      </c>
      <c r="B17" s="43">
        <f>SUM(EASTERNFL:VALENCIA!B17)</f>
        <v>249343573.58000001</v>
      </c>
      <c r="C17" s="43">
        <f>SUM(EASTERNFL:VALENCIA!C17)</f>
        <v>180565336.11999997</v>
      </c>
      <c r="D17" s="43">
        <f>SUM(EASTERNFL:VALENCIA!D17)</f>
        <v>17506203.84</v>
      </c>
      <c r="E17" s="21">
        <f t="array" ref="E17">SUM(ROUND(B17:D17,2))</f>
        <v>447415113.54000002</v>
      </c>
      <c r="F17" s="22">
        <f t="shared" si="0"/>
        <v>0.19852149861413193</v>
      </c>
      <c r="G17" s="23"/>
    </row>
    <row r="18" spans="1:12">
      <c r="A18" s="20" t="s">
        <v>22</v>
      </c>
      <c r="B18" s="43">
        <f>SUM(EASTERNFL:VALENCIA!B18)</f>
        <v>125879206.94000003</v>
      </c>
      <c r="C18" s="43">
        <f>SUM(EASTERNFL:VALENCIA!C18)</f>
        <v>183046306.34999999</v>
      </c>
      <c r="D18" s="43">
        <f>SUM(EASTERNFL:VALENCIA!D18)</f>
        <v>7523819.5199999996</v>
      </c>
      <c r="E18" s="21">
        <f t="array" ref="E18">SUM(ROUND(B18:D18,2))</f>
        <v>316449332.80999994</v>
      </c>
      <c r="F18" s="22">
        <f t="shared" si="0"/>
        <v>0.14041098274000738</v>
      </c>
      <c r="G18" s="23"/>
    </row>
    <row r="19" spans="1:12">
      <c r="A19" s="20" t="s">
        <v>23</v>
      </c>
      <c r="B19" s="43">
        <f>SUM(EASTERNFL:VALENCIA!B19)</f>
        <v>1763746.4300000002</v>
      </c>
      <c r="C19" s="43">
        <f>SUM(EASTERNFL:VALENCIA!C19)</f>
        <v>11793721.17</v>
      </c>
      <c r="D19" s="43">
        <f>SUM(EASTERNFL:VALENCIA!D19)</f>
        <v>0</v>
      </c>
      <c r="E19" s="21">
        <f t="array" ref="E19">SUM(ROUND(B19:D19,2))</f>
        <v>13557467.6</v>
      </c>
      <c r="F19" s="22">
        <f t="shared" si="0"/>
        <v>6.0155517860572142E-3</v>
      </c>
      <c r="G19" s="23"/>
    </row>
    <row r="20" spans="1:12" ht="13.5" thickBot="1">
      <c r="A20" s="20" t="s">
        <v>24</v>
      </c>
      <c r="B20" s="43">
        <f>SUM(EASTERNFL:VALENCIA!B20)</f>
        <v>-3117546.9000000004</v>
      </c>
      <c r="C20" s="43">
        <f>SUM(EASTERNFL:VALENCIA!C20)</f>
        <v>88970651.689999998</v>
      </c>
      <c r="D20" s="43">
        <f>SUM(EASTERNFL:VALENCIA!D20)</f>
        <v>0</v>
      </c>
      <c r="E20" s="31">
        <f t="array" ref="E20">SUM(ROUND(B20:D20,2))</f>
        <v>85853104.789999992</v>
      </c>
      <c r="F20" s="22">
        <f t="shared" si="0"/>
        <v>3.8093677454780837E-2</v>
      </c>
      <c r="G20" s="23"/>
    </row>
    <row r="21" spans="1:12">
      <c r="A21" s="32"/>
      <c r="B21" s="15"/>
      <c r="C21" s="16"/>
      <c r="D21" s="17"/>
      <c r="E21" s="26"/>
      <c r="F21" s="18"/>
      <c r="G21" s="28"/>
    </row>
    <row r="22" spans="1:12" ht="13.5" thickBot="1">
      <c r="A22" s="33" t="s">
        <v>11</v>
      </c>
      <c r="B22" s="31">
        <f t="array" ref="B22">SUM(ROUND(B10:B20,2))</f>
        <v>1632703494.4999998</v>
      </c>
      <c r="C22" s="31">
        <f t="array" ref="C22">SUM(ROUND(C10:C20,2))</f>
        <v>579486249.35000002</v>
      </c>
      <c r="D22" s="34">
        <f t="array" ref="D22">SUM(ROUND(D10:D20,2))</f>
        <v>41546585.280000001</v>
      </c>
      <c r="E22" s="31">
        <f t="array" ref="E22">SUM(ROUND(E10:E20,2))</f>
        <v>2253736329.1299996</v>
      </c>
      <c r="F22" s="35">
        <f>SUM(F10:F20)</f>
        <v>1.0000000000000002</v>
      </c>
      <c r="G22" s="28"/>
    </row>
    <row r="23" spans="1:12" ht="12.75" customHeight="1">
      <c r="A23" s="36" t="s">
        <v>25</v>
      </c>
      <c r="B23" s="37">
        <f>'FCS AGL'!D441</f>
        <v>1632703494.5</v>
      </c>
      <c r="C23" s="37">
        <f>'FCS AGL'!D511</f>
        <v>579486249.35000002</v>
      </c>
      <c r="D23" s="37">
        <f>'FCS AGL'!D536</f>
        <v>41546585.280000009</v>
      </c>
      <c r="E23" s="38"/>
      <c r="F23" s="39"/>
    </row>
    <row r="24" spans="1:12" ht="12.75" customHeight="1">
      <c r="A24" s="40"/>
      <c r="B24" s="2"/>
      <c r="C24" s="2"/>
      <c r="D24" s="2"/>
      <c r="E24" s="2"/>
      <c r="F24" s="41"/>
      <c r="K24" s="44"/>
      <c r="L24" s="44"/>
    </row>
    <row r="25" spans="1:12">
      <c r="A25" s="42" t="s">
        <v>26</v>
      </c>
      <c r="B25" s="23"/>
      <c r="C25" s="23"/>
      <c r="D25" s="23"/>
      <c r="E25" s="23"/>
      <c r="K25" s="44"/>
      <c r="L25" s="44"/>
    </row>
    <row r="26" spans="1:12">
      <c r="B26" s="23"/>
      <c r="C26" s="23"/>
      <c r="D26" s="23"/>
      <c r="E26" s="23"/>
      <c r="H26" s="44"/>
      <c r="K26" s="44"/>
      <c r="L26" s="44"/>
    </row>
    <row r="27" spans="1:12">
      <c r="B27" s="23"/>
      <c r="C27" s="23"/>
      <c r="D27" s="23"/>
      <c r="E27" s="23"/>
      <c r="K27" s="44"/>
      <c r="L27" s="44"/>
    </row>
    <row r="28" spans="1:12">
      <c r="B28" s="23"/>
      <c r="C28" s="23"/>
      <c r="D28" s="23"/>
      <c r="E28" s="23"/>
      <c r="G28" s="60"/>
      <c r="H28" s="44"/>
      <c r="K28" s="44"/>
      <c r="L28" s="44"/>
    </row>
    <row r="29" spans="1:12">
      <c r="B29" s="23"/>
      <c r="C29" s="23"/>
      <c r="D29" s="23"/>
      <c r="E29" s="23"/>
      <c r="G29" s="44"/>
      <c r="H29" s="44"/>
    </row>
    <row r="30" spans="1:12">
      <c r="B30" s="23"/>
      <c r="C30" s="23"/>
      <c r="D30" s="23"/>
      <c r="E30" s="23"/>
      <c r="G30" s="44"/>
      <c r="H30" s="44"/>
      <c r="K30" s="44"/>
    </row>
    <row r="31" spans="1:12">
      <c r="B31" s="23"/>
      <c r="C31" s="23"/>
      <c r="D31" s="23"/>
      <c r="E31" s="23"/>
      <c r="G31" s="44"/>
      <c r="H31" s="44"/>
    </row>
    <row r="32" spans="1:12">
      <c r="B32" s="23"/>
      <c r="C32" s="23"/>
      <c r="D32" s="23"/>
      <c r="E32" s="23"/>
      <c r="G32" s="44"/>
      <c r="H32" s="44"/>
    </row>
    <row r="33" spans="2:8">
      <c r="B33" s="23"/>
      <c r="C33" s="23"/>
      <c r="D33" s="23"/>
      <c r="E33" s="23"/>
      <c r="G33" s="44"/>
      <c r="H33" s="44"/>
    </row>
    <row r="34" spans="2:8">
      <c r="B34" s="23"/>
      <c r="C34" s="23"/>
      <c r="D34" s="23"/>
      <c r="E34" s="23"/>
      <c r="G34" s="44"/>
      <c r="H34" s="44"/>
    </row>
    <row r="35" spans="2:8">
      <c r="B35" s="23"/>
      <c r="C35" s="23"/>
      <c r="D35" s="23"/>
      <c r="E35" s="23"/>
      <c r="G35" s="44"/>
      <c r="H35" s="44"/>
    </row>
    <row r="36" spans="2:8">
      <c r="B36" s="23"/>
      <c r="C36" s="23"/>
      <c r="D36" s="23"/>
      <c r="E36" s="23"/>
      <c r="G36" s="44"/>
      <c r="H36" s="44"/>
    </row>
    <row r="38" spans="2:8">
      <c r="B38" s="228"/>
      <c r="C38" s="228"/>
      <c r="D38" s="228"/>
    </row>
  </sheetData>
  <sheetProtection formatColumns="0"/>
  <conditionalFormatting sqref="B23:D23">
    <cfRule type="cellIs" dxfId="69" priority="1" operator="notEqual">
      <formula>B22</formula>
    </cfRule>
    <cfRule type="cellIs" dxfId="68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1336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13546950.609999999</v>
      </c>
      <c r="C10" s="45">
        <v>691992.19</v>
      </c>
      <c r="D10" s="46">
        <v>27029.69</v>
      </c>
      <c r="E10" s="21">
        <v>14265972.489999998</v>
      </c>
      <c r="F10" s="22">
        <v>0.43422087806559045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110813.36</v>
      </c>
      <c r="C12" s="45">
        <v>40873.07</v>
      </c>
      <c r="D12" s="46">
        <v>0</v>
      </c>
      <c r="E12" s="21">
        <v>151686.43</v>
      </c>
      <c r="F12" s="22">
        <v>4.6169593325239002E-3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1827589.27</v>
      </c>
      <c r="C14" s="45">
        <v>447846.27</v>
      </c>
      <c r="D14" s="46">
        <v>279715.87</v>
      </c>
      <c r="E14" s="21">
        <v>2555151.41</v>
      </c>
      <c r="F14" s="22">
        <v>7.7772482010494318E-2</v>
      </c>
      <c r="G14" s="23"/>
      <c r="H14" s="30"/>
      <c r="I14" s="30"/>
    </row>
    <row r="15" spans="1:9">
      <c r="A15" s="29" t="s">
        <v>19</v>
      </c>
      <c r="B15" s="45">
        <v>1425.17</v>
      </c>
      <c r="C15" s="45">
        <v>268070.62</v>
      </c>
      <c r="D15" s="46">
        <v>0</v>
      </c>
      <c r="E15" s="21">
        <v>269495.78999999998</v>
      </c>
      <c r="F15" s="22">
        <v>8.2027845385800255E-3</v>
      </c>
      <c r="G15" s="23"/>
      <c r="H15" s="30"/>
      <c r="I15" s="30"/>
    </row>
    <row r="16" spans="1:9">
      <c r="A16" s="20" t="s">
        <v>20</v>
      </c>
      <c r="B16" s="45">
        <v>2015425.43</v>
      </c>
      <c r="C16" s="45">
        <v>185400.77</v>
      </c>
      <c r="D16" s="46">
        <v>0</v>
      </c>
      <c r="E16" s="21">
        <v>2200826.1999999997</v>
      </c>
      <c r="F16" s="22">
        <v>6.6987699976544454E-2</v>
      </c>
      <c r="G16" s="23"/>
    </row>
    <row r="17" spans="1:7">
      <c r="A17" s="20" t="s">
        <v>21</v>
      </c>
      <c r="B17" s="45">
        <v>3981948.94</v>
      </c>
      <c r="C17" s="45">
        <v>2244347.88</v>
      </c>
      <c r="D17" s="46">
        <v>303222.92</v>
      </c>
      <c r="E17" s="21">
        <v>6529519.7400000002</v>
      </c>
      <c r="F17" s="22">
        <v>0.19874241288750771</v>
      </c>
      <c r="G17" s="23"/>
    </row>
    <row r="18" spans="1:7">
      <c r="A18" s="20" t="s">
        <v>22</v>
      </c>
      <c r="B18" s="45">
        <v>1529449.38</v>
      </c>
      <c r="C18" s="45">
        <v>3726607.48</v>
      </c>
      <c r="D18" s="46">
        <v>0</v>
      </c>
      <c r="E18" s="21">
        <v>5256056.8599999994</v>
      </c>
      <c r="F18" s="22">
        <v>0.15998135609133438</v>
      </c>
      <c r="G18" s="23"/>
    </row>
    <row r="19" spans="1:7">
      <c r="A19" s="20" t="s">
        <v>23</v>
      </c>
      <c r="B19" s="45">
        <v>287546.03000000003</v>
      </c>
      <c r="C19" s="45">
        <v>0</v>
      </c>
      <c r="D19" s="46">
        <v>0</v>
      </c>
      <c r="E19" s="21">
        <v>287546.03000000003</v>
      </c>
      <c r="F19" s="22">
        <v>8.7521891492778735E-3</v>
      </c>
      <c r="G19" s="23"/>
    </row>
    <row r="20" spans="1:7" ht="13.5" thickBot="1">
      <c r="A20" s="20" t="s">
        <v>24</v>
      </c>
      <c r="B20" s="45">
        <v>344453.27</v>
      </c>
      <c r="C20" s="47">
        <v>993475.47</v>
      </c>
      <c r="D20" s="46">
        <v>0</v>
      </c>
      <c r="E20" s="31">
        <v>1337928.74</v>
      </c>
      <c r="F20" s="22">
        <v>4.0723237948147001E-2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23645601.460000001</v>
      </c>
      <c r="C22" s="31">
        <v>8598613.75</v>
      </c>
      <c r="D22" s="34">
        <v>609968.48</v>
      </c>
      <c r="E22" s="31">
        <v>32854183.689999994</v>
      </c>
      <c r="F22" s="35">
        <v>1</v>
      </c>
      <c r="G22" s="28"/>
    </row>
    <row r="23" spans="1:7" ht="12.75" customHeight="1">
      <c r="A23" s="53" t="s">
        <v>25</v>
      </c>
      <c r="B23" s="37">
        <v>23645601.459999997</v>
      </c>
      <c r="C23" s="37">
        <v>8598613.75</v>
      </c>
      <c r="D23" s="37">
        <v>609968.48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51" priority="1" operator="notEqual">
      <formula>B22</formula>
    </cfRule>
    <cfRule type="cellIs" dxfId="5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1335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53065124.07</v>
      </c>
      <c r="C10" s="45">
        <v>5410691.4400000004</v>
      </c>
      <c r="D10" s="46">
        <v>417421.07</v>
      </c>
      <c r="E10" s="21">
        <v>58893236.579999998</v>
      </c>
      <c r="F10" s="22">
        <v>0.39633547768739125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64716.67</v>
      </c>
      <c r="C12" s="45">
        <v>344315.95</v>
      </c>
      <c r="D12" s="46">
        <v>0</v>
      </c>
      <c r="E12" s="21">
        <v>409032.62</v>
      </c>
      <c r="F12" s="22">
        <v>2.7526783761868973E-3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4406429.54</v>
      </c>
      <c r="C14" s="45">
        <v>1756230.44</v>
      </c>
      <c r="D14" s="46">
        <v>557520.92000000004</v>
      </c>
      <c r="E14" s="21">
        <v>6720180.9000000004</v>
      </c>
      <c r="F14" s="22">
        <v>4.5224991218290128E-2</v>
      </c>
      <c r="G14" s="23"/>
      <c r="H14" s="30"/>
      <c r="I14" s="30"/>
    </row>
    <row r="15" spans="1:9">
      <c r="A15" s="29" t="s">
        <v>19</v>
      </c>
      <c r="B15" s="45">
        <v>387371.29</v>
      </c>
      <c r="C15" s="45">
        <v>69770.42</v>
      </c>
      <c r="D15" s="46">
        <v>0</v>
      </c>
      <c r="E15" s="21">
        <v>457141.70999999996</v>
      </c>
      <c r="F15" s="22">
        <v>3.0764394780301418E-3</v>
      </c>
      <c r="G15" s="23"/>
      <c r="H15" s="30"/>
      <c r="I15" s="30"/>
    </row>
    <row r="16" spans="1:9">
      <c r="A16" s="20" t="s">
        <v>20</v>
      </c>
      <c r="B16" s="45">
        <v>13022283.52</v>
      </c>
      <c r="C16" s="45">
        <v>1408829.35</v>
      </c>
      <c r="D16" s="46">
        <v>0</v>
      </c>
      <c r="E16" s="21">
        <v>14431112.869999999</v>
      </c>
      <c r="F16" s="22">
        <v>9.7117467896720391E-2</v>
      </c>
      <c r="G16" s="23"/>
    </row>
    <row r="17" spans="1:7">
      <c r="A17" s="20" t="s">
        <v>21</v>
      </c>
      <c r="B17" s="45">
        <v>15215123.77</v>
      </c>
      <c r="C17" s="45">
        <v>10410812.43</v>
      </c>
      <c r="D17" s="46">
        <v>577069.15</v>
      </c>
      <c r="E17" s="21">
        <v>26203005.349999998</v>
      </c>
      <c r="F17" s="22">
        <v>0.17633910522357502</v>
      </c>
      <c r="G17" s="23"/>
    </row>
    <row r="18" spans="1:7">
      <c r="A18" s="20" t="s">
        <v>22</v>
      </c>
      <c r="B18" s="45">
        <v>5028635.26</v>
      </c>
      <c r="C18" s="45">
        <v>9732964.4199999999</v>
      </c>
      <c r="D18" s="46">
        <v>57076.82</v>
      </c>
      <c r="E18" s="21">
        <v>14818676.5</v>
      </c>
      <c r="F18" s="22">
        <v>9.9725665804499736E-2</v>
      </c>
      <c r="G18" s="23"/>
    </row>
    <row r="19" spans="1:7">
      <c r="A19" s="20" t="s">
        <v>23</v>
      </c>
      <c r="B19" s="45">
        <v>115190.96</v>
      </c>
      <c r="C19" s="45">
        <v>456061</v>
      </c>
      <c r="D19" s="46">
        <v>0</v>
      </c>
      <c r="E19" s="21">
        <v>571251.96</v>
      </c>
      <c r="F19" s="22">
        <v>3.8443704505679334E-3</v>
      </c>
      <c r="G19" s="23"/>
    </row>
    <row r="20" spans="1:7" ht="13.5" thickBot="1">
      <c r="A20" s="20" t="s">
        <v>24</v>
      </c>
      <c r="B20" s="45">
        <v>0</v>
      </c>
      <c r="C20" s="47">
        <v>26090771.789999999</v>
      </c>
      <c r="D20" s="46">
        <v>0</v>
      </c>
      <c r="E20" s="31">
        <v>26090771.789999999</v>
      </c>
      <c r="F20" s="22">
        <v>0.17558380386473849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91304875.079999998</v>
      </c>
      <c r="C22" s="31">
        <v>55680447.240000002</v>
      </c>
      <c r="D22" s="34">
        <v>1609087.9600000002</v>
      </c>
      <c r="E22" s="31">
        <v>148594410.28</v>
      </c>
      <c r="F22" s="35">
        <v>1</v>
      </c>
      <c r="G22" s="28"/>
    </row>
    <row r="23" spans="1:7" ht="12.75" customHeight="1">
      <c r="A23" s="53" t="s">
        <v>25</v>
      </c>
      <c r="B23" s="37">
        <v>91304875.080000028</v>
      </c>
      <c r="C23" s="37">
        <v>55680447.240000002</v>
      </c>
      <c r="D23" s="37">
        <v>1609087.96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49" priority="1" operator="notEqual">
      <formula>B22</formula>
    </cfRule>
    <cfRule type="cellIs" dxfId="4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1334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33610283.740000002</v>
      </c>
      <c r="C10" s="45">
        <v>2310985.5</v>
      </c>
      <c r="D10" s="46">
        <v>93454.42</v>
      </c>
      <c r="E10" s="21">
        <v>36014723.660000004</v>
      </c>
      <c r="F10" s="22">
        <v>0.43661642804085271</v>
      </c>
      <c r="G10" s="23"/>
    </row>
    <row r="11" spans="1:9">
      <c r="A11" s="20" t="s">
        <v>15</v>
      </c>
      <c r="B11" s="45"/>
      <c r="C11" s="45"/>
      <c r="D11" s="46"/>
      <c r="E11" s="21">
        <v>0</v>
      </c>
      <c r="F11" s="22">
        <v>0</v>
      </c>
      <c r="G11" s="23"/>
    </row>
    <row r="12" spans="1:9">
      <c r="A12" s="20" t="s">
        <v>16</v>
      </c>
      <c r="B12" s="45">
        <v>286536.21999999997</v>
      </c>
      <c r="C12" s="45"/>
      <c r="D12" s="46"/>
      <c r="E12" s="21">
        <v>286536.21999999997</v>
      </c>
      <c r="F12" s="22">
        <v>3.4737576237375998E-3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7605682.0099999998</v>
      </c>
      <c r="C14" s="45">
        <v>402378.69</v>
      </c>
      <c r="D14" s="46">
        <v>50510.8</v>
      </c>
      <c r="E14" s="21">
        <v>8058571.5</v>
      </c>
      <c r="F14" s="22">
        <v>9.7696284904433897E-2</v>
      </c>
      <c r="G14" s="23"/>
      <c r="H14" s="30"/>
      <c r="I14" s="30"/>
    </row>
    <row r="15" spans="1:9">
      <c r="A15" s="29" t="s">
        <v>19</v>
      </c>
      <c r="B15" s="45">
        <v>585751.02</v>
      </c>
      <c r="C15" s="45">
        <v>122937.96</v>
      </c>
      <c r="D15" s="46">
        <v>2719.18</v>
      </c>
      <c r="E15" s="21">
        <v>711408.16</v>
      </c>
      <c r="F15" s="22">
        <v>8.624597334986616E-3</v>
      </c>
      <c r="G15" s="23"/>
      <c r="H15" s="30"/>
      <c r="I15" s="30"/>
    </row>
    <row r="16" spans="1:9">
      <c r="A16" s="20" t="s">
        <v>20</v>
      </c>
      <c r="B16" s="45">
        <v>7329456.1699999999</v>
      </c>
      <c r="C16" s="45">
        <v>621026.54</v>
      </c>
      <c r="D16" s="46">
        <v>4754.8500000000004</v>
      </c>
      <c r="E16" s="21">
        <v>7955237.5599999996</v>
      </c>
      <c r="F16" s="22">
        <v>9.6443539049596252E-2</v>
      </c>
      <c r="G16" s="23"/>
    </row>
    <row r="17" spans="1:7">
      <c r="A17" s="20" t="s">
        <v>21</v>
      </c>
      <c r="B17" s="45">
        <v>6135449.5700000003</v>
      </c>
      <c r="C17" s="45">
        <v>2048716.77</v>
      </c>
      <c r="D17" s="46">
        <v>105773.86</v>
      </c>
      <c r="E17" s="21">
        <v>8289940.2000000002</v>
      </c>
      <c r="F17" s="22">
        <v>0.1005012314676267</v>
      </c>
      <c r="G17" s="23"/>
    </row>
    <row r="18" spans="1:7">
      <c r="A18" s="20" t="s">
        <v>22</v>
      </c>
      <c r="B18" s="45">
        <v>6649037.4800000004</v>
      </c>
      <c r="C18" s="45">
        <v>7183114.8399999999</v>
      </c>
      <c r="D18" s="46">
        <v>156159.89000000001</v>
      </c>
      <c r="E18" s="21">
        <v>13988312.210000001</v>
      </c>
      <c r="F18" s="22">
        <v>0.16958416699539508</v>
      </c>
      <c r="G18" s="23"/>
    </row>
    <row r="19" spans="1:7">
      <c r="A19" s="20" t="s">
        <v>23</v>
      </c>
      <c r="B19" s="45">
        <v>12134.66</v>
      </c>
      <c r="C19" s="45">
        <v>434789.23</v>
      </c>
      <c r="D19" s="46"/>
      <c r="E19" s="21">
        <v>446923.88999999996</v>
      </c>
      <c r="F19" s="22">
        <v>5.418181583179831E-3</v>
      </c>
      <c r="G19" s="23"/>
    </row>
    <row r="20" spans="1:7" ht="13.5" thickBot="1">
      <c r="A20" s="20" t="s">
        <v>24</v>
      </c>
      <c r="B20" s="45"/>
      <c r="C20" s="47">
        <v>6734303.0300000003</v>
      </c>
      <c r="D20" s="46"/>
      <c r="E20" s="31">
        <v>6734303.0300000003</v>
      </c>
      <c r="F20" s="22">
        <v>8.1641813000191465E-2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62214330.870000005</v>
      </c>
      <c r="C22" s="31">
        <v>19858252.560000002</v>
      </c>
      <c r="D22" s="34">
        <v>413373</v>
      </c>
      <c r="E22" s="31">
        <v>82485956.429999992</v>
      </c>
      <c r="F22" s="35">
        <v>1</v>
      </c>
      <c r="G22" s="28"/>
    </row>
    <row r="23" spans="1:7" ht="12.75" customHeight="1">
      <c r="A23" s="53" t="s">
        <v>25</v>
      </c>
      <c r="B23" s="37">
        <v>62214330.869999997</v>
      </c>
      <c r="C23" s="37">
        <v>19858252.559999999</v>
      </c>
      <c r="D23" s="37">
        <v>413373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47" priority="1" operator="notEqual">
      <formula>B22</formula>
    </cfRule>
    <cfRule type="cellIs" dxfId="4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1333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7663455.7599999998</v>
      </c>
      <c r="C10" s="45">
        <v>542092.01</v>
      </c>
      <c r="D10" s="46">
        <v>13038</v>
      </c>
      <c r="E10" s="21">
        <v>8218585.7699999996</v>
      </c>
      <c r="F10" s="22">
        <v>0.38621762422690759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2161508.0099999998</v>
      </c>
      <c r="C14" s="45">
        <v>293206.26</v>
      </c>
      <c r="D14" s="46">
        <v>99229.91</v>
      </c>
      <c r="E14" s="21">
        <v>2553944.1799999997</v>
      </c>
      <c r="F14" s="22">
        <v>0.12001800324433891</v>
      </c>
      <c r="G14" s="23"/>
      <c r="H14" s="30"/>
      <c r="I14" s="30"/>
    </row>
    <row r="15" spans="1:9">
      <c r="A15" s="29" t="s">
        <v>19</v>
      </c>
      <c r="B15" s="45">
        <v>27579.75</v>
      </c>
      <c r="C15" s="45">
        <v>62888.29</v>
      </c>
      <c r="D15" s="46">
        <v>0</v>
      </c>
      <c r="E15" s="21">
        <v>90468.040000000008</v>
      </c>
      <c r="F15" s="22">
        <v>4.2513824707903301E-3</v>
      </c>
      <c r="G15" s="23"/>
      <c r="H15" s="30"/>
      <c r="I15" s="30"/>
    </row>
    <row r="16" spans="1:9">
      <c r="A16" s="20" t="s">
        <v>20</v>
      </c>
      <c r="B16" s="45">
        <v>1835225.3200000003</v>
      </c>
      <c r="C16" s="45">
        <v>410275.53</v>
      </c>
      <c r="D16" s="46">
        <v>0</v>
      </c>
      <c r="E16" s="21">
        <v>2245500.85</v>
      </c>
      <c r="F16" s="22">
        <v>0.10552326492134445</v>
      </c>
      <c r="G16" s="23"/>
    </row>
    <row r="17" spans="1:7">
      <c r="A17" s="20" t="s">
        <v>21</v>
      </c>
      <c r="B17" s="45">
        <v>3022823.7499999995</v>
      </c>
      <c r="C17" s="45">
        <v>1329867.6000000001</v>
      </c>
      <c r="D17" s="46">
        <v>66844.88</v>
      </c>
      <c r="E17" s="21">
        <v>4419536.2299999995</v>
      </c>
      <c r="F17" s="22">
        <v>0.2076881388968389</v>
      </c>
      <c r="G17" s="23"/>
    </row>
    <row r="18" spans="1:7">
      <c r="A18" s="20" t="s">
        <v>22</v>
      </c>
      <c r="B18" s="45">
        <v>524866.54</v>
      </c>
      <c r="C18" s="45">
        <v>2258395.98</v>
      </c>
      <c r="D18" s="46">
        <v>28136</v>
      </c>
      <c r="E18" s="21">
        <v>2811398.52</v>
      </c>
      <c r="F18" s="22">
        <v>0.13211660589014504</v>
      </c>
      <c r="G18" s="23"/>
    </row>
    <row r="19" spans="1:7">
      <c r="A19" s="20" t="s">
        <v>23</v>
      </c>
      <c r="B19" s="45">
        <v>0</v>
      </c>
      <c r="C19" s="45">
        <v>30670.55</v>
      </c>
      <c r="D19" s="46">
        <v>0</v>
      </c>
      <c r="E19" s="21">
        <v>30670.55</v>
      </c>
      <c r="F19" s="22">
        <v>1.4413072134590111E-3</v>
      </c>
      <c r="G19" s="23"/>
    </row>
    <row r="20" spans="1:7" ht="13.5" thickBot="1">
      <c r="A20" s="20" t="s">
        <v>24</v>
      </c>
      <c r="B20" s="45">
        <v>0</v>
      </c>
      <c r="C20" s="47">
        <v>909571.5</v>
      </c>
      <c r="D20" s="46">
        <v>0</v>
      </c>
      <c r="E20" s="31">
        <v>909571.5</v>
      </c>
      <c r="F20" s="22">
        <v>4.2743673136175678E-2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15235459.129999999</v>
      </c>
      <c r="C22" s="31">
        <v>5836967.7199999997</v>
      </c>
      <c r="D22" s="34">
        <v>207248.79</v>
      </c>
      <c r="E22" s="31">
        <v>21279675.640000001</v>
      </c>
      <c r="F22" s="35">
        <v>1</v>
      </c>
      <c r="G22" s="28"/>
    </row>
    <row r="23" spans="1:7" ht="12.75" customHeight="1">
      <c r="A23" s="53" t="s">
        <v>25</v>
      </c>
      <c r="B23" s="37">
        <v>15235459.130000001</v>
      </c>
      <c r="C23" s="37">
        <v>5836967.7199999997</v>
      </c>
      <c r="D23" s="37">
        <v>207248.78999999998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45" priority="1" operator="notEqual">
      <formula>B22</formula>
    </cfRule>
    <cfRule type="cellIs" dxfId="4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1332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7280631.1699999999</v>
      </c>
      <c r="C10" s="45">
        <v>253189.78</v>
      </c>
      <c r="D10" s="46">
        <v>15691.810000000001</v>
      </c>
      <c r="E10" s="21">
        <v>7549512.7599999998</v>
      </c>
      <c r="F10" s="22">
        <v>0.28183600327382863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9899.7000000000007</v>
      </c>
      <c r="C12" s="45">
        <v>2368.21</v>
      </c>
      <c r="D12" s="46">
        <v>0</v>
      </c>
      <c r="E12" s="21">
        <v>12267.91</v>
      </c>
      <c r="F12" s="22">
        <v>4.579817046263308E-4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3120987.84</v>
      </c>
      <c r="C14" s="45">
        <v>573985.89</v>
      </c>
      <c r="D14" s="46">
        <v>9107.25</v>
      </c>
      <c r="E14" s="21">
        <v>3704080.98</v>
      </c>
      <c r="F14" s="22">
        <v>0.13827957013821995</v>
      </c>
      <c r="G14" s="23"/>
      <c r="H14" s="30"/>
      <c r="I14" s="30"/>
    </row>
    <row r="15" spans="1:9">
      <c r="A15" s="29" t="s">
        <v>19</v>
      </c>
      <c r="B15" s="45">
        <v>19186.099999999999</v>
      </c>
      <c r="C15" s="45">
        <v>16863.52</v>
      </c>
      <c r="D15" s="46">
        <v>0</v>
      </c>
      <c r="E15" s="21">
        <v>36049.619999999995</v>
      </c>
      <c r="F15" s="22">
        <v>1.3457929197990093E-3</v>
      </c>
      <c r="G15" s="23"/>
      <c r="H15" s="30"/>
      <c r="I15" s="30"/>
    </row>
    <row r="16" spans="1:9">
      <c r="A16" s="20" t="s">
        <v>20</v>
      </c>
      <c r="B16" s="45">
        <v>3353928.08</v>
      </c>
      <c r="C16" s="45">
        <v>263772.55</v>
      </c>
      <c r="D16" s="46">
        <v>0</v>
      </c>
      <c r="E16" s="21">
        <v>3617700.63</v>
      </c>
      <c r="F16" s="22">
        <v>0.13505484645348317</v>
      </c>
      <c r="G16" s="23"/>
    </row>
    <row r="17" spans="1:7">
      <c r="A17" s="20" t="s">
        <v>21</v>
      </c>
      <c r="B17" s="45">
        <v>4336883.4400000004</v>
      </c>
      <c r="C17" s="45">
        <v>2482919.2999999998</v>
      </c>
      <c r="D17" s="46">
        <v>0</v>
      </c>
      <c r="E17" s="21">
        <v>6819802.7400000002</v>
      </c>
      <c r="F17" s="22">
        <v>0.2545947014675296</v>
      </c>
      <c r="G17" s="23"/>
    </row>
    <row r="18" spans="1:7">
      <c r="A18" s="20" t="s">
        <v>22</v>
      </c>
      <c r="B18" s="45">
        <v>779669.84</v>
      </c>
      <c r="C18" s="45">
        <v>2736231.25</v>
      </c>
      <c r="D18" s="46">
        <v>0</v>
      </c>
      <c r="E18" s="21">
        <v>3515901.09</v>
      </c>
      <c r="F18" s="22">
        <v>0.13125449848391246</v>
      </c>
      <c r="G18" s="23"/>
    </row>
    <row r="19" spans="1:7">
      <c r="A19" s="20" t="s">
        <v>23</v>
      </c>
      <c r="B19" s="45">
        <v>0</v>
      </c>
      <c r="C19" s="45"/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1531584</v>
      </c>
      <c r="D20" s="46">
        <v>0</v>
      </c>
      <c r="E20" s="31">
        <v>1531584</v>
      </c>
      <c r="F20" s="22">
        <v>5.7176605558600789E-2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18901186.170000002</v>
      </c>
      <c r="C22" s="31">
        <v>7860914.5</v>
      </c>
      <c r="D22" s="34">
        <v>24799.059999999998</v>
      </c>
      <c r="E22" s="31">
        <v>26786899.73</v>
      </c>
      <c r="F22" s="35">
        <v>1</v>
      </c>
      <c r="G22" s="28"/>
    </row>
    <row r="23" spans="1:7" ht="12.75" customHeight="1">
      <c r="A23" s="53" t="s">
        <v>25</v>
      </c>
      <c r="B23" s="37">
        <v>18901186.170000002</v>
      </c>
      <c r="C23" s="37">
        <v>7860914.5</v>
      </c>
      <c r="D23" s="37">
        <v>24799.06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43" priority="1" operator="notEqual">
      <formula>B22</formula>
    </cfRule>
    <cfRule type="cellIs" dxfId="4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1331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17976925.489999998</v>
      </c>
      <c r="C10" s="45">
        <v>864280.93000000017</v>
      </c>
      <c r="D10" s="46">
        <v>79604.69</v>
      </c>
      <c r="E10" s="21">
        <v>18920811.109999999</v>
      </c>
      <c r="F10" s="22">
        <v>0.41749586908525949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2126224.13</v>
      </c>
      <c r="C14" s="45">
        <v>719683.47</v>
      </c>
      <c r="D14" s="46">
        <v>6199.96</v>
      </c>
      <c r="E14" s="21">
        <v>2852107.5599999996</v>
      </c>
      <c r="F14" s="22">
        <v>6.2932985143406922E-2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54749.72</v>
      </c>
      <c r="D15" s="46">
        <v>0</v>
      </c>
      <c r="E15" s="21">
        <v>54749.72</v>
      </c>
      <c r="F15" s="22">
        <v>1.2080762183336766E-3</v>
      </c>
      <c r="G15" s="23"/>
      <c r="H15" s="30"/>
      <c r="I15" s="30"/>
    </row>
    <row r="16" spans="1:9">
      <c r="A16" s="20" t="s">
        <v>20</v>
      </c>
      <c r="B16" s="45">
        <v>3848181.8899999997</v>
      </c>
      <c r="C16" s="45">
        <v>230788.5</v>
      </c>
      <c r="D16" s="46">
        <v>38061.35</v>
      </c>
      <c r="E16" s="21">
        <v>4117031.74</v>
      </c>
      <c r="F16" s="22">
        <v>9.0844083498854727E-2</v>
      </c>
      <c r="G16" s="23"/>
    </row>
    <row r="17" spans="1:7">
      <c r="A17" s="20" t="s">
        <v>21</v>
      </c>
      <c r="B17" s="45">
        <v>7426845.8800000008</v>
      </c>
      <c r="C17" s="45">
        <v>4410588.7200000007</v>
      </c>
      <c r="D17" s="46">
        <v>152786.6</v>
      </c>
      <c r="E17" s="21">
        <v>11990221.199999999</v>
      </c>
      <c r="F17" s="22">
        <v>0.26456940938292062</v>
      </c>
      <c r="G17" s="23"/>
    </row>
    <row r="18" spans="1:7">
      <c r="A18" s="20" t="s">
        <v>22</v>
      </c>
      <c r="B18" s="45">
        <v>1802068.7699999998</v>
      </c>
      <c r="C18" s="45">
        <v>4508216.04</v>
      </c>
      <c r="D18" s="46">
        <v>18965.060000000001</v>
      </c>
      <c r="E18" s="21">
        <v>6329249.8700000001</v>
      </c>
      <c r="F18" s="22">
        <v>0.13965763199955203</v>
      </c>
      <c r="G18" s="23"/>
    </row>
    <row r="19" spans="1:7">
      <c r="A19" s="20" t="s">
        <v>23</v>
      </c>
      <c r="B19" s="45">
        <v>0</v>
      </c>
      <c r="C19" s="45">
        <v>1055585.26</v>
      </c>
      <c r="D19" s="46">
        <v>0</v>
      </c>
      <c r="E19" s="21">
        <v>1055585.26</v>
      </c>
      <c r="F19" s="22">
        <v>2.3291944671672671E-2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33180246.159999996</v>
      </c>
      <c r="C22" s="31">
        <v>11843892.639999999</v>
      </c>
      <c r="D22" s="34">
        <v>295617.65999999997</v>
      </c>
      <c r="E22" s="31">
        <v>45319756.459999993</v>
      </c>
      <c r="F22" s="35">
        <v>1.0000000000000002</v>
      </c>
      <c r="G22" s="28"/>
    </row>
    <row r="23" spans="1:7" ht="12.75" customHeight="1">
      <c r="A23" s="53" t="s">
        <v>25</v>
      </c>
      <c r="B23" s="37">
        <v>33180246.16</v>
      </c>
      <c r="C23" s="37">
        <v>11843892.640000001</v>
      </c>
      <c r="D23" s="37">
        <v>295617.66000000003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41" priority="1" operator="notEqual">
      <formula>B22</formula>
    </cfRule>
    <cfRule type="cellIs" dxfId="4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1330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140974818.70000014</v>
      </c>
      <c r="C10" s="45">
        <v>6265230.1299999934</v>
      </c>
      <c r="D10" s="46">
        <v>1056662.1200000001</v>
      </c>
      <c r="E10" s="21">
        <v>148296710.94999999</v>
      </c>
      <c r="F10" s="22">
        <v>0.45120626588478674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1439084.0599999994</v>
      </c>
      <c r="C12" s="45">
        <v>517891.60000000009</v>
      </c>
      <c r="D12" s="46">
        <v>17799.600000000002</v>
      </c>
      <c r="E12" s="21">
        <v>1974775.2600000002</v>
      </c>
      <c r="F12" s="22">
        <v>6.0084338035432273E-3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26292331.37999998</v>
      </c>
      <c r="C14" s="45">
        <v>6074064.3000000007</v>
      </c>
      <c r="D14" s="46">
        <v>1645606.82</v>
      </c>
      <c r="E14" s="21">
        <v>34012002.5</v>
      </c>
      <c r="F14" s="22">
        <v>0.10348461907872834</v>
      </c>
      <c r="G14" s="23"/>
      <c r="H14" s="30"/>
      <c r="I14" s="30"/>
    </row>
    <row r="15" spans="1:9">
      <c r="A15" s="29" t="s">
        <v>19</v>
      </c>
      <c r="B15" s="45">
        <v>1363898.73</v>
      </c>
      <c r="C15" s="45">
        <v>876836.50000000012</v>
      </c>
      <c r="D15" s="46">
        <v>17520</v>
      </c>
      <c r="E15" s="21">
        <v>2258255.23</v>
      </c>
      <c r="F15" s="22">
        <v>6.8709474621229984E-3</v>
      </c>
      <c r="G15" s="23"/>
      <c r="H15" s="30"/>
      <c r="I15" s="30"/>
    </row>
    <row r="16" spans="1:9">
      <c r="A16" s="20" t="s">
        <v>20</v>
      </c>
      <c r="B16" s="45">
        <v>28419678.729999986</v>
      </c>
      <c r="C16" s="45">
        <v>2102081.9500000002</v>
      </c>
      <c r="D16" s="46">
        <v>347076.78</v>
      </c>
      <c r="E16" s="21">
        <v>30868837.460000001</v>
      </c>
      <c r="F16" s="22">
        <v>9.3921252826888985E-2</v>
      </c>
      <c r="G16" s="23"/>
    </row>
    <row r="17" spans="1:7">
      <c r="A17" s="20" t="s">
        <v>21</v>
      </c>
      <c r="B17" s="45">
        <v>24339007.020000018</v>
      </c>
      <c r="C17" s="45">
        <v>36032702.32</v>
      </c>
      <c r="D17" s="46">
        <v>1341386.68</v>
      </c>
      <c r="E17" s="21">
        <v>61713096.020000003</v>
      </c>
      <c r="F17" s="22">
        <v>0.18776772210923737</v>
      </c>
      <c r="G17" s="23"/>
    </row>
    <row r="18" spans="1:7">
      <c r="A18" s="20" t="s">
        <v>22</v>
      </c>
      <c r="B18" s="45">
        <v>25771450.580000013</v>
      </c>
      <c r="C18" s="45">
        <v>21896935.119999994</v>
      </c>
      <c r="D18" s="46">
        <v>358439.58</v>
      </c>
      <c r="E18" s="21">
        <v>48026825.280000001</v>
      </c>
      <c r="F18" s="22">
        <v>0.14612599536476692</v>
      </c>
      <c r="G18" s="23"/>
    </row>
    <row r="19" spans="1:7">
      <c r="A19" s="20" t="s">
        <v>23</v>
      </c>
      <c r="B19" s="45">
        <v>416817.91</v>
      </c>
      <c r="C19" s="45">
        <v>477757.89</v>
      </c>
      <c r="D19" s="46">
        <v>0</v>
      </c>
      <c r="E19" s="21">
        <v>894575.8</v>
      </c>
      <c r="F19" s="22">
        <v>2.7218284457096779E-3</v>
      </c>
      <c r="G19" s="23"/>
    </row>
    <row r="20" spans="1:7" ht="13.5" thickBot="1">
      <c r="A20" s="20" t="s">
        <v>24</v>
      </c>
      <c r="B20" s="45">
        <v>0</v>
      </c>
      <c r="C20" s="47">
        <v>622145.69999999995</v>
      </c>
      <c r="D20" s="46">
        <v>0</v>
      </c>
      <c r="E20" s="31">
        <v>622145.69999999995</v>
      </c>
      <c r="F20" s="22">
        <v>1.8929350242159013E-3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249017087.10999998</v>
      </c>
      <c r="C22" s="31">
        <v>74865645.510000005</v>
      </c>
      <c r="D22" s="34">
        <v>4784491.58</v>
      </c>
      <c r="E22" s="31">
        <v>328667224.19999993</v>
      </c>
      <c r="F22" s="35">
        <v>1.0000000000000002</v>
      </c>
      <c r="G22" s="28"/>
    </row>
    <row r="23" spans="1:7" ht="12.75" customHeight="1">
      <c r="A23" s="53" t="s">
        <v>25</v>
      </c>
      <c r="B23" s="37">
        <v>249017087.11000001</v>
      </c>
      <c r="C23" s="37">
        <v>74865645.510000005</v>
      </c>
      <c r="D23" s="37">
        <v>4784491.58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39" priority="1" operator="notEqual">
      <formula>B22</formula>
    </cfRule>
    <cfRule type="cellIs" dxfId="3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1483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2846839.52</v>
      </c>
      <c r="C10" s="45">
        <v>651462.78</v>
      </c>
      <c r="D10" s="46">
        <v>60106.410000000011</v>
      </c>
      <c r="E10" s="21">
        <v>3558408.71</v>
      </c>
      <c r="F10" s="22">
        <v>0.37140314329993468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150953.03</v>
      </c>
      <c r="C12" s="45">
        <v>3555.97</v>
      </c>
      <c r="D12" s="46">
        <v>0</v>
      </c>
      <c r="E12" s="21">
        <v>154509</v>
      </c>
      <c r="F12" s="22">
        <v>1.6126626519000851E-2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861316.21</v>
      </c>
      <c r="C14" s="45">
        <v>354232.58</v>
      </c>
      <c r="D14" s="46">
        <v>21943.25</v>
      </c>
      <c r="E14" s="21">
        <v>1237492.04</v>
      </c>
      <c r="F14" s="22">
        <v>0.12916122652606943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0</v>
      </c>
      <c r="D15" s="46">
        <v>0</v>
      </c>
      <c r="E15" s="21">
        <v>0</v>
      </c>
      <c r="F15" s="22">
        <v>0</v>
      </c>
      <c r="G15" s="23"/>
      <c r="H15" s="30"/>
      <c r="I15" s="30"/>
    </row>
    <row r="16" spans="1:9">
      <c r="A16" s="20" t="s">
        <v>20</v>
      </c>
      <c r="B16" s="45">
        <v>1179160.94</v>
      </c>
      <c r="C16" s="45">
        <v>28216.240000000002</v>
      </c>
      <c r="D16" s="46">
        <v>0</v>
      </c>
      <c r="E16" s="21">
        <v>1207377.18</v>
      </c>
      <c r="F16" s="22">
        <v>0.12601803680966456</v>
      </c>
      <c r="G16" s="23"/>
    </row>
    <row r="17" spans="1:7">
      <c r="A17" s="20" t="s">
        <v>21</v>
      </c>
      <c r="B17" s="45">
        <v>1371336.31</v>
      </c>
      <c r="C17" s="45">
        <v>512885.4</v>
      </c>
      <c r="D17" s="46">
        <v>14812.52</v>
      </c>
      <c r="E17" s="21">
        <v>1899034.23</v>
      </c>
      <c r="F17" s="22">
        <v>0.19820862068881656</v>
      </c>
      <c r="G17" s="23"/>
    </row>
    <row r="18" spans="1:7">
      <c r="A18" s="20" t="s">
        <v>22</v>
      </c>
      <c r="B18" s="45">
        <v>410710.08999999997</v>
      </c>
      <c r="C18" s="45">
        <v>1056992.42</v>
      </c>
      <c r="D18" s="46">
        <v>56463.389999999985</v>
      </c>
      <c r="E18" s="21">
        <v>1524165.9</v>
      </c>
      <c r="F18" s="22">
        <v>0.15908234615651384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6820316.0999999996</v>
      </c>
      <c r="C22" s="31">
        <v>2607345.39</v>
      </c>
      <c r="D22" s="34">
        <v>153325.57</v>
      </c>
      <c r="E22" s="31">
        <v>9580987.0600000005</v>
      </c>
      <c r="F22" s="35">
        <v>1</v>
      </c>
      <c r="G22" s="28"/>
    </row>
    <row r="23" spans="1:7" ht="12.75" customHeight="1">
      <c r="A23" s="53" t="s">
        <v>25</v>
      </c>
      <c r="B23" s="37">
        <v>6820316.0999999996</v>
      </c>
      <c r="C23" s="37">
        <v>2607345.3899999997</v>
      </c>
      <c r="D23" s="37">
        <v>153325.57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37" priority="1" operator="notEqual">
      <formula>B22</formula>
    </cfRule>
    <cfRule type="cellIs" dxfId="3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>
      <selection activeCell="C1" sqref="C1:C1048576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1329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10296390.42</v>
      </c>
      <c r="C10" s="45">
        <v>701608.09</v>
      </c>
      <c r="D10" s="46">
        <v>162263.31</v>
      </c>
      <c r="E10" s="21">
        <v>11160261.82</v>
      </c>
      <c r="F10" s="22">
        <v>0.34182248550177247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2562153.66</v>
      </c>
      <c r="C14" s="45">
        <v>399750.49</v>
      </c>
      <c r="D14" s="46">
        <v>23427.22</v>
      </c>
      <c r="E14" s="21">
        <v>2985331.3700000006</v>
      </c>
      <c r="F14" s="22">
        <v>9.1436330562701063E-2</v>
      </c>
      <c r="G14" s="23"/>
      <c r="H14" s="30"/>
      <c r="I14" s="30"/>
    </row>
    <row r="15" spans="1:9">
      <c r="A15" s="29" t="s">
        <v>19</v>
      </c>
      <c r="B15" s="45">
        <v>131515.45000000001</v>
      </c>
      <c r="C15" s="45">
        <v>20914.400000000001</v>
      </c>
      <c r="D15" s="46">
        <v>0</v>
      </c>
      <c r="E15" s="21">
        <v>152429.85</v>
      </c>
      <c r="F15" s="22">
        <v>4.6687032107336664E-3</v>
      </c>
      <c r="G15" s="23"/>
      <c r="H15" s="30"/>
      <c r="I15" s="30"/>
    </row>
    <row r="16" spans="1:9">
      <c r="A16" s="20" t="s">
        <v>20</v>
      </c>
      <c r="B16" s="45">
        <v>2772019.28</v>
      </c>
      <c r="C16" s="45">
        <v>670890.93999999994</v>
      </c>
      <c r="D16" s="46">
        <v>3324.75</v>
      </c>
      <c r="E16" s="21">
        <v>3446234.9699999997</v>
      </c>
      <c r="F16" s="22">
        <v>0.10555313325691548</v>
      </c>
      <c r="G16" s="23"/>
    </row>
    <row r="17" spans="1:7">
      <c r="A17" s="20" t="s">
        <v>21</v>
      </c>
      <c r="B17" s="45">
        <v>4106069.88</v>
      </c>
      <c r="C17" s="45">
        <v>3851086.81</v>
      </c>
      <c r="D17" s="46">
        <v>67181.759999999995</v>
      </c>
      <c r="E17" s="21">
        <v>8024338.4499999993</v>
      </c>
      <c r="F17" s="22">
        <v>0.24577374238397931</v>
      </c>
      <c r="G17" s="23"/>
    </row>
    <row r="18" spans="1:7">
      <c r="A18" s="20" t="s">
        <v>22</v>
      </c>
      <c r="B18" s="45">
        <v>1191394.74</v>
      </c>
      <c r="C18" s="45">
        <v>3799247.9</v>
      </c>
      <c r="D18" s="46">
        <v>104624.48</v>
      </c>
      <c r="E18" s="21">
        <v>5095267.12</v>
      </c>
      <c r="F18" s="22">
        <v>0.1560605745048603</v>
      </c>
      <c r="G18" s="23"/>
    </row>
    <row r="19" spans="1:7">
      <c r="A19" s="20" t="s">
        <v>23</v>
      </c>
      <c r="B19" s="45">
        <v>0</v>
      </c>
      <c r="C19" s="45">
        <v>45867.199999999997</v>
      </c>
      <c r="D19" s="46">
        <v>0</v>
      </c>
      <c r="E19" s="21">
        <v>45867.199999999997</v>
      </c>
      <c r="F19" s="22">
        <v>1.4048452052361346E-3</v>
      </c>
      <c r="G19" s="23"/>
    </row>
    <row r="20" spans="1:7" ht="13.5" thickBot="1">
      <c r="A20" s="20" t="s">
        <v>24</v>
      </c>
      <c r="B20" s="45">
        <v>0</v>
      </c>
      <c r="C20" s="47">
        <v>1739560.28</v>
      </c>
      <c r="D20" s="46">
        <v>0</v>
      </c>
      <c r="E20" s="31">
        <v>1739560.28</v>
      </c>
      <c r="F20" s="22">
        <v>5.3280185373801497E-2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21059543.429999996</v>
      </c>
      <c r="C22" s="31">
        <v>11228926.109999999</v>
      </c>
      <c r="D22" s="34">
        <v>360821.51999999996</v>
      </c>
      <c r="E22" s="31">
        <v>32649291.060000002</v>
      </c>
      <c r="F22" s="35">
        <v>0.99999999999999989</v>
      </c>
      <c r="G22" s="28"/>
    </row>
    <row r="23" spans="1:7" ht="12.75" customHeight="1">
      <c r="A23" s="53" t="s">
        <v>25</v>
      </c>
      <c r="B23" s="37">
        <v>21059543.43</v>
      </c>
      <c r="C23" s="37">
        <v>11228926.109999999</v>
      </c>
      <c r="D23" s="37">
        <v>360821.52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35" priority="1" operator="notEqual">
      <formula>B22</formula>
    </cfRule>
    <cfRule type="cellIs" dxfId="3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tabSelected="1" zoomScaleNormal="100" workbookViewId="0"/>
  </sheetViews>
  <sheetFormatPr defaultColWidth="12.42578125" defaultRowHeight="12.75"/>
  <cols>
    <col min="1" max="1" width="30" style="1" customWidth="1"/>
    <col min="2" max="3" width="16" style="1" customWidth="1"/>
    <col min="4" max="4" width="14" style="1" bestFit="1" customWidth="1"/>
    <col min="5" max="5" width="16.5703125" style="1" bestFit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1328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46454184.439999998</v>
      </c>
      <c r="C10" s="45">
        <v>3512444.67</v>
      </c>
      <c r="D10" s="46">
        <v>325945.98</v>
      </c>
      <c r="E10" s="21">
        <v>50292575.089999996</v>
      </c>
      <c r="F10" s="22">
        <v>0.41413131800291492</v>
      </c>
      <c r="G10" s="23"/>
    </row>
    <row r="11" spans="1:9">
      <c r="A11" s="20" t="s">
        <v>15</v>
      </c>
      <c r="B11" s="45"/>
      <c r="C11" s="45"/>
      <c r="D11" s="46"/>
      <c r="E11" s="21">
        <v>0</v>
      </c>
      <c r="F11" s="22">
        <v>0</v>
      </c>
      <c r="G11" s="23"/>
    </row>
    <row r="12" spans="1:9">
      <c r="A12" s="20" t="s">
        <v>16</v>
      </c>
      <c r="B12" s="45">
        <v>-25994.33</v>
      </c>
      <c r="C12" s="45">
        <v>0</v>
      </c>
      <c r="D12" s="46">
        <v>0</v>
      </c>
      <c r="E12" s="21">
        <v>-25994.33</v>
      </c>
      <c r="F12" s="22">
        <v>-2.1404881583888516E-4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11763436.02</v>
      </c>
      <c r="C14" s="45">
        <v>1941315.49</v>
      </c>
      <c r="D14" s="46">
        <v>3501.44</v>
      </c>
      <c r="E14" s="21">
        <v>13708252.949999999</v>
      </c>
      <c r="F14" s="22">
        <v>0.11287982075965812</v>
      </c>
      <c r="G14" s="23"/>
      <c r="H14" s="30"/>
      <c r="I14" s="30"/>
    </row>
    <row r="15" spans="1:9">
      <c r="A15" s="29" t="s">
        <v>19</v>
      </c>
      <c r="B15" s="45">
        <v>39517.33</v>
      </c>
      <c r="C15" s="45">
        <v>79172.33</v>
      </c>
      <c r="D15" s="46">
        <v>0</v>
      </c>
      <c r="E15" s="21">
        <v>118689.66</v>
      </c>
      <c r="F15" s="22">
        <v>9.7734318119835719E-4</v>
      </c>
      <c r="G15" s="23"/>
      <c r="H15" s="30"/>
      <c r="I15" s="30"/>
    </row>
    <row r="16" spans="1:9">
      <c r="A16" s="20" t="s">
        <v>20</v>
      </c>
      <c r="B16" s="45">
        <v>13072463.949999999</v>
      </c>
      <c r="C16" s="45">
        <v>2167390.73</v>
      </c>
      <c r="D16" s="46">
        <v>90850</v>
      </c>
      <c r="E16" s="21">
        <v>15330704.68</v>
      </c>
      <c r="F16" s="22">
        <v>0.12623980624734912</v>
      </c>
      <c r="G16" s="23"/>
    </row>
    <row r="17" spans="1:7">
      <c r="A17" s="20" t="s">
        <v>21</v>
      </c>
      <c r="B17" s="45">
        <v>13607397.74</v>
      </c>
      <c r="C17" s="45">
        <v>8886396.8800000008</v>
      </c>
      <c r="D17" s="46">
        <v>201799.52</v>
      </c>
      <c r="E17" s="21">
        <v>22695594.140000001</v>
      </c>
      <c r="F17" s="22">
        <v>0.18688556506080137</v>
      </c>
      <c r="G17" s="23"/>
    </row>
    <row r="18" spans="1:7">
      <c r="A18" s="20" t="s">
        <v>22</v>
      </c>
      <c r="B18" s="45">
        <v>7964269.5499999998</v>
      </c>
      <c r="C18" s="45">
        <v>8990484.5099999998</v>
      </c>
      <c r="D18" s="46">
        <v>78838.399999999994</v>
      </c>
      <c r="E18" s="21">
        <v>17033592.459999997</v>
      </c>
      <c r="F18" s="22">
        <v>0.14026213776408786</v>
      </c>
      <c r="G18" s="23"/>
    </row>
    <row r="19" spans="1:7">
      <c r="A19" s="20" t="s">
        <v>23</v>
      </c>
      <c r="B19" s="45">
        <v>120854.57</v>
      </c>
      <c r="C19" s="45">
        <v>2166860.4500000002</v>
      </c>
      <c r="D19" s="46">
        <v>0</v>
      </c>
      <c r="E19" s="21">
        <v>2287715.02</v>
      </c>
      <c r="F19" s="22">
        <v>1.8838057799829094E-2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92996129.269999981</v>
      </c>
      <c r="C22" s="31">
        <v>27744065.059999999</v>
      </c>
      <c r="D22" s="34">
        <v>700935.34</v>
      </c>
      <c r="E22" s="31">
        <v>121441129.67</v>
      </c>
      <c r="F22" s="35">
        <v>0.99999999999999978</v>
      </c>
      <c r="G22" s="28"/>
    </row>
    <row r="23" spans="1:7" ht="12.75" customHeight="1">
      <c r="A23" s="53" t="s">
        <v>25</v>
      </c>
      <c r="B23" s="37">
        <v>92996129.269999996</v>
      </c>
      <c r="C23" s="37">
        <v>27744065.059999995</v>
      </c>
      <c r="D23" s="37">
        <v>700935.34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33" priority="1" operator="notEqual">
      <formula>B22</formula>
    </cfRule>
    <cfRule type="cellIs" dxfId="3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1318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48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27212509.399999999</v>
      </c>
      <c r="C10" s="45">
        <v>1607501.85</v>
      </c>
      <c r="D10" s="46">
        <v>46066.1</v>
      </c>
      <c r="E10" s="21">
        <v>28866077.350000001</v>
      </c>
      <c r="F10" s="22">
        <v>0.41438080807719735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252523.39</v>
      </c>
      <c r="C12" s="45">
        <v>404249.41</v>
      </c>
      <c r="D12" s="46">
        <v>6481.31</v>
      </c>
      <c r="E12" s="21">
        <v>663254.1100000001</v>
      </c>
      <c r="F12" s="22">
        <v>9.5212027159042572E-3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4527917.1999999993</v>
      </c>
      <c r="C14" s="45">
        <v>619268.2300000001</v>
      </c>
      <c r="D14" s="46">
        <v>2265.67</v>
      </c>
      <c r="E14" s="21">
        <v>5149451.0999999996</v>
      </c>
      <c r="F14" s="22">
        <v>7.3921845427744368E-2</v>
      </c>
      <c r="G14" s="23"/>
      <c r="H14" s="30"/>
      <c r="I14" s="30"/>
    </row>
    <row r="15" spans="1:9">
      <c r="A15" s="29" t="s">
        <v>19</v>
      </c>
      <c r="B15" s="45">
        <v>3923.69</v>
      </c>
      <c r="C15" s="45">
        <v>20123.080000000002</v>
      </c>
      <c r="D15" s="46">
        <v>0</v>
      </c>
      <c r="E15" s="21">
        <v>24046.77</v>
      </c>
      <c r="F15" s="22">
        <v>3.4519827073928723E-4</v>
      </c>
      <c r="G15" s="23"/>
      <c r="H15" s="30"/>
      <c r="I15" s="30"/>
    </row>
    <row r="16" spans="1:9">
      <c r="A16" s="20" t="s">
        <v>20</v>
      </c>
      <c r="B16" s="45">
        <v>7340059.3399999999</v>
      </c>
      <c r="C16" s="45">
        <v>704685.79</v>
      </c>
      <c r="D16" s="46">
        <v>1895</v>
      </c>
      <c r="E16" s="21">
        <v>8046640.1299999999</v>
      </c>
      <c r="F16" s="22">
        <v>0.11551182375584551</v>
      </c>
      <c r="G16" s="23"/>
    </row>
    <row r="17" spans="1:7">
      <c r="A17" s="20" t="s">
        <v>21</v>
      </c>
      <c r="B17" s="45">
        <v>8050300.3600000003</v>
      </c>
      <c r="C17" s="45">
        <v>5321184.93</v>
      </c>
      <c r="D17" s="46">
        <v>17111.93</v>
      </c>
      <c r="E17" s="21">
        <v>13388597.219999999</v>
      </c>
      <c r="F17" s="22">
        <v>0.19219714780691244</v>
      </c>
      <c r="G17" s="23"/>
    </row>
    <row r="18" spans="1:7">
      <c r="A18" s="20" t="s">
        <v>22</v>
      </c>
      <c r="B18" s="45">
        <v>2945823.76</v>
      </c>
      <c r="C18" s="45">
        <v>7968256.25</v>
      </c>
      <c r="D18" s="46">
        <v>70408.850000000006</v>
      </c>
      <c r="E18" s="21">
        <v>10984488.859999999</v>
      </c>
      <c r="F18" s="22">
        <v>0.15768548372305155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2538193.19</v>
      </c>
      <c r="D20" s="46">
        <v>0</v>
      </c>
      <c r="E20" s="31">
        <v>2538193.19</v>
      </c>
      <c r="F20" s="22">
        <v>3.6436490222605158E-2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50333057.139999993</v>
      </c>
      <c r="C22" s="31">
        <v>19183462.73</v>
      </c>
      <c r="D22" s="34">
        <v>144228.85999999999</v>
      </c>
      <c r="E22" s="31">
        <v>69660748.730000004</v>
      </c>
      <c r="F22" s="35">
        <v>1</v>
      </c>
      <c r="G22" s="28"/>
    </row>
    <row r="23" spans="1:7" ht="12.75" customHeight="1">
      <c r="A23" s="66" t="s">
        <v>25</v>
      </c>
      <c r="B23" s="37">
        <v>50333057.140000001</v>
      </c>
      <c r="C23" s="37">
        <v>19183462.730000004</v>
      </c>
      <c r="D23" s="37">
        <v>144228.85999999999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67" priority="1" operator="notEqual">
      <formula>B22</formula>
    </cfRule>
    <cfRule type="cellIs" dxfId="6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1327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16352396.24</v>
      </c>
      <c r="C10" s="45">
        <v>1394810.63</v>
      </c>
      <c r="D10" s="46">
        <v>5950</v>
      </c>
      <c r="E10" s="21">
        <v>17753156.870000001</v>
      </c>
      <c r="F10" s="22">
        <v>0.29797089112956443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4961647.0600000005</v>
      </c>
      <c r="C14" s="45">
        <v>920937.74</v>
      </c>
      <c r="D14" s="46">
        <v>89004.79</v>
      </c>
      <c r="E14" s="21">
        <v>5971589.5899999999</v>
      </c>
      <c r="F14" s="22">
        <v>0.10022780087068144</v>
      </c>
      <c r="G14" s="23"/>
      <c r="H14" s="30"/>
      <c r="I14" s="30"/>
    </row>
    <row r="15" spans="1:9">
      <c r="A15" s="29" t="s">
        <v>19</v>
      </c>
      <c r="B15" s="45">
        <v>132102.09</v>
      </c>
      <c r="C15" s="45">
        <v>101956.68</v>
      </c>
      <c r="D15" s="46">
        <v>0</v>
      </c>
      <c r="E15" s="21">
        <v>234058.77</v>
      </c>
      <c r="F15" s="22">
        <v>3.9284675274538798E-3</v>
      </c>
      <c r="G15" s="23"/>
      <c r="H15" s="30"/>
      <c r="I15" s="30"/>
    </row>
    <row r="16" spans="1:9">
      <c r="A16" s="20" t="s">
        <v>20</v>
      </c>
      <c r="B16" s="45">
        <v>6402098.7800000003</v>
      </c>
      <c r="C16" s="45">
        <v>228591.27</v>
      </c>
      <c r="D16" s="46">
        <v>5682</v>
      </c>
      <c r="E16" s="21">
        <v>6636372.0499999998</v>
      </c>
      <c r="F16" s="22">
        <v>0.11138558105952422</v>
      </c>
      <c r="G16" s="23"/>
    </row>
    <row r="17" spans="1:7">
      <c r="A17" s="20" t="s">
        <v>21</v>
      </c>
      <c r="B17" s="45">
        <v>7315043.3700000001</v>
      </c>
      <c r="C17" s="45">
        <v>3579757.41</v>
      </c>
      <c r="D17" s="46">
        <v>310974.7</v>
      </c>
      <c r="E17" s="21">
        <v>11205775.48</v>
      </c>
      <c r="F17" s="22">
        <v>0.18807893886274338</v>
      </c>
      <c r="G17" s="23"/>
    </row>
    <row r="18" spans="1:7">
      <c r="A18" s="20" t="s">
        <v>22</v>
      </c>
      <c r="B18" s="45">
        <v>1897709.8</v>
      </c>
      <c r="C18" s="45">
        <v>6497218.9400000004</v>
      </c>
      <c r="D18" s="46">
        <v>17850</v>
      </c>
      <c r="E18" s="21">
        <v>8412778.7400000002</v>
      </c>
      <c r="F18" s="22">
        <v>0.14120098168397777</v>
      </c>
      <c r="G18" s="23"/>
    </row>
    <row r="19" spans="1:7">
      <c r="A19" s="20" t="s">
        <v>23</v>
      </c>
      <c r="B19" s="45">
        <v>65596.08</v>
      </c>
      <c r="C19" s="45">
        <v>184350.07999999999</v>
      </c>
      <c r="D19" s="46">
        <v>0</v>
      </c>
      <c r="E19" s="21">
        <v>249946.15999999997</v>
      </c>
      <c r="F19" s="22">
        <v>4.1951231871029306E-3</v>
      </c>
      <c r="G19" s="23"/>
    </row>
    <row r="20" spans="1:7" ht="13.5" thickBot="1">
      <c r="A20" s="20" t="s">
        <v>24</v>
      </c>
      <c r="B20" s="45">
        <v>0</v>
      </c>
      <c r="C20" s="47">
        <v>9116494.0899999999</v>
      </c>
      <c r="D20" s="46">
        <v>0</v>
      </c>
      <c r="E20" s="31">
        <v>9116494.0899999999</v>
      </c>
      <c r="F20" s="22">
        <v>0.15301221567895196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37126593.419999994</v>
      </c>
      <c r="C22" s="31">
        <v>22024116.840000004</v>
      </c>
      <c r="D22" s="34">
        <v>429461.49</v>
      </c>
      <c r="E22" s="31">
        <v>59580171.75</v>
      </c>
      <c r="F22" s="35">
        <v>1</v>
      </c>
      <c r="G22" s="28"/>
    </row>
    <row r="23" spans="1:7" ht="12.75" customHeight="1">
      <c r="A23" s="53" t="s">
        <v>25</v>
      </c>
      <c r="B23" s="37">
        <v>37126593.420000002</v>
      </c>
      <c r="C23" s="37">
        <v>22024116.839999996</v>
      </c>
      <c r="D23" s="37">
        <v>429461.49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31" priority="1" operator="notEqual">
      <formula>B22</formula>
    </cfRule>
    <cfRule type="cellIs" dxfId="3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1326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15837471.029999999</v>
      </c>
      <c r="C10" s="45">
        <v>1356643.88</v>
      </c>
      <c r="D10" s="46">
        <v>22613.119999999999</v>
      </c>
      <c r="E10" s="21">
        <v>17216728.030000001</v>
      </c>
      <c r="F10" s="22">
        <v>0.26343829519586071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597188.77</v>
      </c>
      <c r="C12" s="45">
        <v>80601.22</v>
      </c>
      <c r="D12" s="46">
        <v>158558.01999999999</v>
      </c>
      <c r="E12" s="21">
        <v>836348.01</v>
      </c>
      <c r="F12" s="22">
        <v>1.2797210571075662E-2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3472546.07</v>
      </c>
      <c r="C14" s="45">
        <v>1217448.1200000001</v>
      </c>
      <c r="D14" s="46">
        <v>0</v>
      </c>
      <c r="E14" s="21">
        <v>4689994.1899999995</v>
      </c>
      <c r="F14" s="22">
        <v>7.1763001177645461E-2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0</v>
      </c>
      <c r="D15" s="46">
        <v>0</v>
      </c>
      <c r="E15" s="21">
        <v>0</v>
      </c>
      <c r="F15" s="22">
        <v>0</v>
      </c>
      <c r="G15" s="23"/>
      <c r="H15" s="30"/>
      <c r="I15" s="30"/>
    </row>
    <row r="16" spans="1:9">
      <c r="A16" s="20" t="s">
        <v>20</v>
      </c>
      <c r="B16" s="45">
        <v>3887960.37</v>
      </c>
      <c r="C16" s="45">
        <v>1233108.24</v>
      </c>
      <c r="D16" s="46">
        <v>0</v>
      </c>
      <c r="E16" s="21">
        <v>5121068.6100000003</v>
      </c>
      <c r="F16" s="22">
        <v>7.8358999564183518E-2</v>
      </c>
      <c r="G16" s="23"/>
    </row>
    <row r="17" spans="1:7">
      <c r="A17" s="20" t="s">
        <v>21</v>
      </c>
      <c r="B17" s="45">
        <v>7891455.6900000004</v>
      </c>
      <c r="C17" s="45">
        <v>7730048.3700000001</v>
      </c>
      <c r="D17" s="46">
        <v>79360.34</v>
      </c>
      <c r="E17" s="21">
        <v>15700864.4</v>
      </c>
      <c r="F17" s="22">
        <v>0.24024361327135285</v>
      </c>
      <c r="G17" s="23"/>
    </row>
    <row r="18" spans="1:7">
      <c r="A18" s="20" t="s">
        <v>22</v>
      </c>
      <c r="B18" s="45">
        <v>1948249.93</v>
      </c>
      <c r="C18" s="45">
        <v>18555590.829999998</v>
      </c>
      <c r="D18" s="46">
        <v>600626.19999999995</v>
      </c>
      <c r="E18" s="21">
        <v>21104466.959999997</v>
      </c>
      <c r="F18" s="22">
        <v>0.32292574914768912</v>
      </c>
      <c r="G18" s="23"/>
    </row>
    <row r="19" spans="1:7">
      <c r="A19" s="20" t="s">
        <v>23</v>
      </c>
      <c r="B19" s="45">
        <v>0</v>
      </c>
      <c r="C19" s="45">
        <v>684460.28</v>
      </c>
      <c r="D19" s="46">
        <v>0</v>
      </c>
      <c r="E19" s="21">
        <v>684460.28</v>
      </c>
      <c r="F19" s="22">
        <v>1.0473131072192552E-2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33634871.859999999</v>
      </c>
      <c r="C22" s="31">
        <v>30857900.939999998</v>
      </c>
      <c r="D22" s="34">
        <v>861157.67999999993</v>
      </c>
      <c r="E22" s="31">
        <v>65353930.480000004</v>
      </c>
      <c r="F22" s="35">
        <v>0.99999999999999978</v>
      </c>
      <c r="G22" s="28"/>
    </row>
    <row r="23" spans="1:7" ht="12.75" customHeight="1">
      <c r="A23" s="53" t="s">
        <v>25</v>
      </c>
      <c r="B23" s="37">
        <v>33634871.859999999</v>
      </c>
      <c r="C23" s="37">
        <v>30857900.939999994</v>
      </c>
      <c r="D23" s="37">
        <v>861157.67999999993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29" priority="1" operator="notEqual">
      <formula>B22</formula>
    </cfRule>
    <cfRule type="cellIs" dxfId="2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1325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20488666.040000003</v>
      </c>
      <c r="C10" s="45">
        <v>1199015.8899999999</v>
      </c>
      <c r="D10" s="46">
        <v>91516.95</v>
      </c>
      <c r="E10" s="21">
        <v>21779198.879999999</v>
      </c>
      <c r="F10" s="22">
        <v>0.44699392559212198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165362.29999999999</v>
      </c>
      <c r="C12" s="45">
        <v>12115.91</v>
      </c>
      <c r="D12" s="46">
        <v>0</v>
      </c>
      <c r="E12" s="21">
        <v>177478.21</v>
      </c>
      <c r="F12" s="22">
        <v>3.6425436138431094E-3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4019131.71</v>
      </c>
      <c r="C14" s="45">
        <v>759637.93</v>
      </c>
      <c r="D14" s="46">
        <v>14109.03</v>
      </c>
      <c r="E14" s="21">
        <v>4792878.67</v>
      </c>
      <c r="F14" s="22">
        <v>9.8368524177324959E-2</v>
      </c>
      <c r="G14" s="23"/>
      <c r="H14" s="30"/>
      <c r="I14" s="30"/>
    </row>
    <row r="15" spans="1:9">
      <c r="A15" s="29" t="s">
        <v>19</v>
      </c>
      <c r="B15" s="45"/>
      <c r="C15" s="45">
        <v>0</v>
      </c>
      <c r="D15" s="46">
        <v>0</v>
      </c>
      <c r="E15" s="21">
        <v>0</v>
      </c>
      <c r="F15" s="22">
        <v>0</v>
      </c>
      <c r="G15" s="23"/>
      <c r="H15" s="30"/>
      <c r="I15" s="30"/>
    </row>
    <row r="16" spans="1:9">
      <c r="A16" s="20" t="s">
        <v>20</v>
      </c>
      <c r="B16" s="45">
        <v>4199782.82</v>
      </c>
      <c r="C16" s="45">
        <v>492296.6</v>
      </c>
      <c r="D16" s="46">
        <v>0</v>
      </c>
      <c r="E16" s="21">
        <v>4692079.42</v>
      </c>
      <c r="F16" s="22">
        <v>9.6299731256956456E-2</v>
      </c>
      <c r="G16" s="23"/>
    </row>
    <row r="17" spans="1:7">
      <c r="A17" s="20" t="s">
        <v>21</v>
      </c>
      <c r="B17" s="45">
        <v>5223177.21</v>
      </c>
      <c r="C17" s="45">
        <v>3257783.79</v>
      </c>
      <c r="D17" s="46">
        <v>53784.74</v>
      </c>
      <c r="E17" s="21">
        <v>8534745.7400000002</v>
      </c>
      <c r="F17" s="22">
        <v>0.17516619978876102</v>
      </c>
      <c r="G17" s="23"/>
    </row>
    <row r="18" spans="1:7">
      <c r="A18" s="20" t="s">
        <v>22</v>
      </c>
      <c r="B18" s="45">
        <v>909659.75000000012</v>
      </c>
      <c r="C18" s="45">
        <v>6946224.6900000004</v>
      </c>
      <c r="D18" s="46">
        <v>293379.76</v>
      </c>
      <c r="E18" s="21">
        <v>8149264.2000000002</v>
      </c>
      <c r="F18" s="22">
        <v>0.16725461829500241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598057</v>
      </c>
      <c r="D20" s="46">
        <v>0</v>
      </c>
      <c r="E20" s="31">
        <v>598057</v>
      </c>
      <c r="F20" s="22">
        <v>1.227445727598993E-2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35005779.829999998</v>
      </c>
      <c r="C22" s="31">
        <v>13265131.810000001</v>
      </c>
      <c r="D22" s="34">
        <v>452790.48</v>
      </c>
      <c r="E22" s="31">
        <v>48723702.120000005</v>
      </c>
      <c r="F22" s="35">
        <v>0.99999999999999989</v>
      </c>
      <c r="G22" s="28"/>
    </row>
    <row r="23" spans="1:7" ht="12.75" customHeight="1">
      <c r="A23" s="53" t="s">
        <v>25</v>
      </c>
      <c r="B23" s="37">
        <v>35005779.829999991</v>
      </c>
      <c r="C23" s="37">
        <v>13265131.810000001</v>
      </c>
      <c r="D23" s="37">
        <v>452790.48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67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27" priority="1" operator="notEqual">
      <formula>B22</formula>
    </cfRule>
    <cfRule type="cellIs" dxfId="2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1324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13415768.93</v>
      </c>
      <c r="C10" s="45">
        <v>1261263.3299999998</v>
      </c>
      <c r="D10" s="46">
        <v>38890.240000000005</v>
      </c>
      <c r="E10" s="21">
        <v>14715922.5</v>
      </c>
      <c r="F10" s="22">
        <v>0.39333145283059329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311006.59999999998</v>
      </c>
      <c r="C12" s="45">
        <v>66285.820000000007</v>
      </c>
      <c r="D12" s="46">
        <v>1414.68</v>
      </c>
      <c r="E12" s="21">
        <v>378707.1</v>
      </c>
      <c r="F12" s="22">
        <v>1.0122193416026808E-2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3111529.49</v>
      </c>
      <c r="C14" s="45">
        <v>400239.23</v>
      </c>
      <c r="D14" s="46">
        <v>29955.489999999998</v>
      </c>
      <c r="E14" s="21">
        <v>3541724.2100000004</v>
      </c>
      <c r="F14" s="22">
        <v>9.4664233862646774E-2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5750</v>
      </c>
      <c r="D15" s="46">
        <v>0</v>
      </c>
      <c r="E15" s="21">
        <v>5750</v>
      </c>
      <c r="F15" s="22">
        <v>1.5368767087322672E-4</v>
      </c>
      <c r="G15" s="23"/>
      <c r="H15" s="30"/>
      <c r="I15" s="30"/>
    </row>
    <row r="16" spans="1:9">
      <c r="A16" s="20" t="s">
        <v>20</v>
      </c>
      <c r="B16" s="45">
        <v>3006976.54</v>
      </c>
      <c r="C16" s="45">
        <v>161119.79999999999</v>
      </c>
      <c r="D16" s="46">
        <v>31295.239999999998</v>
      </c>
      <c r="E16" s="21">
        <v>3199391.58</v>
      </c>
      <c r="F16" s="22">
        <v>8.5514267850715267E-2</v>
      </c>
      <c r="G16" s="23"/>
    </row>
    <row r="17" spans="1:7">
      <c r="A17" s="20" t="s">
        <v>21</v>
      </c>
      <c r="B17" s="45">
        <v>4982948.5599999996</v>
      </c>
      <c r="C17" s="45">
        <v>2031006.5899999999</v>
      </c>
      <c r="D17" s="46">
        <v>167003.92000000001</v>
      </c>
      <c r="E17" s="21">
        <v>7180959.0699999994</v>
      </c>
      <c r="F17" s="22">
        <v>0.19193476071378646</v>
      </c>
      <c r="G17" s="23"/>
    </row>
    <row r="18" spans="1:7">
      <c r="A18" s="20" t="s">
        <v>22</v>
      </c>
      <c r="B18" s="45">
        <v>1787760.78</v>
      </c>
      <c r="C18" s="45">
        <v>3832867.63</v>
      </c>
      <c r="D18" s="46">
        <v>66416.210000000006</v>
      </c>
      <c r="E18" s="21">
        <v>5687044.6200000001</v>
      </c>
      <c r="F18" s="22">
        <v>0.15200498118259387</v>
      </c>
      <c r="G18" s="23"/>
    </row>
    <row r="19" spans="1:7">
      <c r="A19" s="20" t="s">
        <v>23</v>
      </c>
      <c r="B19" s="45">
        <v>104042.08</v>
      </c>
      <c r="C19" s="45">
        <v>0</v>
      </c>
      <c r="D19" s="46">
        <v>0</v>
      </c>
      <c r="E19" s="21">
        <v>104042.08</v>
      </c>
      <c r="F19" s="22">
        <v>2.7808669474792911E-3</v>
      </c>
      <c r="G19" s="23"/>
    </row>
    <row r="20" spans="1:7" ht="13.5" thickBot="1">
      <c r="A20" s="20" t="s">
        <v>24</v>
      </c>
      <c r="B20" s="45">
        <v>0</v>
      </c>
      <c r="C20" s="47">
        <v>2600000</v>
      </c>
      <c r="D20" s="46">
        <v>0</v>
      </c>
      <c r="E20" s="31">
        <v>2600000</v>
      </c>
      <c r="F20" s="22">
        <v>6.9493555525285119E-2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26720032.979999997</v>
      </c>
      <c r="C22" s="31">
        <v>10358532.4</v>
      </c>
      <c r="D22" s="34">
        <v>334975.78000000003</v>
      </c>
      <c r="E22" s="31">
        <v>37413541.159999996</v>
      </c>
      <c r="F22" s="35">
        <v>1</v>
      </c>
      <c r="G22" s="28"/>
    </row>
    <row r="23" spans="1:7" ht="12.75" customHeight="1">
      <c r="A23" s="53" t="s">
        <v>25</v>
      </c>
      <c r="B23" s="37">
        <v>26720032.979999997</v>
      </c>
      <c r="C23" s="37">
        <v>10358532.399999999</v>
      </c>
      <c r="D23" s="37">
        <v>334975.78000000003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25" priority="1" operator="notEqual">
      <formula>B22</formula>
    </cfRule>
    <cfRule type="cellIs" dxfId="2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1323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51404162.539999999</v>
      </c>
      <c r="C10" s="45">
        <v>1848016.95</v>
      </c>
      <c r="D10" s="46">
        <v>182371.19</v>
      </c>
      <c r="E10" s="21">
        <v>53434550.68</v>
      </c>
      <c r="F10" s="22">
        <v>0.41121903720078523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599.58000000000004</v>
      </c>
      <c r="D12" s="46">
        <v>0</v>
      </c>
      <c r="E12" s="21">
        <v>599.58000000000004</v>
      </c>
      <c r="F12" s="22">
        <v>4.6142188375719084E-6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14090541.84</v>
      </c>
      <c r="C14" s="45">
        <v>3227384.25</v>
      </c>
      <c r="D14" s="46">
        <v>60590.01</v>
      </c>
      <c r="E14" s="21">
        <v>17378516.100000001</v>
      </c>
      <c r="F14" s="22">
        <v>0.1337407457848272</v>
      </c>
      <c r="G14" s="23"/>
      <c r="H14" s="30"/>
      <c r="I14" s="30"/>
    </row>
    <row r="15" spans="1:9">
      <c r="A15" s="29" t="s">
        <v>19</v>
      </c>
      <c r="B15" s="45">
        <v>67819.5</v>
      </c>
      <c r="C15" s="45">
        <v>29022.69</v>
      </c>
      <c r="D15" s="46">
        <v>0</v>
      </c>
      <c r="E15" s="21">
        <v>96842.19</v>
      </c>
      <c r="F15" s="22">
        <v>7.4527345370045336E-4</v>
      </c>
      <c r="G15" s="23"/>
      <c r="H15" s="30"/>
      <c r="I15" s="30"/>
    </row>
    <row r="16" spans="1:9">
      <c r="A16" s="20" t="s">
        <v>20</v>
      </c>
      <c r="B16" s="45">
        <v>13208450.57</v>
      </c>
      <c r="C16" s="45">
        <v>2404380.0499999998</v>
      </c>
      <c r="D16" s="46">
        <v>20664.490000000002</v>
      </c>
      <c r="E16" s="21">
        <v>15633495.110000001</v>
      </c>
      <c r="F16" s="22">
        <v>0.12031149743762352</v>
      </c>
      <c r="G16" s="23"/>
    </row>
    <row r="17" spans="1:7">
      <c r="A17" s="20" t="s">
        <v>21</v>
      </c>
      <c r="B17" s="45">
        <v>9457243.5</v>
      </c>
      <c r="C17" s="45">
        <v>7454097.7300000004</v>
      </c>
      <c r="D17" s="46">
        <v>9957.7900000000009</v>
      </c>
      <c r="E17" s="21">
        <v>16921299.02</v>
      </c>
      <c r="F17" s="22">
        <v>0.13022211663876557</v>
      </c>
      <c r="G17" s="23"/>
    </row>
    <row r="18" spans="1:7">
      <c r="A18" s="20" t="s">
        <v>22</v>
      </c>
      <c r="B18" s="45">
        <v>8737125.8900000006</v>
      </c>
      <c r="C18" s="45">
        <v>7725385.9500000002</v>
      </c>
      <c r="D18" s="46">
        <v>127396.1</v>
      </c>
      <c r="E18" s="21">
        <v>16589907.939999999</v>
      </c>
      <c r="F18" s="22">
        <v>0.12767181315309345</v>
      </c>
      <c r="G18" s="23"/>
    </row>
    <row r="19" spans="1:7">
      <c r="A19" s="20" t="s">
        <v>23</v>
      </c>
      <c r="B19" s="45">
        <v>0</v>
      </c>
      <c r="C19" s="45">
        <v>2726849.63</v>
      </c>
      <c r="D19" s="46">
        <v>0</v>
      </c>
      <c r="E19" s="21">
        <v>2726849.63</v>
      </c>
      <c r="F19" s="22">
        <v>2.0985157827098946E-2</v>
      </c>
      <c r="G19" s="23"/>
    </row>
    <row r="20" spans="1:7" ht="13.5" thickBot="1">
      <c r="A20" s="20" t="s">
        <v>24</v>
      </c>
      <c r="B20" s="45">
        <v>0</v>
      </c>
      <c r="C20" s="47">
        <v>7159761.1299999999</v>
      </c>
      <c r="D20" s="46">
        <v>0</v>
      </c>
      <c r="E20" s="31">
        <v>7159761.1299999999</v>
      </c>
      <c r="F20" s="22">
        <v>5.5099744285268239E-2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96965343.839999989</v>
      </c>
      <c r="C22" s="31">
        <v>32575497.959999997</v>
      </c>
      <c r="D22" s="34">
        <v>400979.57999999996</v>
      </c>
      <c r="E22" s="31">
        <v>129941821.37999998</v>
      </c>
      <c r="F22" s="35">
        <v>1.0000000000000002</v>
      </c>
      <c r="G22" s="28"/>
    </row>
    <row r="23" spans="1:7" ht="13.15" customHeight="1">
      <c r="A23" s="53" t="s">
        <v>25</v>
      </c>
      <c r="B23" s="37">
        <v>96965343.840000004</v>
      </c>
      <c r="C23" s="37">
        <v>32575497.959999997</v>
      </c>
      <c r="D23" s="37">
        <v>400979.57999999996</v>
      </c>
      <c r="E23" s="38"/>
      <c r="F23" s="39"/>
    </row>
    <row r="24" spans="1:7" ht="13.1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23" priority="1" operator="notEqual">
      <formula>B22</formula>
    </cfRule>
    <cfRule type="cellIs" dxfId="2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1322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34330476.06000001</v>
      </c>
      <c r="C10" s="45">
        <v>1620106.9800000004</v>
      </c>
      <c r="D10" s="46">
        <v>424786.5</v>
      </c>
      <c r="E10" s="21">
        <v>36375369.539999999</v>
      </c>
      <c r="F10" s="22">
        <v>0.47068085513545971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5152088.3899999997</v>
      </c>
      <c r="C14" s="45">
        <v>1973334.1</v>
      </c>
      <c r="D14" s="46">
        <v>1110915.1200000001</v>
      </c>
      <c r="E14" s="21">
        <v>8236337.6100000003</v>
      </c>
      <c r="F14" s="22">
        <v>0.10657448923497999</v>
      </c>
      <c r="G14" s="23"/>
      <c r="H14" s="30"/>
      <c r="I14" s="30"/>
    </row>
    <row r="15" spans="1:9">
      <c r="A15" s="29" t="s">
        <v>19</v>
      </c>
      <c r="B15" s="45">
        <v>357406.28</v>
      </c>
      <c r="C15" s="45">
        <v>339304.92000000004</v>
      </c>
      <c r="D15" s="46">
        <v>7680</v>
      </c>
      <c r="E15" s="21">
        <v>704391.2</v>
      </c>
      <c r="F15" s="22">
        <v>9.1145040327717478E-3</v>
      </c>
      <c r="G15" s="23"/>
      <c r="H15" s="30"/>
      <c r="I15" s="30"/>
    </row>
    <row r="16" spans="1:9">
      <c r="A16" s="20" t="s">
        <v>20</v>
      </c>
      <c r="B16" s="45">
        <v>7407392.8900000006</v>
      </c>
      <c r="C16" s="45">
        <v>760348.03</v>
      </c>
      <c r="D16" s="46">
        <v>22838.58</v>
      </c>
      <c r="E16" s="21">
        <v>8190579.5</v>
      </c>
      <c r="F16" s="22">
        <v>0.10598239995543331</v>
      </c>
      <c r="G16" s="23"/>
    </row>
    <row r="17" spans="1:7">
      <c r="A17" s="20" t="s">
        <v>21</v>
      </c>
      <c r="B17" s="45">
        <v>10742611.599999998</v>
      </c>
      <c r="C17" s="45">
        <v>3609164.9799999995</v>
      </c>
      <c r="D17" s="46">
        <v>124991.88</v>
      </c>
      <c r="E17" s="21">
        <v>14476768.460000001</v>
      </c>
      <c r="F17" s="22">
        <v>0.18732284632484458</v>
      </c>
      <c r="G17" s="23"/>
    </row>
    <row r="18" spans="1:7">
      <c r="A18" s="20" t="s">
        <v>22</v>
      </c>
      <c r="B18" s="45">
        <v>5334046.4800000004</v>
      </c>
      <c r="C18" s="45">
        <v>6111860.1500000013</v>
      </c>
      <c r="D18" s="46">
        <v>416569.4</v>
      </c>
      <c r="E18" s="21">
        <v>11862476.030000001</v>
      </c>
      <c r="F18" s="22">
        <v>0.1534950828660171</v>
      </c>
      <c r="G18" s="23"/>
    </row>
    <row r="19" spans="1:7">
      <c r="A19" s="20" t="s">
        <v>23</v>
      </c>
      <c r="B19" s="45">
        <v>18651.72</v>
      </c>
      <c r="C19" s="45">
        <v>970898.88</v>
      </c>
      <c r="D19" s="46">
        <v>0</v>
      </c>
      <c r="E19" s="21">
        <v>989550.6</v>
      </c>
      <c r="F19" s="22">
        <v>1.280433789395964E-2</v>
      </c>
      <c r="G19" s="23"/>
    </row>
    <row r="20" spans="1:7" ht="13.5" thickBot="1">
      <c r="A20" s="20" t="s">
        <v>24</v>
      </c>
      <c r="B20" s="45">
        <v>-3553023.18</v>
      </c>
      <c r="C20" s="47">
        <v>0</v>
      </c>
      <c r="D20" s="46">
        <v>0</v>
      </c>
      <c r="E20" s="31">
        <v>-3553023.18</v>
      </c>
      <c r="F20" s="22">
        <v>-4.5974515443465938E-2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59789650.240000002</v>
      </c>
      <c r="C22" s="31">
        <v>15385018.040000001</v>
      </c>
      <c r="D22" s="34">
        <v>2107781.48</v>
      </c>
      <c r="E22" s="31">
        <v>77282449.75999999</v>
      </c>
      <c r="F22" s="35">
        <v>1.0000000000000002</v>
      </c>
      <c r="G22" s="28"/>
    </row>
    <row r="23" spans="1:7" ht="12.75" customHeight="1">
      <c r="A23" s="53" t="s">
        <v>25</v>
      </c>
      <c r="B23" s="37">
        <v>59789650.240000002</v>
      </c>
      <c r="C23" s="37">
        <v>15385018.039999997</v>
      </c>
      <c r="D23" s="37">
        <v>2107781.48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21" priority="1" operator="notEqual">
      <formula>B22</formula>
    </cfRule>
    <cfRule type="cellIs" dxfId="2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1321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32769144</v>
      </c>
      <c r="C10" s="45">
        <v>1669628</v>
      </c>
      <c r="D10" s="46">
        <v>457204</v>
      </c>
      <c r="E10" s="21">
        <v>34895976</v>
      </c>
      <c r="F10" s="22">
        <v>0.45007007780106878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5917512</v>
      </c>
      <c r="C14" s="45">
        <v>1843940</v>
      </c>
      <c r="D14" s="46">
        <v>130951</v>
      </c>
      <c r="E14" s="21">
        <v>7892403</v>
      </c>
      <c r="F14" s="22">
        <v>0.10179209294066996</v>
      </c>
      <c r="G14" s="23"/>
      <c r="H14" s="30"/>
      <c r="I14" s="30"/>
    </row>
    <row r="15" spans="1:9">
      <c r="A15" s="29" t="s">
        <v>19</v>
      </c>
      <c r="B15" s="45">
        <v>186895</v>
      </c>
      <c r="C15" s="45">
        <v>52673</v>
      </c>
      <c r="D15" s="46">
        <v>0</v>
      </c>
      <c r="E15" s="21">
        <v>239568</v>
      </c>
      <c r="F15" s="22">
        <v>3.0898229755386823E-3</v>
      </c>
      <c r="G15" s="23"/>
      <c r="H15" s="30"/>
      <c r="I15" s="30"/>
    </row>
    <row r="16" spans="1:9">
      <c r="A16" s="20" t="s">
        <v>20</v>
      </c>
      <c r="B16" s="45">
        <v>8030108</v>
      </c>
      <c r="C16" s="45">
        <v>1583647</v>
      </c>
      <c r="D16" s="46">
        <v>8326</v>
      </c>
      <c r="E16" s="21">
        <v>9622081</v>
      </c>
      <c r="F16" s="22">
        <v>0.12410057664752479</v>
      </c>
      <c r="G16" s="23"/>
    </row>
    <row r="17" spans="1:7">
      <c r="A17" s="20" t="s">
        <v>21</v>
      </c>
      <c r="B17" s="45">
        <v>9861513</v>
      </c>
      <c r="C17" s="45">
        <v>5986151</v>
      </c>
      <c r="D17" s="46">
        <v>239625</v>
      </c>
      <c r="E17" s="21">
        <v>16087289</v>
      </c>
      <c r="F17" s="22">
        <v>0.20748545367632867</v>
      </c>
      <c r="G17" s="23"/>
    </row>
    <row r="18" spans="1:7">
      <c r="A18" s="20" t="s">
        <v>22</v>
      </c>
      <c r="B18" s="45">
        <v>4027415</v>
      </c>
      <c r="C18" s="45">
        <v>4707878</v>
      </c>
      <c r="D18" s="46">
        <v>61929</v>
      </c>
      <c r="E18" s="21">
        <v>8797222</v>
      </c>
      <c r="F18" s="22">
        <v>0.11346197595886912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60792587</v>
      </c>
      <c r="C22" s="31">
        <v>15843917</v>
      </c>
      <c r="D22" s="34">
        <v>898035</v>
      </c>
      <c r="E22" s="31">
        <v>77534539</v>
      </c>
      <c r="F22" s="35">
        <v>1</v>
      </c>
      <c r="G22" s="28"/>
    </row>
    <row r="23" spans="1:7" ht="12.75" customHeight="1">
      <c r="A23" s="53" t="s">
        <v>25</v>
      </c>
      <c r="B23" s="37">
        <v>60792587</v>
      </c>
      <c r="C23" s="37">
        <v>15843917</v>
      </c>
      <c r="D23" s="37">
        <v>898035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19" priority="1" operator="notEqual">
      <formula>B22</formula>
    </cfRule>
    <cfRule type="cellIs" dxfId="1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1320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8974101.5299999993</v>
      </c>
      <c r="C10" s="45">
        <v>870143.57</v>
      </c>
      <c r="D10" s="46">
        <v>155384</v>
      </c>
      <c r="E10" s="21">
        <v>9999629.0999999996</v>
      </c>
      <c r="F10" s="22">
        <v>0.39261359884779251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2417881.1</v>
      </c>
      <c r="C14" s="45">
        <v>299158.59000000003</v>
      </c>
      <c r="D14" s="46">
        <v>3723</v>
      </c>
      <c r="E14" s="21">
        <v>2720762.69</v>
      </c>
      <c r="F14" s="22">
        <v>0.10682480526519737</v>
      </c>
      <c r="G14" s="23"/>
      <c r="H14" s="30"/>
      <c r="I14" s="30"/>
    </row>
    <row r="15" spans="1:9">
      <c r="A15" s="29" t="s">
        <v>19</v>
      </c>
      <c r="B15" s="45">
        <v>23935.56</v>
      </c>
      <c r="C15" s="45">
        <v>15589</v>
      </c>
      <c r="D15" s="46">
        <v>0</v>
      </c>
      <c r="E15" s="21">
        <v>39524.559999999998</v>
      </c>
      <c r="F15" s="22">
        <v>1.5518455323983472E-3</v>
      </c>
      <c r="G15" s="23"/>
      <c r="H15" s="30"/>
      <c r="I15" s="30"/>
    </row>
    <row r="16" spans="1:9">
      <c r="A16" s="20" t="s">
        <v>20</v>
      </c>
      <c r="B16" s="45">
        <v>1884206.26</v>
      </c>
      <c r="C16" s="45">
        <v>367761.66</v>
      </c>
      <c r="D16" s="46">
        <v>7562</v>
      </c>
      <c r="E16" s="21">
        <v>2259529.92</v>
      </c>
      <c r="F16" s="22">
        <v>8.8715507817731423E-2</v>
      </c>
      <c r="G16" s="23"/>
    </row>
    <row r="17" spans="1:7">
      <c r="A17" s="20" t="s">
        <v>21</v>
      </c>
      <c r="B17" s="45">
        <v>3375517.4299999997</v>
      </c>
      <c r="C17" s="45">
        <v>1390869.81</v>
      </c>
      <c r="D17" s="46">
        <v>10517.32</v>
      </c>
      <c r="E17" s="21">
        <v>4776904.5600000005</v>
      </c>
      <c r="F17" s="22">
        <v>0.1875547254701708</v>
      </c>
      <c r="G17" s="23"/>
    </row>
    <row r="18" spans="1:7">
      <c r="A18" s="20" t="s">
        <v>22</v>
      </c>
      <c r="B18" s="45">
        <v>1862604.4</v>
      </c>
      <c r="C18" s="45">
        <v>3804072.53</v>
      </c>
      <c r="D18" s="46">
        <v>6362.83</v>
      </c>
      <c r="E18" s="21">
        <v>5673039.7599999998</v>
      </c>
      <c r="F18" s="22">
        <v>0.22273951706670972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18538246.279999997</v>
      </c>
      <c r="C22" s="31">
        <v>6747595.1600000001</v>
      </c>
      <c r="D22" s="34">
        <v>183549.15</v>
      </c>
      <c r="E22" s="31">
        <v>25469390.589999996</v>
      </c>
      <c r="F22" s="35">
        <v>1.0000000000000002</v>
      </c>
      <c r="G22" s="28"/>
    </row>
    <row r="23" spans="1:7" ht="12.75" customHeight="1">
      <c r="A23" s="53" t="s">
        <v>25</v>
      </c>
      <c r="B23" s="37">
        <v>18538246.279999997</v>
      </c>
      <c r="C23" s="37">
        <v>6747595.1599999983</v>
      </c>
      <c r="D23" s="37">
        <v>183549.15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17" priority="1" operator="notEqual">
      <formula>B22</formula>
    </cfRule>
    <cfRule type="cellIs" dxfId="1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1372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23078603.739999998</v>
      </c>
      <c r="C10" s="45">
        <v>1233625.1800000002</v>
      </c>
      <c r="D10" s="46">
        <v>0</v>
      </c>
      <c r="E10" s="21">
        <v>24312228.919999998</v>
      </c>
      <c r="F10" s="22">
        <v>0.42829840809592196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3069447.85</v>
      </c>
      <c r="C14" s="45">
        <v>1162056.6700000002</v>
      </c>
      <c r="D14" s="46">
        <v>0</v>
      </c>
      <c r="E14" s="21">
        <v>4231504.5199999996</v>
      </c>
      <c r="F14" s="22">
        <v>7.4544652229553712E-2</v>
      </c>
      <c r="G14" s="23"/>
      <c r="H14" s="30"/>
      <c r="I14" s="30"/>
    </row>
    <row r="15" spans="1:9">
      <c r="A15" s="29" t="s">
        <v>19</v>
      </c>
      <c r="B15" s="45">
        <v>448065.06987149938</v>
      </c>
      <c r="C15" s="45">
        <v>306318.80999999994</v>
      </c>
      <c r="D15" s="46">
        <v>0</v>
      </c>
      <c r="E15" s="21">
        <v>754383.88</v>
      </c>
      <c r="F15" s="22">
        <v>1.3289666527918865E-2</v>
      </c>
      <c r="G15" s="23"/>
      <c r="H15" s="30"/>
      <c r="I15" s="30"/>
    </row>
    <row r="16" spans="1:9">
      <c r="A16" s="20" t="s">
        <v>20</v>
      </c>
      <c r="B16" s="45">
        <v>4438063.03</v>
      </c>
      <c r="C16" s="45">
        <v>433119.31999999995</v>
      </c>
      <c r="D16" s="46">
        <v>0</v>
      </c>
      <c r="E16" s="21">
        <v>4871182.3500000006</v>
      </c>
      <c r="F16" s="22">
        <v>8.5813590062640485E-2</v>
      </c>
      <c r="G16" s="23"/>
    </row>
    <row r="17" spans="1:7">
      <c r="A17" s="20" t="s">
        <v>21</v>
      </c>
      <c r="B17" s="45">
        <v>8739880.0099999998</v>
      </c>
      <c r="C17" s="45">
        <v>6714035.6200000001</v>
      </c>
      <c r="D17" s="46">
        <v>0</v>
      </c>
      <c r="E17" s="21">
        <v>15453915.629999999</v>
      </c>
      <c r="F17" s="22">
        <v>0.27224519335340674</v>
      </c>
      <c r="G17" s="23"/>
    </row>
    <row r="18" spans="1:7">
      <c r="A18" s="20" t="s">
        <v>22</v>
      </c>
      <c r="B18" s="45">
        <v>4003553.73</v>
      </c>
      <c r="C18" s="45">
        <v>2936344.870000001</v>
      </c>
      <c r="D18" s="46">
        <v>0</v>
      </c>
      <c r="E18" s="21">
        <v>6939898.5999999996</v>
      </c>
      <c r="F18" s="22">
        <v>0.12225730238505493</v>
      </c>
      <c r="G18" s="23"/>
    </row>
    <row r="19" spans="1:7">
      <c r="A19" s="20" t="s">
        <v>23</v>
      </c>
      <c r="B19" s="45">
        <v>0</v>
      </c>
      <c r="C19" s="45">
        <v>120177.54</v>
      </c>
      <c r="D19" s="46">
        <v>0</v>
      </c>
      <c r="E19" s="21">
        <v>120177.54</v>
      </c>
      <c r="F19" s="22">
        <v>2.1171176546689076E-3</v>
      </c>
      <c r="G19" s="23"/>
    </row>
    <row r="20" spans="1:7" ht="13.5" thickBot="1">
      <c r="A20" s="20" t="s">
        <v>24</v>
      </c>
      <c r="B20" s="45">
        <v>0</v>
      </c>
      <c r="C20" s="47">
        <v>81404.53</v>
      </c>
      <c r="D20" s="46">
        <v>0</v>
      </c>
      <c r="E20" s="31">
        <v>81404.53</v>
      </c>
      <c r="F20" s="22">
        <v>1.4340696908342833E-3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43777613.43</v>
      </c>
      <c r="C22" s="31">
        <v>12987082.539999997</v>
      </c>
      <c r="D22" s="34">
        <v>0</v>
      </c>
      <c r="E22" s="31">
        <v>56764695.970000006</v>
      </c>
      <c r="F22" s="35">
        <v>0.99999999999999989</v>
      </c>
      <c r="G22" s="28"/>
    </row>
    <row r="23" spans="1:7" ht="12.75" customHeight="1">
      <c r="A23" s="53" t="s">
        <v>25</v>
      </c>
      <c r="B23" s="37">
        <v>43777613.430000007</v>
      </c>
      <c r="C23" s="37">
        <v>12987082.540000001</v>
      </c>
      <c r="D23" s="37">
        <v>0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15" priority="1" operator="notEqual">
      <formula>B22</formula>
    </cfRule>
    <cfRule type="cellIs" dxfId="14" priority="2" operator="equal">
      <formula>B22</formula>
    </cfRule>
  </conditionalFormatting>
  <printOptions horizontalCentered="1"/>
  <pageMargins left="0.7" right="0.7" top="0.75" bottom="0.75" header="0.5" footer="0.5"/>
  <pageSetup scale="94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42578125" style="1" customWidth="1"/>
    <col min="7" max="7" width="22.5703125" style="1" customWidth="1"/>
    <col min="8" max="16384" width="12.42578125" style="1"/>
  </cols>
  <sheetData>
    <row r="1" spans="1:9">
      <c r="B1" s="63"/>
      <c r="C1" s="61" t="s">
        <v>1319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96820858.239999995</v>
      </c>
      <c r="C10" s="45">
        <v>3718611.36</v>
      </c>
      <c r="D10" s="46">
        <v>490567.16</v>
      </c>
      <c r="E10" s="21">
        <v>101030036.75999999</v>
      </c>
      <c r="F10" s="22">
        <v>0.46615139778075732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-35112.06</v>
      </c>
      <c r="C12" s="45">
        <v>0</v>
      </c>
      <c r="D12" s="46">
        <v>1150</v>
      </c>
      <c r="E12" s="21">
        <v>-33962.06</v>
      </c>
      <c r="F12" s="22">
        <v>-1.5670054419679246E-4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18499571.039999999</v>
      </c>
      <c r="C14" s="45">
        <v>2060786.22</v>
      </c>
      <c r="D14" s="46">
        <v>529856.56999999995</v>
      </c>
      <c r="E14" s="21">
        <v>21090213.829999998</v>
      </c>
      <c r="F14" s="22">
        <v>9.7309997814847476E-2</v>
      </c>
      <c r="G14" s="23"/>
      <c r="H14" s="30"/>
      <c r="I14" s="30"/>
    </row>
    <row r="15" spans="1:9">
      <c r="A15" s="29" t="s">
        <v>19</v>
      </c>
      <c r="B15" s="45">
        <v>664997.87</v>
      </c>
      <c r="C15" s="45">
        <v>104678.66</v>
      </c>
      <c r="D15" s="46">
        <v>0</v>
      </c>
      <c r="E15" s="21">
        <v>769676.53</v>
      </c>
      <c r="F15" s="22">
        <v>3.5512784297094722E-3</v>
      </c>
      <c r="G15" s="23"/>
      <c r="H15" s="30"/>
      <c r="I15" s="30"/>
    </row>
    <row r="16" spans="1:9">
      <c r="A16" s="20" t="s">
        <v>20</v>
      </c>
      <c r="B16" s="45">
        <v>22816969.859999999</v>
      </c>
      <c r="C16" s="45">
        <v>1815600.95</v>
      </c>
      <c r="D16" s="46">
        <v>55399.22</v>
      </c>
      <c r="E16" s="21">
        <v>24687970.029999997</v>
      </c>
      <c r="F16" s="22">
        <v>0.11391000247968182</v>
      </c>
      <c r="G16" s="23"/>
    </row>
    <row r="17" spans="1:7">
      <c r="A17" s="20" t="s">
        <v>21</v>
      </c>
      <c r="B17" s="45">
        <v>24939401.41</v>
      </c>
      <c r="C17" s="45">
        <v>14079427.35</v>
      </c>
      <c r="D17" s="46">
        <v>8851139.0099999998</v>
      </c>
      <c r="E17" s="21">
        <v>47869967.769999996</v>
      </c>
      <c r="F17" s="22">
        <v>0.22087146657893886</v>
      </c>
      <c r="G17" s="23"/>
    </row>
    <row r="18" spans="1:7">
      <c r="A18" s="20" t="s">
        <v>22</v>
      </c>
      <c r="B18" s="45">
        <v>11837450.460000001</v>
      </c>
      <c r="C18" s="45">
        <v>9206798.6500000004</v>
      </c>
      <c r="D18" s="46">
        <v>274088.33</v>
      </c>
      <c r="E18" s="21">
        <v>21318337.439999998</v>
      </c>
      <c r="F18" s="22">
        <v>9.8362557460261693E-2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175544136.81999999</v>
      </c>
      <c r="C22" s="31">
        <v>30985903.189999998</v>
      </c>
      <c r="D22" s="34">
        <v>10202200.289999999</v>
      </c>
      <c r="E22" s="31">
        <v>216732240.30000001</v>
      </c>
      <c r="F22" s="35">
        <v>0.99999999999999989</v>
      </c>
      <c r="G22" s="28"/>
    </row>
    <row r="23" spans="1:7" ht="12.75" customHeight="1">
      <c r="A23" s="53" t="s">
        <v>25</v>
      </c>
      <c r="B23" s="37">
        <v>175544136.81999996</v>
      </c>
      <c r="C23" s="37">
        <v>30985903.189999994</v>
      </c>
      <c r="D23" s="37">
        <v>10202200.289999999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13" priority="1" operator="notEqual">
      <formula>B22</formula>
    </cfRule>
    <cfRule type="cellIs" dxfId="1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1342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48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61955515</v>
      </c>
      <c r="C10" s="45">
        <v>2947520</v>
      </c>
      <c r="D10" s="46">
        <v>666526</v>
      </c>
      <c r="E10" s="21">
        <v>65569561</v>
      </c>
      <c r="F10" s="22">
        <v>0.39061863349022763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81561</v>
      </c>
      <c r="C12" s="45">
        <v>5716</v>
      </c>
      <c r="D12" s="46">
        <v>0</v>
      </c>
      <c r="E12" s="21">
        <v>87277</v>
      </c>
      <c r="F12" s="22">
        <v>5.1993671995343381E-4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13230108</v>
      </c>
      <c r="C14" s="45">
        <v>4400388</v>
      </c>
      <c r="D14" s="46">
        <v>1499842</v>
      </c>
      <c r="E14" s="21">
        <v>19130338</v>
      </c>
      <c r="F14" s="22">
        <v>0.1139654799239265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0</v>
      </c>
      <c r="D15" s="46">
        <v>0</v>
      </c>
      <c r="E15" s="21">
        <v>0</v>
      </c>
      <c r="F15" s="22">
        <v>0</v>
      </c>
      <c r="G15" s="23"/>
      <c r="H15" s="30"/>
      <c r="I15" s="30"/>
    </row>
    <row r="16" spans="1:9">
      <c r="A16" s="20" t="s">
        <v>20</v>
      </c>
      <c r="B16" s="45">
        <v>15694452</v>
      </c>
      <c r="C16" s="45">
        <v>797041</v>
      </c>
      <c r="D16" s="46">
        <v>0</v>
      </c>
      <c r="E16" s="21">
        <v>16491493</v>
      </c>
      <c r="F16" s="22">
        <v>9.8245044829164768E-2</v>
      </c>
      <c r="G16" s="23"/>
    </row>
    <row r="17" spans="1:7">
      <c r="A17" s="20" t="s">
        <v>21</v>
      </c>
      <c r="B17" s="45">
        <v>26784478</v>
      </c>
      <c r="C17" s="45">
        <v>13972357</v>
      </c>
      <c r="D17" s="46">
        <v>632484</v>
      </c>
      <c r="E17" s="21">
        <v>41389319</v>
      </c>
      <c r="F17" s="22">
        <v>0.24656927669335948</v>
      </c>
      <c r="G17" s="23"/>
    </row>
    <row r="18" spans="1:7">
      <c r="A18" s="20" t="s">
        <v>22</v>
      </c>
      <c r="B18" s="45">
        <v>8385858</v>
      </c>
      <c r="C18" s="45">
        <v>14970753</v>
      </c>
      <c r="D18" s="46">
        <v>426180</v>
      </c>
      <c r="E18" s="21">
        <v>23782791</v>
      </c>
      <c r="F18" s="22">
        <v>0.14168161536118387</v>
      </c>
      <c r="G18" s="23"/>
    </row>
    <row r="19" spans="1:7">
      <c r="A19" s="20" t="s">
        <v>23</v>
      </c>
      <c r="B19" s="45">
        <v>80883</v>
      </c>
      <c r="C19" s="45"/>
      <c r="D19" s="46">
        <v>0</v>
      </c>
      <c r="E19" s="21">
        <v>80883</v>
      </c>
      <c r="F19" s="22">
        <v>4.8184563768224832E-4</v>
      </c>
      <c r="G19" s="23"/>
    </row>
    <row r="20" spans="1:7" ht="13.5" thickBot="1">
      <c r="A20" s="20" t="s">
        <v>24</v>
      </c>
      <c r="B20" s="45">
        <v>0</v>
      </c>
      <c r="C20" s="47">
        <v>1329150</v>
      </c>
      <c r="D20" s="46">
        <v>0</v>
      </c>
      <c r="E20" s="31">
        <v>1329150</v>
      </c>
      <c r="F20" s="22">
        <v>7.9181673445020626E-3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126212855</v>
      </c>
      <c r="C22" s="31">
        <v>38422925</v>
      </c>
      <c r="D22" s="34">
        <v>3225032</v>
      </c>
      <c r="E22" s="31">
        <v>167860812</v>
      </c>
      <c r="F22" s="35">
        <v>0.99999999999999989</v>
      </c>
      <c r="G22" s="28"/>
    </row>
    <row r="23" spans="1:7" ht="12.75" customHeight="1">
      <c r="A23" s="53" t="s">
        <v>25</v>
      </c>
      <c r="B23" s="37">
        <v>126212855</v>
      </c>
      <c r="C23" s="37">
        <v>38422925</v>
      </c>
      <c r="D23" s="37">
        <v>3225032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65" priority="1" operator="notEqual">
      <formula>B22</formula>
    </cfRule>
    <cfRule type="cellIs" dxfId="6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J1006"/>
  <sheetViews>
    <sheetView zoomScale="90" zoomScaleNormal="90" workbookViewId="0">
      <pane xSplit="3" ySplit="1" topLeftCell="D2" activePane="bottomRight" state="frozen"/>
      <selection activeCell="A26" sqref="A26:C26"/>
      <selection pane="topRight" activeCell="A26" sqref="A26:C26"/>
      <selection pane="bottomLeft" activeCell="A26" sqref="A26:C26"/>
      <selection pane="bottomRight" activeCell="B1" sqref="B1"/>
    </sheetView>
  </sheetViews>
  <sheetFormatPr defaultColWidth="14.42578125" defaultRowHeight="15"/>
  <cols>
    <col min="1" max="1" width="9.140625" style="78" hidden="1" customWidth="1"/>
    <col min="2" max="2" width="67.140625" style="78" customWidth="1"/>
    <col min="3" max="3" width="10.5703125" style="78" customWidth="1"/>
    <col min="4" max="4" width="17.140625" style="78" customWidth="1"/>
    <col min="5" max="11" width="15.7109375" style="78" customWidth="1"/>
    <col min="12" max="12" width="16.5703125" style="78" customWidth="1"/>
    <col min="13" max="13" width="19.85546875" style="78" customWidth="1"/>
    <col min="14" max="14" width="23.7109375" style="78" customWidth="1"/>
    <col min="15" max="15" width="19.5703125" style="78" customWidth="1"/>
    <col min="16" max="16" width="50.140625" style="78" customWidth="1"/>
    <col min="17" max="17" width="32" style="78" customWidth="1"/>
    <col min="18" max="18" width="113.85546875" style="78" customWidth="1"/>
    <col min="19" max="19" width="17.28515625" style="78" customWidth="1"/>
    <col min="20" max="36" width="11.140625" style="78" customWidth="1"/>
    <col min="37" max="256" width="14.42578125" style="78"/>
    <col min="257" max="257" width="0" style="78" hidden="1" customWidth="1"/>
    <col min="258" max="258" width="67.140625" style="78" customWidth="1"/>
    <col min="259" max="259" width="10.5703125" style="78" customWidth="1"/>
    <col min="260" max="268" width="15.7109375" style="78" customWidth="1"/>
    <col min="269" max="269" width="19.85546875" style="78" customWidth="1"/>
    <col min="270" max="270" width="23.7109375" style="78" customWidth="1"/>
    <col min="271" max="271" width="19.5703125" style="78" customWidth="1"/>
    <col min="272" max="272" width="50.140625" style="78" customWidth="1"/>
    <col min="273" max="273" width="32" style="78" customWidth="1"/>
    <col min="274" max="274" width="113.85546875" style="78" customWidth="1"/>
    <col min="275" max="275" width="17.28515625" style="78" customWidth="1"/>
    <col min="276" max="292" width="11.140625" style="78" customWidth="1"/>
    <col min="293" max="512" width="14.42578125" style="78"/>
    <col min="513" max="513" width="0" style="78" hidden="1" customWidth="1"/>
    <col min="514" max="514" width="67.140625" style="78" customWidth="1"/>
    <col min="515" max="515" width="10.5703125" style="78" customWidth="1"/>
    <col min="516" max="524" width="15.7109375" style="78" customWidth="1"/>
    <col min="525" max="525" width="19.85546875" style="78" customWidth="1"/>
    <col min="526" max="526" width="23.7109375" style="78" customWidth="1"/>
    <col min="527" max="527" width="19.5703125" style="78" customWidth="1"/>
    <col min="528" max="528" width="50.140625" style="78" customWidth="1"/>
    <col min="529" max="529" width="32" style="78" customWidth="1"/>
    <col min="530" max="530" width="113.85546875" style="78" customWidth="1"/>
    <col min="531" max="531" width="17.28515625" style="78" customWidth="1"/>
    <col min="532" max="548" width="11.140625" style="78" customWidth="1"/>
    <col min="549" max="768" width="14.42578125" style="78"/>
    <col min="769" max="769" width="0" style="78" hidden="1" customWidth="1"/>
    <col min="770" max="770" width="67.140625" style="78" customWidth="1"/>
    <col min="771" max="771" width="10.5703125" style="78" customWidth="1"/>
    <col min="772" max="780" width="15.7109375" style="78" customWidth="1"/>
    <col min="781" max="781" width="19.85546875" style="78" customWidth="1"/>
    <col min="782" max="782" width="23.7109375" style="78" customWidth="1"/>
    <col min="783" max="783" width="19.5703125" style="78" customWidth="1"/>
    <col min="784" max="784" width="50.140625" style="78" customWidth="1"/>
    <col min="785" max="785" width="32" style="78" customWidth="1"/>
    <col min="786" max="786" width="113.85546875" style="78" customWidth="1"/>
    <col min="787" max="787" width="17.28515625" style="78" customWidth="1"/>
    <col min="788" max="804" width="11.140625" style="78" customWidth="1"/>
    <col min="805" max="1024" width="14.42578125" style="78"/>
    <col min="1025" max="1025" width="0" style="78" hidden="1" customWidth="1"/>
    <col min="1026" max="1026" width="67.140625" style="78" customWidth="1"/>
    <col min="1027" max="1027" width="10.5703125" style="78" customWidth="1"/>
    <col min="1028" max="1036" width="15.7109375" style="78" customWidth="1"/>
    <col min="1037" max="1037" width="19.85546875" style="78" customWidth="1"/>
    <col min="1038" max="1038" width="23.7109375" style="78" customWidth="1"/>
    <col min="1039" max="1039" width="19.5703125" style="78" customWidth="1"/>
    <col min="1040" max="1040" width="50.140625" style="78" customWidth="1"/>
    <col min="1041" max="1041" width="32" style="78" customWidth="1"/>
    <col min="1042" max="1042" width="113.85546875" style="78" customWidth="1"/>
    <col min="1043" max="1043" width="17.28515625" style="78" customWidth="1"/>
    <col min="1044" max="1060" width="11.140625" style="78" customWidth="1"/>
    <col min="1061" max="1280" width="14.42578125" style="78"/>
    <col min="1281" max="1281" width="0" style="78" hidden="1" customWidth="1"/>
    <col min="1282" max="1282" width="67.140625" style="78" customWidth="1"/>
    <col min="1283" max="1283" width="10.5703125" style="78" customWidth="1"/>
    <col min="1284" max="1292" width="15.7109375" style="78" customWidth="1"/>
    <col min="1293" max="1293" width="19.85546875" style="78" customWidth="1"/>
    <col min="1294" max="1294" width="23.7109375" style="78" customWidth="1"/>
    <col min="1295" max="1295" width="19.5703125" style="78" customWidth="1"/>
    <col min="1296" max="1296" width="50.140625" style="78" customWidth="1"/>
    <col min="1297" max="1297" width="32" style="78" customWidth="1"/>
    <col min="1298" max="1298" width="113.85546875" style="78" customWidth="1"/>
    <col min="1299" max="1299" width="17.28515625" style="78" customWidth="1"/>
    <col min="1300" max="1316" width="11.140625" style="78" customWidth="1"/>
    <col min="1317" max="1536" width="14.42578125" style="78"/>
    <col min="1537" max="1537" width="0" style="78" hidden="1" customWidth="1"/>
    <col min="1538" max="1538" width="67.140625" style="78" customWidth="1"/>
    <col min="1539" max="1539" width="10.5703125" style="78" customWidth="1"/>
    <col min="1540" max="1548" width="15.7109375" style="78" customWidth="1"/>
    <col min="1549" max="1549" width="19.85546875" style="78" customWidth="1"/>
    <col min="1550" max="1550" width="23.7109375" style="78" customWidth="1"/>
    <col min="1551" max="1551" width="19.5703125" style="78" customWidth="1"/>
    <col min="1552" max="1552" width="50.140625" style="78" customWidth="1"/>
    <col min="1553" max="1553" width="32" style="78" customWidth="1"/>
    <col min="1554" max="1554" width="113.85546875" style="78" customWidth="1"/>
    <col min="1555" max="1555" width="17.28515625" style="78" customWidth="1"/>
    <col min="1556" max="1572" width="11.140625" style="78" customWidth="1"/>
    <col min="1573" max="1792" width="14.42578125" style="78"/>
    <col min="1793" max="1793" width="0" style="78" hidden="1" customWidth="1"/>
    <col min="1794" max="1794" width="67.140625" style="78" customWidth="1"/>
    <col min="1795" max="1795" width="10.5703125" style="78" customWidth="1"/>
    <col min="1796" max="1804" width="15.7109375" style="78" customWidth="1"/>
    <col min="1805" max="1805" width="19.85546875" style="78" customWidth="1"/>
    <col min="1806" max="1806" width="23.7109375" style="78" customWidth="1"/>
    <col min="1807" max="1807" width="19.5703125" style="78" customWidth="1"/>
    <col min="1808" max="1808" width="50.140625" style="78" customWidth="1"/>
    <col min="1809" max="1809" width="32" style="78" customWidth="1"/>
    <col min="1810" max="1810" width="113.85546875" style="78" customWidth="1"/>
    <col min="1811" max="1811" width="17.28515625" style="78" customWidth="1"/>
    <col min="1812" max="1828" width="11.140625" style="78" customWidth="1"/>
    <col min="1829" max="2048" width="14.42578125" style="78"/>
    <col min="2049" max="2049" width="0" style="78" hidden="1" customWidth="1"/>
    <col min="2050" max="2050" width="67.140625" style="78" customWidth="1"/>
    <col min="2051" max="2051" width="10.5703125" style="78" customWidth="1"/>
    <col min="2052" max="2060" width="15.7109375" style="78" customWidth="1"/>
    <col min="2061" max="2061" width="19.85546875" style="78" customWidth="1"/>
    <col min="2062" max="2062" width="23.7109375" style="78" customWidth="1"/>
    <col min="2063" max="2063" width="19.5703125" style="78" customWidth="1"/>
    <col min="2064" max="2064" width="50.140625" style="78" customWidth="1"/>
    <col min="2065" max="2065" width="32" style="78" customWidth="1"/>
    <col min="2066" max="2066" width="113.85546875" style="78" customWidth="1"/>
    <col min="2067" max="2067" width="17.28515625" style="78" customWidth="1"/>
    <col min="2068" max="2084" width="11.140625" style="78" customWidth="1"/>
    <col min="2085" max="2304" width="14.42578125" style="78"/>
    <col min="2305" max="2305" width="0" style="78" hidden="1" customWidth="1"/>
    <col min="2306" max="2306" width="67.140625" style="78" customWidth="1"/>
    <col min="2307" max="2307" width="10.5703125" style="78" customWidth="1"/>
    <col min="2308" max="2316" width="15.7109375" style="78" customWidth="1"/>
    <col min="2317" max="2317" width="19.85546875" style="78" customWidth="1"/>
    <col min="2318" max="2318" width="23.7109375" style="78" customWidth="1"/>
    <col min="2319" max="2319" width="19.5703125" style="78" customWidth="1"/>
    <col min="2320" max="2320" width="50.140625" style="78" customWidth="1"/>
    <col min="2321" max="2321" width="32" style="78" customWidth="1"/>
    <col min="2322" max="2322" width="113.85546875" style="78" customWidth="1"/>
    <col min="2323" max="2323" width="17.28515625" style="78" customWidth="1"/>
    <col min="2324" max="2340" width="11.140625" style="78" customWidth="1"/>
    <col min="2341" max="2560" width="14.42578125" style="78"/>
    <col min="2561" max="2561" width="0" style="78" hidden="1" customWidth="1"/>
    <col min="2562" max="2562" width="67.140625" style="78" customWidth="1"/>
    <col min="2563" max="2563" width="10.5703125" style="78" customWidth="1"/>
    <col min="2564" max="2572" width="15.7109375" style="78" customWidth="1"/>
    <col min="2573" max="2573" width="19.85546875" style="78" customWidth="1"/>
    <col min="2574" max="2574" width="23.7109375" style="78" customWidth="1"/>
    <col min="2575" max="2575" width="19.5703125" style="78" customWidth="1"/>
    <col min="2576" max="2576" width="50.140625" style="78" customWidth="1"/>
    <col min="2577" max="2577" width="32" style="78" customWidth="1"/>
    <col min="2578" max="2578" width="113.85546875" style="78" customWidth="1"/>
    <col min="2579" max="2579" width="17.28515625" style="78" customWidth="1"/>
    <col min="2580" max="2596" width="11.140625" style="78" customWidth="1"/>
    <col min="2597" max="2816" width="14.42578125" style="78"/>
    <col min="2817" max="2817" width="0" style="78" hidden="1" customWidth="1"/>
    <col min="2818" max="2818" width="67.140625" style="78" customWidth="1"/>
    <col min="2819" max="2819" width="10.5703125" style="78" customWidth="1"/>
    <col min="2820" max="2828" width="15.7109375" style="78" customWidth="1"/>
    <col min="2829" max="2829" width="19.85546875" style="78" customWidth="1"/>
    <col min="2830" max="2830" width="23.7109375" style="78" customWidth="1"/>
    <col min="2831" max="2831" width="19.5703125" style="78" customWidth="1"/>
    <col min="2832" max="2832" width="50.140625" style="78" customWidth="1"/>
    <col min="2833" max="2833" width="32" style="78" customWidth="1"/>
    <col min="2834" max="2834" width="113.85546875" style="78" customWidth="1"/>
    <col min="2835" max="2835" width="17.28515625" style="78" customWidth="1"/>
    <col min="2836" max="2852" width="11.140625" style="78" customWidth="1"/>
    <col min="2853" max="3072" width="14.42578125" style="78"/>
    <col min="3073" max="3073" width="0" style="78" hidden="1" customWidth="1"/>
    <col min="3074" max="3074" width="67.140625" style="78" customWidth="1"/>
    <col min="3075" max="3075" width="10.5703125" style="78" customWidth="1"/>
    <col min="3076" max="3084" width="15.7109375" style="78" customWidth="1"/>
    <col min="3085" max="3085" width="19.85546875" style="78" customWidth="1"/>
    <col min="3086" max="3086" width="23.7109375" style="78" customWidth="1"/>
    <col min="3087" max="3087" width="19.5703125" style="78" customWidth="1"/>
    <col min="3088" max="3088" width="50.140625" style="78" customWidth="1"/>
    <col min="3089" max="3089" width="32" style="78" customWidth="1"/>
    <col min="3090" max="3090" width="113.85546875" style="78" customWidth="1"/>
    <col min="3091" max="3091" width="17.28515625" style="78" customWidth="1"/>
    <col min="3092" max="3108" width="11.140625" style="78" customWidth="1"/>
    <col min="3109" max="3328" width="14.42578125" style="78"/>
    <col min="3329" max="3329" width="0" style="78" hidden="1" customWidth="1"/>
    <col min="3330" max="3330" width="67.140625" style="78" customWidth="1"/>
    <col min="3331" max="3331" width="10.5703125" style="78" customWidth="1"/>
    <col min="3332" max="3340" width="15.7109375" style="78" customWidth="1"/>
    <col min="3341" max="3341" width="19.85546875" style="78" customWidth="1"/>
    <col min="3342" max="3342" width="23.7109375" style="78" customWidth="1"/>
    <col min="3343" max="3343" width="19.5703125" style="78" customWidth="1"/>
    <col min="3344" max="3344" width="50.140625" style="78" customWidth="1"/>
    <col min="3345" max="3345" width="32" style="78" customWidth="1"/>
    <col min="3346" max="3346" width="113.85546875" style="78" customWidth="1"/>
    <col min="3347" max="3347" width="17.28515625" style="78" customWidth="1"/>
    <col min="3348" max="3364" width="11.140625" style="78" customWidth="1"/>
    <col min="3365" max="3584" width="14.42578125" style="78"/>
    <col min="3585" max="3585" width="0" style="78" hidden="1" customWidth="1"/>
    <col min="3586" max="3586" width="67.140625" style="78" customWidth="1"/>
    <col min="3587" max="3587" width="10.5703125" style="78" customWidth="1"/>
    <col min="3588" max="3596" width="15.7109375" style="78" customWidth="1"/>
    <col min="3597" max="3597" width="19.85546875" style="78" customWidth="1"/>
    <col min="3598" max="3598" width="23.7109375" style="78" customWidth="1"/>
    <col min="3599" max="3599" width="19.5703125" style="78" customWidth="1"/>
    <col min="3600" max="3600" width="50.140625" style="78" customWidth="1"/>
    <col min="3601" max="3601" width="32" style="78" customWidth="1"/>
    <col min="3602" max="3602" width="113.85546875" style="78" customWidth="1"/>
    <col min="3603" max="3603" width="17.28515625" style="78" customWidth="1"/>
    <col min="3604" max="3620" width="11.140625" style="78" customWidth="1"/>
    <col min="3621" max="3840" width="14.42578125" style="78"/>
    <col min="3841" max="3841" width="0" style="78" hidden="1" customWidth="1"/>
    <col min="3842" max="3842" width="67.140625" style="78" customWidth="1"/>
    <col min="3843" max="3843" width="10.5703125" style="78" customWidth="1"/>
    <col min="3844" max="3852" width="15.7109375" style="78" customWidth="1"/>
    <col min="3853" max="3853" width="19.85546875" style="78" customWidth="1"/>
    <col min="3854" max="3854" width="23.7109375" style="78" customWidth="1"/>
    <col min="3855" max="3855" width="19.5703125" style="78" customWidth="1"/>
    <col min="3856" max="3856" width="50.140625" style="78" customWidth="1"/>
    <col min="3857" max="3857" width="32" style="78" customWidth="1"/>
    <col min="3858" max="3858" width="113.85546875" style="78" customWidth="1"/>
    <col min="3859" max="3859" width="17.28515625" style="78" customWidth="1"/>
    <col min="3860" max="3876" width="11.140625" style="78" customWidth="1"/>
    <col min="3877" max="4096" width="14.42578125" style="78"/>
    <col min="4097" max="4097" width="0" style="78" hidden="1" customWidth="1"/>
    <col min="4098" max="4098" width="67.140625" style="78" customWidth="1"/>
    <col min="4099" max="4099" width="10.5703125" style="78" customWidth="1"/>
    <col min="4100" max="4108" width="15.7109375" style="78" customWidth="1"/>
    <col min="4109" max="4109" width="19.85546875" style="78" customWidth="1"/>
    <col min="4110" max="4110" width="23.7109375" style="78" customWidth="1"/>
    <col min="4111" max="4111" width="19.5703125" style="78" customWidth="1"/>
    <col min="4112" max="4112" width="50.140625" style="78" customWidth="1"/>
    <col min="4113" max="4113" width="32" style="78" customWidth="1"/>
    <col min="4114" max="4114" width="113.85546875" style="78" customWidth="1"/>
    <col min="4115" max="4115" width="17.28515625" style="78" customWidth="1"/>
    <col min="4116" max="4132" width="11.140625" style="78" customWidth="1"/>
    <col min="4133" max="4352" width="14.42578125" style="78"/>
    <col min="4353" max="4353" width="0" style="78" hidden="1" customWidth="1"/>
    <col min="4354" max="4354" width="67.140625" style="78" customWidth="1"/>
    <col min="4355" max="4355" width="10.5703125" style="78" customWidth="1"/>
    <col min="4356" max="4364" width="15.7109375" style="78" customWidth="1"/>
    <col min="4365" max="4365" width="19.85546875" style="78" customWidth="1"/>
    <col min="4366" max="4366" width="23.7109375" style="78" customWidth="1"/>
    <col min="4367" max="4367" width="19.5703125" style="78" customWidth="1"/>
    <col min="4368" max="4368" width="50.140625" style="78" customWidth="1"/>
    <col min="4369" max="4369" width="32" style="78" customWidth="1"/>
    <col min="4370" max="4370" width="113.85546875" style="78" customWidth="1"/>
    <col min="4371" max="4371" width="17.28515625" style="78" customWidth="1"/>
    <col min="4372" max="4388" width="11.140625" style="78" customWidth="1"/>
    <col min="4389" max="4608" width="14.42578125" style="78"/>
    <col min="4609" max="4609" width="0" style="78" hidden="1" customWidth="1"/>
    <col min="4610" max="4610" width="67.140625" style="78" customWidth="1"/>
    <col min="4611" max="4611" width="10.5703125" style="78" customWidth="1"/>
    <col min="4612" max="4620" width="15.7109375" style="78" customWidth="1"/>
    <col min="4621" max="4621" width="19.85546875" style="78" customWidth="1"/>
    <col min="4622" max="4622" width="23.7109375" style="78" customWidth="1"/>
    <col min="4623" max="4623" width="19.5703125" style="78" customWidth="1"/>
    <col min="4624" max="4624" width="50.140625" style="78" customWidth="1"/>
    <col min="4625" max="4625" width="32" style="78" customWidth="1"/>
    <col min="4626" max="4626" width="113.85546875" style="78" customWidth="1"/>
    <col min="4627" max="4627" width="17.28515625" style="78" customWidth="1"/>
    <col min="4628" max="4644" width="11.140625" style="78" customWidth="1"/>
    <col min="4645" max="4864" width="14.42578125" style="78"/>
    <col min="4865" max="4865" width="0" style="78" hidden="1" customWidth="1"/>
    <col min="4866" max="4866" width="67.140625" style="78" customWidth="1"/>
    <col min="4867" max="4867" width="10.5703125" style="78" customWidth="1"/>
    <col min="4868" max="4876" width="15.7109375" style="78" customWidth="1"/>
    <col min="4877" max="4877" width="19.85546875" style="78" customWidth="1"/>
    <col min="4878" max="4878" width="23.7109375" style="78" customWidth="1"/>
    <col min="4879" max="4879" width="19.5703125" style="78" customWidth="1"/>
    <col min="4880" max="4880" width="50.140625" style="78" customWidth="1"/>
    <col min="4881" max="4881" width="32" style="78" customWidth="1"/>
    <col min="4882" max="4882" width="113.85546875" style="78" customWidth="1"/>
    <col min="4883" max="4883" width="17.28515625" style="78" customWidth="1"/>
    <col min="4884" max="4900" width="11.140625" style="78" customWidth="1"/>
    <col min="4901" max="5120" width="14.42578125" style="78"/>
    <col min="5121" max="5121" width="0" style="78" hidden="1" customWidth="1"/>
    <col min="5122" max="5122" width="67.140625" style="78" customWidth="1"/>
    <col min="5123" max="5123" width="10.5703125" style="78" customWidth="1"/>
    <col min="5124" max="5132" width="15.7109375" style="78" customWidth="1"/>
    <col min="5133" max="5133" width="19.85546875" style="78" customWidth="1"/>
    <col min="5134" max="5134" width="23.7109375" style="78" customWidth="1"/>
    <col min="5135" max="5135" width="19.5703125" style="78" customWidth="1"/>
    <col min="5136" max="5136" width="50.140625" style="78" customWidth="1"/>
    <col min="5137" max="5137" width="32" style="78" customWidth="1"/>
    <col min="5138" max="5138" width="113.85546875" style="78" customWidth="1"/>
    <col min="5139" max="5139" width="17.28515625" style="78" customWidth="1"/>
    <col min="5140" max="5156" width="11.140625" style="78" customWidth="1"/>
    <col min="5157" max="5376" width="14.42578125" style="78"/>
    <col min="5377" max="5377" width="0" style="78" hidden="1" customWidth="1"/>
    <col min="5378" max="5378" width="67.140625" style="78" customWidth="1"/>
    <col min="5379" max="5379" width="10.5703125" style="78" customWidth="1"/>
    <col min="5380" max="5388" width="15.7109375" style="78" customWidth="1"/>
    <col min="5389" max="5389" width="19.85546875" style="78" customWidth="1"/>
    <col min="5390" max="5390" width="23.7109375" style="78" customWidth="1"/>
    <col min="5391" max="5391" width="19.5703125" style="78" customWidth="1"/>
    <col min="5392" max="5392" width="50.140625" style="78" customWidth="1"/>
    <col min="5393" max="5393" width="32" style="78" customWidth="1"/>
    <col min="5394" max="5394" width="113.85546875" style="78" customWidth="1"/>
    <col min="5395" max="5395" width="17.28515625" style="78" customWidth="1"/>
    <col min="5396" max="5412" width="11.140625" style="78" customWidth="1"/>
    <col min="5413" max="5632" width="14.42578125" style="78"/>
    <col min="5633" max="5633" width="0" style="78" hidden="1" customWidth="1"/>
    <col min="5634" max="5634" width="67.140625" style="78" customWidth="1"/>
    <col min="5635" max="5635" width="10.5703125" style="78" customWidth="1"/>
    <col min="5636" max="5644" width="15.7109375" style="78" customWidth="1"/>
    <col min="5645" max="5645" width="19.85546875" style="78" customWidth="1"/>
    <col min="5646" max="5646" width="23.7109375" style="78" customWidth="1"/>
    <col min="5647" max="5647" width="19.5703125" style="78" customWidth="1"/>
    <col min="5648" max="5648" width="50.140625" style="78" customWidth="1"/>
    <col min="5649" max="5649" width="32" style="78" customWidth="1"/>
    <col min="5650" max="5650" width="113.85546875" style="78" customWidth="1"/>
    <col min="5651" max="5651" width="17.28515625" style="78" customWidth="1"/>
    <col min="5652" max="5668" width="11.140625" style="78" customWidth="1"/>
    <col min="5669" max="5888" width="14.42578125" style="78"/>
    <col min="5889" max="5889" width="0" style="78" hidden="1" customWidth="1"/>
    <col min="5890" max="5890" width="67.140625" style="78" customWidth="1"/>
    <col min="5891" max="5891" width="10.5703125" style="78" customWidth="1"/>
    <col min="5892" max="5900" width="15.7109375" style="78" customWidth="1"/>
    <col min="5901" max="5901" width="19.85546875" style="78" customWidth="1"/>
    <col min="5902" max="5902" width="23.7109375" style="78" customWidth="1"/>
    <col min="5903" max="5903" width="19.5703125" style="78" customWidth="1"/>
    <col min="5904" max="5904" width="50.140625" style="78" customWidth="1"/>
    <col min="5905" max="5905" width="32" style="78" customWidth="1"/>
    <col min="5906" max="5906" width="113.85546875" style="78" customWidth="1"/>
    <col min="5907" max="5907" width="17.28515625" style="78" customWidth="1"/>
    <col min="5908" max="5924" width="11.140625" style="78" customWidth="1"/>
    <col min="5925" max="6144" width="14.42578125" style="78"/>
    <col min="6145" max="6145" width="0" style="78" hidden="1" customWidth="1"/>
    <col min="6146" max="6146" width="67.140625" style="78" customWidth="1"/>
    <col min="6147" max="6147" width="10.5703125" style="78" customWidth="1"/>
    <col min="6148" max="6156" width="15.7109375" style="78" customWidth="1"/>
    <col min="6157" max="6157" width="19.85546875" style="78" customWidth="1"/>
    <col min="6158" max="6158" width="23.7109375" style="78" customWidth="1"/>
    <col min="6159" max="6159" width="19.5703125" style="78" customWidth="1"/>
    <col min="6160" max="6160" width="50.140625" style="78" customWidth="1"/>
    <col min="6161" max="6161" width="32" style="78" customWidth="1"/>
    <col min="6162" max="6162" width="113.85546875" style="78" customWidth="1"/>
    <col min="6163" max="6163" width="17.28515625" style="78" customWidth="1"/>
    <col min="6164" max="6180" width="11.140625" style="78" customWidth="1"/>
    <col min="6181" max="6400" width="14.42578125" style="78"/>
    <col min="6401" max="6401" width="0" style="78" hidden="1" customWidth="1"/>
    <col min="6402" max="6402" width="67.140625" style="78" customWidth="1"/>
    <col min="6403" max="6403" width="10.5703125" style="78" customWidth="1"/>
    <col min="6404" max="6412" width="15.7109375" style="78" customWidth="1"/>
    <col min="6413" max="6413" width="19.85546875" style="78" customWidth="1"/>
    <col min="6414" max="6414" width="23.7109375" style="78" customWidth="1"/>
    <col min="6415" max="6415" width="19.5703125" style="78" customWidth="1"/>
    <col min="6416" max="6416" width="50.140625" style="78" customWidth="1"/>
    <col min="6417" max="6417" width="32" style="78" customWidth="1"/>
    <col min="6418" max="6418" width="113.85546875" style="78" customWidth="1"/>
    <col min="6419" max="6419" width="17.28515625" style="78" customWidth="1"/>
    <col min="6420" max="6436" width="11.140625" style="78" customWidth="1"/>
    <col min="6437" max="6656" width="14.42578125" style="78"/>
    <col min="6657" max="6657" width="0" style="78" hidden="1" customWidth="1"/>
    <col min="6658" max="6658" width="67.140625" style="78" customWidth="1"/>
    <col min="6659" max="6659" width="10.5703125" style="78" customWidth="1"/>
    <col min="6660" max="6668" width="15.7109375" style="78" customWidth="1"/>
    <col min="6669" max="6669" width="19.85546875" style="78" customWidth="1"/>
    <col min="6670" max="6670" width="23.7109375" style="78" customWidth="1"/>
    <col min="6671" max="6671" width="19.5703125" style="78" customWidth="1"/>
    <col min="6672" max="6672" width="50.140625" style="78" customWidth="1"/>
    <col min="6673" max="6673" width="32" style="78" customWidth="1"/>
    <col min="6674" max="6674" width="113.85546875" style="78" customWidth="1"/>
    <col min="6675" max="6675" width="17.28515625" style="78" customWidth="1"/>
    <col min="6676" max="6692" width="11.140625" style="78" customWidth="1"/>
    <col min="6693" max="6912" width="14.42578125" style="78"/>
    <col min="6913" max="6913" width="0" style="78" hidden="1" customWidth="1"/>
    <col min="6914" max="6914" width="67.140625" style="78" customWidth="1"/>
    <col min="6915" max="6915" width="10.5703125" style="78" customWidth="1"/>
    <col min="6916" max="6924" width="15.7109375" style="78" customWidth="1"/>
    <col min="6925" max="6925" width="19.85546875" style="78" customWidth="1"/>
    <col min="6926" max="6926" width="23.7109375" style="78" customWidth="1"/>
    <col min="6927" max="6927" width="19.5703125" style="78" customWidth="1"/>
    <col min="6928" max="6928" width="50.140625" style="78" customWidth="1"/>
    <col min="6929" max="6929" width="32" style="78" customWidth="1"/>
    <col min="6930" max="6930" width="113.85546875" style="78" customWidth="1"/>
    <col min="6931" max="6931" width="17.28515625" style="78" customWidth="1"/>
    <col min="6932" max="6948" width="11.140625" style="78" customWidth="1"/>
    <col min="6949" max="7168" width="14.42578125" style="78"/>
    <col min="7169" max="7169" width="0" style="78" hidden="1" customWidth="1"/>
    <col min="7170" max="7170" width="67.140625" style="78" customWidth="1"/>
    <col min="7171" max="7171" width="10.5703125" style="78" customWidth="1"/>
    <col min="7172" max="7180" width="15.7109375" style="78" customWidth="1"/>
    <col min="7181" max="7181" width="19.85546875" style="78" customWidth="1"/>
    <col min="7182" max="7182" width="23.7109375" style="78" customWidth="1"/>
    <col min="7183" max="7183" width="19.5703125" style="78" customWidth="1"/>
    <col min="7184" max="7184" width="50.140625" style="78" customWidth="1"/>
    <col min="7185" max="7185" width="32" style="78" customWidth="1"/>
    <col min="7186" max="7186" width="113.85546875" style="78" customWidth="1"/>
    <col min="7187" max="7187" width="17.28515625" style="78" customWidth="1"/>
    <col min="7188" max="7204" width="11.140625" style="78" customWidth="1"/>
    <col min="7205" max="7424" width="14.42578125" style="78"/>
    <col min="7425" max="7425" width="0" style="78" hidden="1" customWidth="1"/>
    <col min="7426" max="7426" width="67.140625" style="78" customWidth="1"/>
    <col min="7427" max="7427" width="10.5703125" style="78" customWidth="1"/>
    <col min="7428" max="7436" width="15.7109375" style="78" customWidth="1"/>
    <col min="7437" max="7437" width="19.85546875" style="78" customWidth="1"/>
    <col min="7438" max="7438" width="23.7109375" style="78" customWidth="1"/>
    <col min="7439" max="7439" width="19.5703125" style="78" customWidth="1"/>
    <col min="7440" max="7440" width="50.140625" style="78" customWidth="1"/>
    <col min="7441" max="7441" width="32" style="78" customWidth="1"/>
    <col min="7442" max="7442" width="113.85546875" style="78" customWidth="1"/>
    <col min="7443" max="7443" width="17.28515625" style="78" customWidth="1"/>
    <col min="7444" max="7460" width="11.140625" style="78" customWidth="1"/>
    <col min="7461" max="7680" width="14.42578125" style="78"/>
    <col min="7681" max="7681" width="0" style="78" hidden="1" customWidth="1"/>
    <col min="7682" max="7682" width="67.140625" style="78" customWidth="1"/>
    <col min="7683" max="7683" width="10.5703125" style="78" customWidth="1"/>
    <col min="7684" max="7692" width="15.7109375" style="78" customWidth="1"/>
    <col min="7693" max="7693" width="19.85546875" style="78" customWidth="1"/>
    <col min="7694" max="7694" width="23.7109375" style="78" customWidth="1"/>
    <col min="7695" max="7695" width="19.5703125" style="78" customWidth="1"/>
    <col min="7696" max="7696" width="50.140625" style="78" customWidth="1"/>
    <col min="7697" max="7697" width="32" style="78" customWidth="1"/>
    <col min="7698" max="7698" width="113.85546875" style="78" customWidth="1"/>
    <col min="7699" max="7699" width="17.28515625" style="78" customWidth="1"/>
    <col min="7700" max="7716" width="11.140625" style="78" customWidth="1"/>
    <col min="7717" max="7936" width="14.42578125" style="78"/>
    <col min="7937" max="7937" width="0" style="78" hidden="1" customWidth="1"/>
    <col min="7938" max="7938" width="67.140625" style="78" customWidth="1"/>
    <col min="7939" max="7939" width="10.5703125" style="78" customWidth="1"/>
    <col min="7940" max="7948" width="15.7109375" style="78" customWidth="1"/>
    <col min="7949" max="7949" width="19.85546875" style="78" customWidth="1"/>
    <col min="7950" max="7950" width="23.7109375" style="78" customWidth="1"/>
    <col min="7951" max="7951" width="19.5703125" style="78" customWidth="1"/>
    <col min="7952" max="7952" width="50.140625" style="78" customWidth="1"/>
    <col min="7953" max="7953" width="32" style="78" customWidth="1"/>
    <col min="7954" max="7954" width="113.85546875" style="78" customWidth="1"/>
    <col min="7955" max="7955" width="17.28515625" style="78" customWidth="1"/>
    <col min="7956" max="7972" width="11.140625" style="78" customWidth="1"/>
    <col min="7973" max="8192" width="14.42578125" style="78"/>
    <col min="8193" max="8193" width="0" style="78" hidden="1" customWidth="1"/>
    <col min="8194" max="8194" width="67.140625" style="78" customWidth="1"/>
    <col min="8195" max="8195" width="10.5703125" style="78" customWidth="1"/>
    <col min="8196" max="8204" width="15.7109375" style="78" customWidth="1"/>
    <col min="8205" max="8205" width="19.85546875" style="78" customWidth="1"/>
    <col min="8206" max="8206" width="23.7109375" style="78" customWidth="1"/>
    <col min="8207" max="8207" width="19.5703125" style="78" customWidth="1"/>
    <col min="8208" max="8208" width="50.140625" style="78" customWidth="1"/>
    <col min="8209" max="8209" width="32" style="78" customWidth="1"/>
    <col min="8210" max="8210" width="113.85546875" style="78" customWidth="1"/>
    <col min="8211" max="8211" width="17.28515625" style="78" customWidth="1"/>
    <col min="8212" max="8228" width="11.140625" style="78" customWidth="1"/>
    <col min="8229" max="8448" width="14.42578125" style="78"/>
    <col min="8449" max="8449" width="0" style="78" hidden="1" customWidth="1"/>
    <col min="8450" max="8450" width="67.140625" style="78" customWidth="1"/>
    <col min="8451" max="8451" width="10.5703125" style="78" customWidth="1"/>
    <col min="8452" max="8460" width="15.7109375" style="78" customWidth="1"/>
    <col min="8461" max="8461" width="19.85546875" style="78" customWidth="1"/>
    <col min="8462" max="8462" width="23.7109375" style="78" customWidth="1"/>
    <col min="8463" max="8463" width="19.5703125" style="78" customWidth="1"/>
    <col min="8464" max="8464" width="50.140625" style="78" customWidth="1"/>
    <col min="8465" max="8465" width="32" style="78" customWidth="1"/>
    <col min="8466" max="8466" width="113.85546875" style="78" customWidth="1"/>
    <col min="8467" max="8467" width="17.28515625" style="78" customWidth="1"/>
    <col min="8468" max="8484" width="11.140625" style="78" customWidth="1"/>
    <col min="8485" max="8704" width="14.42578125" style="78"/>
    <col min="8705" max="8705" width="0" style="78" hidden="1" customWidth="1"/>
    <col min="8706" max="8706" width="67.140625" style="78" customWidth="1"/>
    <col min="8707" max="8707" width="10.5703125" style="78" customWidth="1"/>
    <col min="8708" max="8716" width="15.7109375" style="78" customWidth="1"/>
    <col min="8717" max="8717" width="19.85546875" style="78" customWidth="1"/>
    <col min="8718" max="8718" width="23.7109375" style="78" customWidth="1"/>
    <col min="8719" max="8719" width="19.5703125" style="78" customWidth="1"/>
    <col min="8720" max="8720" width="50.140625" style="78" customWidth="1"/>
    <col min="8721" max="8721" width="32" style="78" customWidth="1"/>
    <col min="8722" max="8722" width="113.85546875" style="78" customWidth="1"/>
    <col min="8723" max="8723" width="17.28515625" style="78" customWidth="1"/>
    <col min="8724" max="8740" width="11.140625" style="78" customWidth="1"/>
    <col min="8741" max="8960" width="14.42578125" style="78"/>
    <col min="8961" max="8961" width="0" style="78" hidden="1" customWidth="1"/>
    <col min="8962" max="8962" width="67.140625" style="78" customWidth="1"/>
    <col min="8963" max="8963" width="10.5703125" style="78" customWidth="1"/>
    <col min="8964" max="8972" width="15.7109375" style="78" customWidth="1"/>
    <col min="8973" max="8973" width="19.85546875" style="78" customWidth="1"/>
    <col min="8974" max="8974" width="23.7109375" style="78" customWidth="1"/>
    <col min="8975" max="8975" width="19.5703125" style="78" customWidth="1"/>
    <col min="8976" max="8976" width="50.140625" style="78" customWidth="1"/>
    <col min="8977" max="8977" width="32" style="78" customWidth="1"/>
    <col min="8978" max="8978" width="113.85546875" style="78" customWidth="1"/>
    <col min="8979" max="8979" width="17.28515625" style="78" customWidth="1"/>
    <col min="8980" max="8996" width="11.140625" style="78" customWidth="1"/>
    <col min="8997" max="9216" width="14.42578125" style="78"/>
    <col min="9217" max="9217" width="0" style="78" hidden="1" customWidth="1"/>
    <col min="9218" max="9218" width="67.140625" style="78" customWidth="1"/>
    <col min="9219" max="9219" width="10.5703125" style="78" customWidth="1"/>
    <col min="9220" max="9228" width="15.7109375" style="78" customWidth="1"/>
    <col min="9229" max="9229" width="19.85546875" style="78" customWidth="1"/>
    <col min="9230" max="9230" width="23.7109375" style="78" customWidth="1"/>
    <col min="9231" max="9231" width="19.5703125" style="78" customWidth="1"/>
    <col min="9232" max="9232" width="50.140625" style="78" customWidth="1"/>
    <col min="9233" max="9233" width="32" style="78" customWidth="1"/>
    <col min="9234" max="9234" width="113.85546875" style="78" customWidth="1"/>
    <col min="9235" max="9235" width="17.28515625" style="78" customWidth="1"/>
    <col min="9236" max="9252" width="11.140625" style="78" customWidth="1"/>
    <col min="9253" max="9472" width="14.42578125" style="78"/>
    <col min="9473" max="9473" width="0" style="78" hidden="1" customWidth="1"/>
    <col min="9474" max="9474" width="67.140625" style="78" customWidth="1"/>
    <col min="9475" max="9475" width="10.5703125" style="78" customWidth="1"/>
    <col min="9476" max="9484" width="15.7109375" style="78" customWidth="1"/>
    <col min="9485" max="9485" width="19.85546875" style="78" customWidth="1"/>
    <col min="9486" max="9486" width="23.7109375" style="78" customWidth="1"/>
    <col min="9487" max="9487" width="19.5703125" style="78" customWidth="1"/>
    <col min="9488" max="9488" width="50.140625" style="78" customWidth="1"/>
    <col min="9489" max="9489" width="32" style="78" customWidth="1"/>
    <col min="9490" max="9490" width="113.85546875" style="78" customWidth="1"/>
    <col min="9491" max="9491" width="17.28515625" style="78" customWidth="1"/>
    <col min="9492" max="9508" width="11.140625" style="78" customWidth="1"/>
    <col min="9509" max="9728" width="14.42578125" style="78"/>
    <col min="9729" max="9729" width="0" style="78" hidden="1" customWidth="1"/>
    <col min="9730" max="9730" width="67.140625" style="78" customWidth="1"/>
    <col min="9731" max="9731" width="10.5703125" style="78" customWidth="1"/>
    <col min="9732" max="9740" width="15.7109375" style="78" customWidth="1"/>
    <col min="9741" max="9741" width="19.85546875" style="78" customWidth="1"/>
    <col min="9742" max="9742" width="23.7109375" style="78" customWidth="1"/>
    <col min="9743" max="9743" width="19.5703125" style="78" customWidth="1"/>
    <col min="9744" max="9744" width="50.140625" style="78" customWidth="1"/>
    <col min="9745" max="9745" width="32" style="78" customWidth="1"/>
    <col min="9746" max="9746" width="113.85546875" style="78" customWidth="1"/>
    <col min="9747" max="9747" width="17.28515625" style="78" customWidth="1"/>
    <col min="9748" max="9764" width="11.140625" style="78" customWidth="1"/>
    <col min="9765" max="9984" width="14.42578125" style="78"/>
    <col min="9985" max="9985" width="0" style="78" hidden="1" customWidth="1"/>
    <col min="9986" max="9986" width="67.140625" style="78" customWidth="1"/>
    <col min="9987" max="9987" width="10.5703125" style="78" customWidth="1"/>
    <col min="9988" max="9996" width="15.7109375" style="78" customWidth="1"/>
    <col min="9997" max="9997" width="19.85546875" style="78" customWidth="1"/>
    <col min="9998" max="9998" width="23.7109375" style="78" customWidth="1"/>
    <col min="9999" max="9999" width="19.5703125" style="78" customWidth="1"/>
    <col min="10000" max="10000" width="50.140625" style="78" customWidth="1"/>
    <col min="10001" max="10001" width="32" style="78" customWidth="1"/>
    <col min="10002" max="10002" width="113.85546875" style="78" customWidth="1"/>
    <col min="10003" max="10003" width="17.28515625" style="78" customWidth="1"/>
    <col min="10004" max="10020" width="11.140625" style="78" customWidth="1"/>
    <col min="10021" max="10240" width="14.42578125" style="78"/>
    <col min="10241" max="10241" width="0" style="78" hidden="1" customWidth="1"/>
    <col min="10242" max="10242" width="67.140625" style="78" customWidth="1"/>
    <col min="10243" max="10243" width="10.5703125" style="78" customWidth="1"/>
    <col min="10244" max="10252" width="15.7109375" style="78" customWidth="1"/>
    <col min="10253" max="10253" width="19.85546875" style="78" customWidth="1"/>
    <col min="10254" max="10254" width="23.7109375" style="78" customWidth="1"/>
    <col min="10255" max="10255" width="19.5703125" style="78" customWidth="1"/>
    <col min="10256" max="10256" width="50.140625" style="78" customWidth="1"/>
    <col min="10257" max="10257" width="32" style="78" customWidth="1"/>
    <col min="10258" max="10258" width="113.85546875" style="78" customWidth="1"/>
    <col min="10259" max="10259" width="17.28515625" style="78" customWidth="1"/>
    <col min="10260" max="10276" width="11.140625" style="78" customWidth="1"/>
    <col min="10277" max="10496" width="14.42578125" style="78"/>
    <col min="10497" max="10497" width="0" style="78" hidden="1" customWidth="1"/>
    <col min="10498" max="10498" width="67.140625" style="78" customWidth="1"/>
    <col min="10499" max="10499" width="10.5703125" style="78" customWidth="1"/>
    <col min="10500" max="10508" width="15.7109375" style="78" customWidth="1"/>
    <col min="10509" max="10509" width="19.85546875" style="78" customWidth="1"/>
    <col min="10510" max="10510" width="23.7109375" style="78" customWidth="1"/>
    <col min="10511" max="10511" width="19.5703125" style="78" customWidth="1"/>
    <col min="10512" max="10512" width="50.140625" style="78" customWidth="1"/>
    <col min="10513" max="10513" width="32" style="78" customWidth="1"/>
    <col min="10514" max="10514" width="113.85546875" style="78" customWidth="1"/>
    <col min="10515" max="10515" width="17.28515625" style="78" customWidth="1"/>
    <col min="10516" max="10532" width="11.140625" style="78" customWidth="1"/>
    <col min="10533" max="10752" width="14.42578125" style="78"/>
    <col min="10753" max="10753" width="0" style="78" hidden="1" customWidth="1"/>
    <col min="10754" max="10754" width="67.140625" style="78" customWidth="1"/>
    <col min="10755" max="10755" width="10.5703125" style="78" customWidth="1"/>
    <col min="10756" max="10764" width="15.7109375" style="78" customWidth="1"/>
    <col min="10765" max="10765" width="19.85546875" style="78" customWidth="1"/>
    <col min="10766" max="10766" width="23.7109375" style="78" customWidth="1"/>
    <col min="10767" max="10767" width="19.5703125" style="78" customWidth="1"/>
    <col min="10768" max="10768" width="50.140625" style="78" customWidth="1"/>
    <col min="10769" max="10769" width="32" style="78" customWidth="1"/>
    <col min="10770" max="10770" width="113.85546875" style="78" customWidth="1"/>
    <col min="10771" max="10771" width="17.28515625" style="78" customWidth="1"/>
    <col min="10772" max="10788" width="11.140625" style="78" customWidth="1"/>
    <col min="10789" max="11008" width="14.42578125" style="78"/>
    <col min="11009" max="11009" width="0" style="78" hidden="1" customWidth="1"/>
    <col min="11010" max="11010" width="67.140625" style="78" customWidth="1"/>
    <col min="11011" max="11011" width="10.5703125" style="78" customWidth="1"/>
    <col min="11012" max="11020" width="15.7109375" style="78" customWidth="1"/>
    <col min="11021" max="11021" width="19.85546875" style="78" customWidth="1"/>
    <col min="11022" max="11022" width="23.7109375" style="78" customWidth="1"/>
    <col min="11023" max="11023" width="19.5703125" style="78" customWidth="1"/>
    <col min="11024" max="11024" width="50.140625" style="78" customWidth="1"/>
    <col min="11025" max="11025" width="32" style="78" customWidth="1"/>
    <col min="11026" max="11026" width="113.85546875" style="78" customWidth="1"/>
    <col min="11027" max="11027" width="17.28515625" style="78" customWidth="1"/>
    <col min="11028" max="11044" width="11.140625" style="78" customWidth="1"/>
    <col min="11045" max="11264" width="14.42578125" style="78"/>
    <col min="11265" max="11265" width="0" style="78" hidden="1" customWidth="1"/>
    <col min="11266" max="11266" width="67.140625" style="78" customWidth="1"/>
    <col min="11267" max="11267" width="10.5703125" style="78" customWidth="1"/>
    <col min="11268" max="11276" width="15.7109375" style="78" customWidth="1"/>
    <col min="11277" max="11277" width="19.85546875" style="78" customWidth="1"/>
    <col min="11278" max="11278" width="23.7109375" style="78" customWidth="1"/>
    <col min="11279" max="11279" width="19.5703125" style="78" customWidth="1"/>
    <col min="11280" max="11280" width="50.140625" style="78" customWidth="1"/>
    <col min="11281" max="11281" width="32" style="78" customWidth="1"/>
    <col min="11282" max="11282" width="113.85546875" style="78" customWidth="1"/>
    <col min="11283" max="11283" width="17.28515625" style="78" customWidth="1"/>
    <col min="11284" max="11300" width="11.140625" style="78" customWidth="1"/>
    <col min="11301" max="11520" width="14.42578125" style="78"/>
    <col min="11521" max="11521" width="0" style="78" hidden="1" customWidth="1"/>
    <col min="11522" max="11522" width="67.140625" style="78" customWidth="1"/>
    <col min="11523" max="11523" width="10.5703125" style="78" customWidth="1"/>
    <col min="11524" max="11532" width="15.7109375" style="78" customWidth="1"/>
    <col min="11533" max="11533" width="19.85546875" style="78" customWidth="1"/>
    <col min="11534" max="11534" width="23.7109375" style="78" customWidth="1"/>
    <col min="11535" max="11535" width="19.5703125" style="78" customWidth="1"/>
    <col min="11536" max="11536" width="50.140625" style="78" customWidth="1"/>
    <col min="11537" max="11537" width="32" style="78" customWidth="1"/>
    <col min="11538" max="11538" width="113.85546875" style="78" customWidth="1"/>
    <col min="11539" max="11539" width="17.28515625" style="78" customWidth="1"/>
    <col min="11540" max="11556" width="11.140625" style="78" customWidth="1"/>
    <col min="11557" max="11776" width="14.42578125" style="78"/>
    <col min="11777" max="11777" width="0" style="78" hidden="1" customWidth="1"/>
    <col min="11778" max="11778" width="67.140625" style="78" customWidth="1"/>
    <col min="11779" max="11779" width="10.5703125" style="78" customWidth="1"/>
    <col min="11780" max="11788" width="15.7109375" style="78" customWidth="1"/>
    <col min="11789" max="11789" width="19.85546875" style="78" customWidth="1"/>
    <col min="11790" max="11790" width="23.7109375" style="78" customWidth="1"/>
    <col min="11791" max="11791" width="19.5703125" style="78" customWidth="1"/>
    <col min="11792" max="11792" width="50.140625" style="78" customWidth="1"/>
    <col min="11793" max="11793" width="32" style="78" customWidth="1"/>
    <col min="11794" max="11794" width="113.85546875" style="78" customWidth="1"/>
    <col min="11795" max="11795" width="17.28515625" style="78" customWidth="1"/>
    <col min="11796" max="11812" width="11.140625" style="78" customWidth="1"/>
    <col min="11813" max="12032" width="14.42578125" style="78"/>
    <col min="12033" max="12033" width="0" style="78" hidden="1" customWidth="1"/>
    <col min="12034" max="12034" width="67.140625" style="78" customWidth="1"/>
    <col min="12035" max="12035" width="10.5703125" style="78" customWidth="1"/>
    <col min="12036" max="12044" width="15.7109375" style="78" customWidth="1"/>
    <col min="12045" max="12045" width="19.85546875" style="78" customWidth="1"/>
    <col min="12046" max="12046" width="23.7109375" style="78" customWidth="1"/>
    <col min="12047" max="12047" width="19.5703125" style="78" customWidth="1"/>
    <col min="12048" max="12048" width="50.140625" style="78" customWidth="1"/>
    <col min="12049" max="12049" width="32" style="78" customWidth="1"/>
    <col min="12050" max="12050" width="113.85546875" style="78" customWidth="1"/>
    <col min="12051" max="12051" width="17.28515625" style="78" customWidth="1"/>
    <col min="12052" max="12068" width="11.140625" style="78" customWidth="1"/>
    <col min="12069" max="12288" width="14.42578125" style="78"/>
    <col min="12289" max="12289" width="0" style="78" hidden="1" customWidth="1"/>
    <col min="12290" max="12290" width="67.140625" style="78" customWidth="1"/>
    <col min="12291" max="12291" width="10.5703125" style="78" customWidth="1"/>
    <col min="12292" max="12300" width="15.7109375" style="78" customWidth="1"/>
    <col min="12301" max="12301" width="19.85546875" style="78" customWidth="1"/>
    <col min="12302" max="12302" width="23.7109375" style="78" customWidth="1"/>
    <col min="12303" max="12303" width="19.5703125" style="78" customWidth="1"/>
    <col min="12304" max="12304" width="50.140625" style="78" customWidth="1"/>
    <col min="12305" max="12305" width="32" style="78" customWidth="1"/>
    <col min="12306" max="12306" width="113.85546875" style="78" customWidth="1"/>
    <col min="12307" max="12307" width="17.28515625" style="78" customWidth="1"/>
    <col min="12308" max="12324" width="11.140625" style="78" customWidth="1"/>
    <col min="12325" max="12544" width="14.42578125" style="78"/>
    <col min="12545" max="12545" width="0" style="78" hidden="1" customWidth="1"/>
    <col min="12546" max="12546" width="67.140625" style="78" customWidth="1"/>
    <col min="12547" max="12547" width="10.5703125" style="78" customWidth="1"/>
    <col min="12548" max="12556" width="15.7109375" style="78" customWidth="1"/>
    <col min="12557" max="12557" width="19.85546875" style="78" customWidth="1"/>
    <col min="12558" max="12558" width="23.7109375" style="78" customWidth="1"/>
    <col min="12559" max="12559" width="19.5703125" style="78" customWidth="1"/>
    <col min="12560" max="12560" width="50.140625" style="78" customWidth="1"/>
    <col min="12561" max="12561" width="32" style="78" customWidth="1"/>
    <col min="12562" max="12562" width="113.85546875" style="78" customWidth="1"/>
    <col min="12563" max="12563" width="17.28515625" style="78" customWidth="1"/>
    <col min="12564" max="12580" width="11.140625" style="78" customWidth="1"/>
    <col min="12581" max="12800" width="14.42578125" style="78"/>
    <col min="12801" max="12801" width="0" style="78" hidden="1" customWidth="1"/>
    <col min="12802" max="12802" width="67.140625" style="78" customWidth="1"/>
    <col min="12803" max="12803" width="10.5703125" style="78" customWidth="1"/>
    <col min="12804" max="12812" width="15.7109375" style="78" customWidth="1"/>
    <col min="12813" max="12813" width="19.85546875" style="78" customWidth="1"/>
    <col min="12814" max="12814" width="23.7109375" style="78" customWidth="1"/>
    <col min="12815" max="12815" width="19.5703125" style="78" customWidth="1"/>
    <col min="12816" max="12816" width="50.140625" style="78" customWidth="1"/>
    <col min="12817" max="12817" width="32" style="78" customWidth="1"/>
    <col min="12818" max="12818" width="113.85546875" style="78" customWidth="1"/>
    <col min="12819" max="12819" width="17.28515625" style="78" customWidth="1"/>
    <col min="12820" max="12836" width="11.140625" style="78" customWidth="1"/>
    <col min="12837" max="13056" width="14.42578125" style="78"/>
    <col min="13057" max="13057" width="0" style="78" hidden="1" customWidth="1"/>
    <col min="13058" max="13058" width="67.140625" style="78" customWidth="1"/>
    <col min="13059" max="13059" width="10.5703125" style="78" customWidth="1"/>
    <col min="13060" max="13068" width="15.7109375" style="78" customWidth="1"/>
    <col min="13069" max="13069" width="19.85546875" style="78" customWidth="1"/>
    <col min="13070" max="13070" width="23.7109375" style="78" customWidth="1"/>
    <col min="13071" max="13071" width="19.5703125" style="78" customWidth="1"/>
    <col min="13072" max="13072" width="50.140625" style="78" customWidth="1"/>
    <col min="13073" max="13073" width="32" style="78" customWidth="1"/>
    <col min="13074" max="13074" width="113.85546875" style="78" customWidth="1"/>
    <col min="13075" max="13075" width="17.28515625" style="78" customWidth="1"/>
    <col min="13076" max="13092" width="11.140625" style="78" customWidth="1"/>
    <col min="13093" max="13312" width="14.42578125" style="78"/>
    <col min="13313" max="13313" width="0" style="78" hidden="1" customWidth="1"/>
    <col min="13314" max="13314" width="67.140625" style="78" customWidth="1"/>
    <col min="13315" max="13315" width="10.5703125" style="78" customWidth="1"/>
    <col min="13316" max="13324" width="15.7109375" style="78" customWidth="1"/>
    <col min="13325" max="13325" width="19.85546875" style="78" customWidth="1"/>
    <col min="13326" max="13326" width="23.7109375" style="78" customWidth="1"/>
    <col min="13327" max="13327" width="19.5703125" style="78" customWidth="1"/>
    <col min="13328" max="13328" width="50.140625" style="78" customWidth="1"/>
    <col min="13329" max="13329" width="32" style="78" customWidth="1"/>
    <col min="13330" max="13330" width="113.85546875" style="78" customWidth="1"/>
    <col min="13331" max="13331" width="17.28515625" style="78" customWidth="1"/>
    <col min="13332" max="13348" width="11.140625" style="78" customWidth="1"/>
    <col min="13349" max="13568" width="14.42578125" style="78"/>
    <col min="13569" max="13569" width="0" style="78" hidden="1" customWidth="1"/>
    <col min="13570" max="13570" width="67.140625" style="78" customWidth="1"/>
    <col min="13571" max="13571" width="10.5703125" style="78" customWidth="1"/>
    <col min="13572" max="13580" width="15.7109375" style="78" customWidth="1"/>
    <col min="13581" max="13581" width="19.85546875" style="78" customWidth="1"/>
    <col min="13582" max="13582" width="23.7109375" style="78" customWidth="1"/>
    <col min="13583" max="13583" width="19.5703125" style="78" customWidth="1"/>
    <col min="13584" max="13584" width="50.140625" style="78" customWidth="1"/>
    <col min="13585" max="13585" width="32" style="78" customWidth="1"/>
    <col min="13586" max="13586" width="113.85546875" style="78" customWidth="1"/>
    <col min="13587" max="13587" width="17.28515625" style="78" customWidth="1"/>
    <col min="13588" max="13604" width="11.140625" style="78" customWidth="1"/>
    <col min="13605" max="13824" width="14.42578125" style="78"/>
    <col min="13825" max="13825" width="0" style="78" hidden="1" customWidth="1"/>
    <col min="13826" max="13826" width="67.140625" style="78" customWidth="1"/>
    <col min="13827" max="13827" width="10.5703125" style="78" customWidth="1"/>
    <col min="13828" max="13836" width="15.7109375" style="78" customWidth="1"/>
    <col min="13837" max="13837" width="19.85546875" style="78" customWidth="1"/>
    <col min="13838" max="13838" width="23.7109375" style="78" customWidth="1"/>
    <col min="13839" max="13839" width="19.5703125" style="78" customWidth="1"/>
    <col min="13840" max="13840" width="50.140625" style="78" customWidth="1"/>
    <col min="13841" max="13841" width="32" style="78" customWidth="1"/>
    <col min="13842" max="13842" width="113.85546875" style="78" customWidth="1"/>
    <col min="13843" max="13843" width="17.28515625" style="78" customWidth="1"/>
    <col min="13844" max="13860" width="11.140625" style="78" customWidth="1"/>
    <col min="13861" max="14080" width="14.42578125" style="78"/>
    <col min="14081" max="14081" width="0" style="78" hidden="1" customWidth="1"/>
    <col min="14082" max="14082" width="67.140625" style="78" customWidth="1"/>
    <col min="14083" max="14083" width="10.5703125" style="78" customWidth="1"/>
    <col min="14084" max="14092" width="15.7109375" style="78" customWidth="1"/>
    <col min="14093" max="14093" width="19.85546875" style="78" customWidth="1"/>
    <col min="14094" max="14094" width="23.7109375" style="78" customWidth="1"/>
    <col min="14095" max="14095" width="19.5703125" style="78" customWidth="1"/>
    <col min="14096" max="14096" width="50.140625" style="78" customWidth="1"/>
    <col min="14097" max="14097" width="32" style="78" customWidth="1"/>
    <col min="14098" max="14098" width="113.85546875" style="78" customWidth="1"/>
    <col min="14099" max="14099" width="17.28515625" style="78" customWidth="1"/>
    <col min="14100" max="14116" width="11.140625" style="78" customWidth="1"/>
    <col min="14117" max="14336" width="14.42578125" style="78"/>
    <col min="14337" max="14337" width="0" style="78" hidden="1" customWidth="1"/>
    <col min="14338" max="14338" width="67.140625" style="78" customWidth="1"/>
    <col min="14339" max="14339" width="10.5703125" style="78" customWidth="1"/>
    <col min="14340" max="14348" width="15.7109375" style="78" customWidth="1"/>
    <col min="14349" max="14349" width="19.85546875" style="78" customWidth="1"/>
    <col min="14350" max="14350" width="23.7109375" style="78" customWidth="1"/>
    <col min="14351" max="14351" width="19.5703125" style="78" customWidth="1"/>
    <col min="14352" max="14352" width="50.140625" style="78" customWidth="1"/>
    <col min="14353" max="14353" width="32" style="78" customWidth="1"/>
    <col min="14354" max="14354" width="113.85546875" style="78" customWidth="1"/>
    <col min="14355" max="14355" width="17.28515625" style="78" customWidth="1"/>
    <col min="14356" max="14372" width="11.140625" style="78" customWidth="1"/>
    <col min="14373" max="14592" width="14.42578125" style="78"/>
    <col min="14593" max="14593" width="0" style="78" hidden="1" customWidth="1"/>
    <col min="14594" max="14594" width="67.140625" style="78" customWidth="1"/>
    <col min="14595" max="14595" width="10.5703125" style="78" customWidth="1"/>
    <col min="14596" max="14604" width="15.7109375" style="78" customWidth="1"/>
    <col min="14605" max="14605" width="19.85546875" style="78" customWidth="1"/>
    <col min="14606" max="14606" width="23.7109375" style="78" customWidth="1"/>
    <col min="14607" max="14607" width="19.5703125" style="78" customWidth="1"/>
    <col min="14608" max="14608" width="50.140625" style="78" customWidth="1"/>
    <col min="14609" max="14609" width="32" style="78" customWidth="1"/>
    <col min="14610" max="14610" width="113.85546875" style="78" customWidth="1"/>
    <col min="14611" max="14611" width="17.28515625" style="78" customWidth="1"/>
    <col min="14612" max="14628" width="11.140625" style="78" customWidth="1"/>
    <col min="14629" max="14848" width="14.42578125" style="78"/>
    <col min="14849" max="14849" width="0" style="78" hidden="1" customWidth="1"/>
    <col min="14850" max="14850" width="67.140625" style="78" customWidth="1"/>
    <col min="14851" max="14851" width="10.5703125" style="78" customWidth="1"/>
    <col min="14852" max="14860" width="15.7109375" style="78" customWidth="1"/>
    <col min="14861" max="14861" width="19.85546875" style="78" customWidth="1"/>
    <col min="14862" max="14862" width="23.7109375" style="78" customWidth="1"/>
    <col min="14863" max="14863" width="19.5703125" style="78" customWidth="1"/>
    <col min="14864" max="14864" width="50.140625" style="78" customWidth="1"/>
    <col min="14865" max="14865" width="32" style="78" customWidth="1"/>
    <col min="14866" max="14866" width="113.85546875" style="78" customWidth="1"/>
    <col min="14867" max="14867" width="17.28515625" style="78" customWidth="1"/>
    <col min="14868" max="14884" width="11.140625" style="78" customWidth="1"/>
    <col min="14885" max="15104" width="14.42578125" style="78"/>
    <col min="15105" max="15105" width="0" style="78" hidden="1" customWidth="1"/>
    <col min="15106" max="15106" width="67.140625" style="78" customWidth="1"/>
    <col min="15107" max="15107" width="10.5703125" style="78" customWidth="1"/>
    <col min="15108" max="15116" width="15.7109375" style="78" customWidth="1"/>
    <col min="15117" max="15117" width="19.85546875" style="78" customWidth="1"/>
    <col min="15118" max="15118" width="23.7109375" style="78" customWidth="1"/>
    <col min="15119" max="15119" width="19.5703125" style="78" customWidth="1"/>
    <col min="15120" max="15120" width="50.140625" style="78" customWidth="1"/>
    <col min="15121" max="15121" width="32" style="78" customWidth="1"/>
    <col min="15122" max="15122" width="113.85546875" style="78" customWidth="1"/>
    <col min="15123" max="15123" width="17.28515625" style="78" customWidth="1"/>
    <col min="15124" max="15140" width="11.140625" style="78" customWidth="1"/>
    <col min="15141" max="15360" width="14.42578125" style="78"/>
    <col min="15361" max="15361" width="0" style="78" hidden="1" customWidth="1"/>
    <col min="15362" max="15362" width="67.140625" style="78" customWidth="1"/>
    <col min="15363" max="15363" width="10.5703125" style="78" customWidth="1"/>
    <col min="15364" max="15372" width="15.7109375" style="78" customWidth="1"/>
    <col min="15373" max="15373" width="19.85546875" style="78" customWidth="1"/>
    <col min="15374" max="15374" width="23.7109375" style="78" customWidth="1"/>
    <col min="15375" max="15375" width="19.5703125" style="78" customWidth="1"/>
    <col min="15376" max="15376" width="50.140625" style="78" customWidth="1"/>
    <col min="15377" max="15377" width="32" style="78" customWidth="1"/>
    <col min="15378" max="15378" width="113.85546875" style="78" customWidth="1"/>
    <col min="15379" max="15379" width="17.28515625" style="78" customWidth="1"/>
    <col min="15380" max="15396" width="11.140625" style="78" customWidth="1"/>
    <col min="15397" max="15616" width="14.42578125" style="78"/>
    <col min="15617" max="15617" width="0" style="78" hidden="1" customWidth="1"/>
    <col min="15618" max="15618" width="67.140625" style="78" customWidth="1"/>
    <col min="15619" max="15619" width="10.5703125" style="78" customWidth="1"/>
    <col min="15620" max="15628" width="15.7109375" style="78" customWidth="1"/>
    <col min="15629" max="15629" width="19.85546875" style="78" customWidth="1"/>
    <col min="15630" max="15630" width="23.7109375" style="78" customWidth="1"/>
    <col min="15631" max="15631" width="19.5703125" style="78" customWidth="1"/>
    <col min="15632" max="15632" width="50.140625" style="78" customWidth="1"/>
    <col min="15633" max="15633" width="32" style="78" customWidth="1"/>
    <col min="15634" max="15634" width="113.85546875" style="78" customWidth="1"/>
    <col min="15635" max="15635" width="17.28515625" style="78" customWidth="1"/>
    <col min="15636" max="15652" width="11.140625" style="78" customWidth="1"/>
    <col min="15653" max="15872" width="14.42578125" style="78"/>
    <col min="15873" max="15873" width="0" style="78" hidden="1" customWidth="1"/>
    <col min="15874" max="15874" width="67.140625" style="78" customWidth="1"/>
    <col min="15875" max="15875" width="10.5703125" style="78" customWidth="1"/>
    <col min="15876" max="15884" width="15.7109375" style="78" customWidth="1"/>
    <col min="15885" max="15885" width="19.85546875" style="78" customWidth="1"/>
    <col min="15886" max="15886" width="23.7109375" style="78" customWidth="1"/>
    <col min="15887" max="15887" width="19.5703125" style="78" customWidth="1"/>
    <col min="15888" max="15888" width="50.140625" style="78" customWidth="1"/>
    <col min="15889" max="15889" width="32" style="78" customWidth="1"/>
    <col min="15890" max="15890" width="113.85546875" style="78" customWidth="1"/>
    <col min="15891" max="15891" width="17.28515625" style="78" customWidth="1"/>
    <col min="15892" max="15908" width="11.140625" style="78" customWidth="1"/>
    <col min="15909" max="16128" width="14.42578125" style="78"/>
    <col min="16129" max="16129" width="0" style="78" hidden="1" customWidth="1"/>
    <col min="16130" max="16130" width="67.140625" style="78" customWidth="1"/>
    <col min="16131" max="16131" width="10.5703125" style="78" customWidth="1"/>
    <col min="16132" max="16140" width="15.7109375" style="78" customWidth="1"/>
    <col min="16141" max="16141" width="19.85546875" style="78" customWidth="1"/>
    <col min="16142" max="16142" width="23.7109375" style="78" customWidth="1"/>
    <col min="16143" max="16143" width="19.5703125" style="78" customWidth="1"/>
    <col min="16144" max="16144" width="50.140625" style="78" customWidth="1"/>
    <col min="16145" max="16145" width="32" style="78" customWidth="1"/>
    <col min="16146" max="16146" width="113.85546875" style="78" customWidth="1"/>
    <col min="16147" max="16147" width="17.28515625" style="78" customWidth="1"/>
    <col min="16148" max="16164" width="11.140625" style="78" customWidth="1"/>
    <col min="16165" max="16384" width="14.42578125" style="78"/>
  </cols>
  <sheetData>
    <row r="1" spans="1:36" ht="15" customHeight="1">
      <c r="A1" s="73" t="e">
        <v>#NAME?</v>
      </c>
      <c r="B1" s="74"/>
      <c r="C1" s="75"/>
      <c r="D1" s="75"/>
      <c r="E1" s="75"/>
      <c r="F1" s="75"/>
      <c r="G1" s="75"/>
      <c r="H1" s="68" t="s">
        <v>27</v>
      </c>
      <c r="I1" s="75"/>
      <c r="J1" s="75"/>
      <c r="K1" s="75"/>
      <c r="L1" s="75"/>
      <c r="M1" s="75"/>
      <c r="N1" s="75"/>
      <c r="O1" s="75"/>
      <c r="P1" s="76"/>
      <c r="Q1" s="76"/>
      <c r="R1" s="77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</row>
    <row r="2" spans="1:36" ht="15" customHeight="1">
      <c r="A2" s="79"/>
      <c r="B2" s="74"/>
      <c r="C2" s="76"/>
      <c r="D2" s="76"/>
      <c r="E2" s="76"/>
      <c r="F2" s="76"/>
      <c r="G2" s="76"/>
      <c r="H2" s="69" t="s">
        <v>1488</v>
      </c>
      <c r="I2" s="76"/>
      <c r="J2" s="76"/>
      <c r="K2" s="76"/>
      <c r="L2" s="76"/>
      <c r="M2" s="76"/>
      <c r="N2" s="76"/>
      <c r="O2" s="80" t="s">
        <v>2</v>
      </c>
      <c r="P2" s="76"/>
      <c r="Q2" s="76"/>
      <c r="R2" s="77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</row>
    <row r="3" spans="1:36" ht="15" customHeight="1" thickBot="1">
      <c r="A3" s="79"/>
      <c r="B3" s="81"/>
      <c r="C3" s="82"/>
      <c r="D3" s="82"/>
      <c r="E3" s="82"/>
      <c r="F3" s="82"/>
      <c r="G3" s="82"/>
      <c r="H3" s="83" t="s">
        <v>29</v>
      </c>
      <c r="I3" s="82"/>
      <c r="J3" s="82"/>
      <c r="K3" s="82"/>
      <c r="L3" s="82"/>
      <c r="M3" s="82"/>
      <c r="N3" s="82"/>
      <c r="O3" s="84" t="s">
        <v>1486</v>
      </c>
      <c r="P3" s="85"/>
      <c r="Q3" s="86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</row>
    <row r="4" spans="1:36" ht="45" customHeight="1">
      <c r="A4" s="87"/>
      <c r="B4" s="88"/>
      <c r="C4" s="89" t="s">
        <v>30</v>
      </c>
      <c r="D4" s="88" t="s">
        <v>1373</v>
      </c>
      <c r="E4" s="88" t="s">
        <v>1374</v>
      </c>
      <c r="F4" s="88" t="s">
        <v>1375</v>
      </c>
      <c r="G4" s="88" t="s">
        <v>1376</v>
      </c>
      <c r="H4" s="88" t="s">
        <v>1377</v>
      </c>
      <c r="I4" s="88" t="s">
        <v>1378</v>
      </c>
      <c r="J4" s="88" t="s">
        <v>1379</v>
      </c>
      <c r="K4" s="88" t="s">
        <v>1380</v>
      </c>
      <c r="L4" s="88" t="s">
        <v>1381</v>
      </c>
      <c r="M4" s="88" t="s">
        <v>31</v>
      </c>
      <c r="N4" s="88" t="s">
        <v>32</v>
      </c>
      <c r="O4" s="90" t="s">
        <v>33</v>
      </c>
      <c r="P4" s="90" t="s">
        <v>34</v>
      </c>
      <c r="Q4" s="91" t="s">
        <v>1382</v>
      </c>
      <c r="R4" s="92" t="s">
        <v>28</v>
      </c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</row>
    <row r="5" spans="1:36" ht="12" customHeight="1">
      <c r="A5" s="93"/>
      <c r="B5" s="94" t="s">
        <v>36</v>
      </c>
      <c r="C5" s="95"/>
      <c r="D5" s="96"/>
      <c r="E5" s="96"/>
      <c r="F5" s="97"/>
      <c r="G5" s="96"/>
      <c r="H5" s="96"/>
      <c r="I5" s="96"/>
      <c r="J5" s="96"/>
      <c r="K5" s="96"/>
      <c r="L5" s="96"/>
      <c r="M5" s="96"/>
      <c r="N5" s="96"/>
      <c r="O5" s="98" t="s">
        <v>1383</v>
      </c>
      <c r="P5" s="99">
        <v>-1552.9999999925494</v>
      </c>
      <c r="Q5" s="100"/>
      <c r="R5" s="101" t="s">
        <v>1384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</row>
    <row r="6" spans="1:36" ht="12" customHeight="1">
      <c r="A6" s="93" t="s">
        <v>37</v>
      </c>
      <c r="B6" s="102" t="s">
        <v>38</v>
      </c>
      <c r="C6" s="103" t="s">
        <v>39</v>
      </c>
      <c r="D6" s="70">
        <v>83434026.359999999</v>
      </c>
      <c r="E6" s="70">
        <v>15377454.529999997</v>
      </c>
      <c r="F6" s="70">
        <v>82078450.400000021</v>
      </c>
      <c r="G6" s="70">
        <v>1803745.9</v>
      </c>
      <c r="H6" s="70">
        <v>7823859.5600000005</v>
      </c>
      <c r="I6" s="70">
        <v>21573777.869999997</v>
      </c>
      <c r="J6" s="70">
        <v>247579508.79999998</v>
      </c>
      <c r="K6" s="70">
        <v>285524.90000000002</v>
      </c>
      <c r="L6" s="70">
        <v>-12753647.119999999</v>
      </c>
      <c r="M6" s="104">
        <v>447202701.19999999</v>
      </c>
      <c r="N6" s="70">
        <v>3106745.54</v>
      </c>
      <c r="O6" s="105">
        <v>450309446.74000001</v>
      </c>
      <c r="P6" s="106" t="s">
        <v>1385</v>
      </c>
      <c r="Q6" s="106"/>
      <c r="R6" s="107" t="s">
        <v>1386</v>
      </c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</row>
    <row r="7" spans="1:36" ht="12" customHeight="1">
      <c r="A7" s="108" t="s">
        <v>40</v>
      </c>
      <c r="B7" s="109" t="s">
        <v>41</v>
      </c>
      <c r="C7" s="110" t="s">
        <v>42</v>
      </c>
      <c r="D7" s="70">
        <v>32076804.060000002</v>
      </c>
      <c r="E7" s="70">
        <v>0.19</v>
      </c>
      <c r="F7" s="70">
        <v>5404214.8900000006</v>
      </c>
      <c r="G7" s="70">
        <v>0.59</v>
      </c>
      <c r="H7" s="70">
        <v>0.81</v>
      </c>
      <c r="I7" s="70">
        <v>257936.95</v>
      </c>
      <c r="J7" s="70">
        <v>7536667.75</v>
      </c>
      <c r="K7" s="70">
        <v>0</v>
      </c>
      <c r="L7" s="70">
        <v>0</v>
      </c>
      <c r="M7" s="104">
        <v>45275625.24000001</v>
      </c>
      <c r="N7" s="70">
        <v>0</v>
      </c>
      <c r="O7" s="105">
        <v>45275625.24000001</v>
      </c>
      <c r="P7" s="106" t="s">
        <v>1387</v>
      </c>
      <c r="Q7" s="111">
        <v>3106745.54</v>
      </c>
      <c r="R7" s="112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</row>
    <row r="8" spans="1:36" ht="12" customHeight="1">
      <c r="A8" s="108" t="s">
        <v>40</v>
      </c>
      <c r="B8" s="109" t="s">
        <v>1489</v>
      </c>
      <c r="C8" s="113" t="s">
        <v>44</v>
      </c>
      <c r="D8" s="70">
        <v>168501394.58000001</v>
      </c>
      <c r="E8" s="70">
        <v>5517784.0800000001</v>
      </c>
      <c r="F8" s="70">
        <v>17938187.550000001</v>
      </c>
      <c r="G8" s="70">
        <v>165799.88</v>
      </c>
      <c r="H8" s="70">
        <v>782096.53000000014</v>
      </c>
      <c r="I8" s="70">
        <v>43017253.879999995</v>
      </c>
      <c r="J8" s="70">
        <v>64823887.709999993</v>
      </c>
      <c r="K8" s="70">
        <v>26252.410000000003</v>
      </c>
      <c r="L8" s="70">
        <v>598023.01</v>
      </c>
      <c r="M8" s="104">
        <v>301370679.63000005</v>
      </c>
      <c r="N8" s="70">
        <v>0</v>
      </c>
      <c r="O8" s="105">
        <v>301370679.63000005</v>
      </c>
      <c r="P8" s="106" t="s">
        <v>1387</v>
      </c>
      <c r="Q8" s="106"/>
      <c r="R8" s="114" t="s">
        <v>35</v>
      </c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</row>
    <row r="9" spans="1:36" ht="12" customHeight="1">
      <c r="A9" s="108" t="s">
        <v>40</v>
      </c>
      <c r="B9" s="109" t="s">
        <v>1490</v>
      </c>
      <c r="C9" s="113" t="s">
        <v>45</v>
      </c>
      <c r="D9" s="70">
        <v>194529726.23000002</v>
      </c>
      <c r="E9" s="70">
        <v>7242090.1200000001</v>
      </c>
      <c r="F9" s="70">
        <v>33786343.350000001</v>
      </c>
      <c r="G9" s="70">
        <v>4406635.25</v>
      </c>
      <c r="H9" s="70">
        <v>6547653.25</v>
      </c>
      <c r="I9" s="70">
        <v>58630070</v>
      </c>
      <c r="J9" s="70">
        <v>160432975.48999998</v>
      </c>
      <c r="K9" s="70">
        <v>53332.22</v>
      </c>
      <c r="L9" s="70">
        <v>0</v>
      </c>
      <c r="M9" s="104">
        <v>465628825.91000009</v>
      </c>
      <c r="N9" s="70">
        <v>0</v>
      </c>
      <c r="O9" s="105">
        <v>465628825.91000009</v>
      </c>
      <c r="P9" s="106" t="s">
        <v>1387</v>
      </c>
      <c r="Q9" s="106"/>
      <c r="R9" s="114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</row>
    <row r="10" spans="1:36" ht="12" customHeight="1">
      <c r="A10" s="93" t="s">
        <v>46</v>
      </c>
      <c r="B10" s="109" t="s">
        <v>47</v>
      </c>
      <c r="C10" s="113" t="s">
        <v>48</v>
      </c>
      <c r="D10" s="70">
        <v>198495.90999999997</v>
      </c>
      <c r="E10" s="70">
        <v>0</v>
      </c>
      <c r="F10" s="70">
        <v>1935.02</v>
      </c>
      <c r="G10" s="70">
        <v>0</v>
      </c>
      <c r="H10" s="70">
        <v>0</v>
      </c>
      <c r="I10" s="70">
        <v>200</v>
      </c>
      <c r="J10" s="70">
        <v>0</v>
      </c>
      <c r="K10" s="70">
        <v>0</v>
      </c>
      <c r="L10" s="70">
        <v>0</v>
      </c>
      <c r="M10" s="104">
        <v>200630.92999999996</v>
      </c>
      <c r="N10" s="70">
        <v>0</v>
      </c>
      <c r="O10" s="105">
        <v>200630.92999999996</v>
      </c>
      <c r="P10" s="106" t="s">
        <v>1388</v>
      </c>
      <c r="Q10" s="106"/>
      <c r="R10" s="114" t="s">
        <v>43</v>
      </c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</row>
    <row r="11" spans="1:36" ht="12" customHeight="1">
      <c r="A11" s="93" t="s">
        <v>50</v>
      </c>
      <c r="B11" s="109" t="s">
        <v>51</v>
      </c>
      <c r="C11" s="113" t="s">
        <v>52</v>
      </c>
      <c r="D11" s="70">
        <v>96792.33</v>
      </c>
      <c r="E11" s="70">
        <v>682.04</v>
      </c>
      <c r="F11" s="70">
        <v>21500</v>
      </c>
      <c r="G11" s="70">
        <v>0</v>
      </c>
      <c r="H11" s="70">
        <v>-6022.1</v>
      </c>
      <c r="I11" s="70">
        <v>0</v>
      </c>
      <c r="J11" s="70">
        <v>1161.3699999999999</v>
      </c>
      <c r="K11" s="70">
        <v>0</v>
      </c>
      <c r="L11" s="70">
        <v>0</v>
      </c>
      <c r="M11" s="104">
        <v>114113.63999999998</v>
      </c>
      <c r="N11" s="70">
        <v>0</v>
      </c>
      <c r="O11" s="105">
        <v>114113.63999999998</v>
      </c>
      <c r="P11" s="106" t="s">
        <v>1387</v>
      </c>
      <c r="Q11" s="106"/>
      <c r="R11" s="114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</row>
    <row r="12" spans="1:36" ht="12" customHeight="1">
      <c r="A12" s="93" t="s">
        <v>53</v>
      </c>
      <c r="B12" s="109" t="s">
        <v>54</v>
      </c>
      <c r="C12" s="113" t="s">
        <v>55</v>
      </c>
      <c r="D12" s="70">
        <v>55094.71</v>
      </c>
      <c r="E12" s="70">
        <v>0</v>
      </c>
      <c r="F12" s="70">
        <v>66462.880000000005</v>
      </c>
      <c r="G12" s="70">
        <v>0</v>
      </c>
      <c r="H12" s="70">
        <v>1057.29</v>
      </c>
      <c r="I12" s="70">
        <v>1470</v>
      </c>
      <c r="J12" s="70">
        <v>0</v>
      </c>
      <c r="K12" s="70">
        <v>0</v>
      </c>
      <c r="L12" s="70">
        <v>0</v>
      </c>
      <c r="M12" s="104">
        <v>124084.87999999999</v>
      </c>
      <c r="N12" s="70">
        <v>0</v>
      </c>
      <c r="O12" s="105">
        <v>124084.87999999999</v>
      </c>
      <c r="P12" s="106" t="s">
        <v>1387</v>
      </c>
      <c r="Q12" s="106"/>
      <c r="R12" s="114" t="s">
        <v>49</v>
      </c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</row>
    <row r="13" spans="1:36" ht="12" customHeight="1">
      <c r="A13" s="93" t="s">
        <v>56</v>
      </c>
      <c r="B13" s="109" t="s">
        <v>57</v>
      </c>
      <c r="C13" s="113" t="s">
        <v>58</v>
      </c>
      <c r="D13" s="70">
        <v>159835.46</v>
      </c>
      <c r="E13" s="70">
        <v>5515</v>
      </c>
      <c r="F13" s="70">
        <v>42710.65</v>
      </c>
      <c r="G13" s="70">
        <v>0</v>
      </c>
      <c r="H13" s="70">
        <v>0</v>
      </c>
      <c r="I13" s="70">
        <v>140</v>
      </c>
      <c r="J13" s="70">
        <v>0</v>
      </c>
      <c r="K13" s="70">
        <v>0</v>
      </c>
      <c r="L13" s="70">
        <v>0</v>
      </c>
      <c r="M13" s="104">
        <v>208201.11</v>
      </c>
      <c r="N13" s="70">
        <v>0</v>
      </c>
      <c r="O13" s="105">
        <v>208201.11</v>
      </c>
      <c r="P13" s="106" t="s">
        <v>1387</v>
      </c>
      <c r="Q13" s="106"/>
      <c r="R13" s="114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</row>
    <row r="14" spans="1:36" ht="12" customHeight="1">
      <c r="A14" s="93" t="s">
        <v>59</v>
      </c>
      <c r="B14" s="109" t="s">
        <v>60</v>
      </c>
      <c r="C14" s="113" t="s">
        <v>61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104">
        <v>0</v>
      </c>
      <c r="N14" s="70">
        <v>0</v>
      </c>
      <c r="O14" s="105">
        <v>0</v>
      </c>
      <c r="P14" s="106" t="s">
        <v>1387</v>
      </c>
      <c r="Q14" s="106"/>
      <c r="R14" s="115" t="s">
        <v>1389</v>
      </c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</row>
    <row r="15" spans="1:36" ht="12" customHeight="1">
      <c r="A15" s="93" t="s">
        <v>62</v>
      </c>
      <c r="B15" s="109" t="s">
        <v>63</v>
      </c>
      <c r="C15" s="113" t="s">
        <v>64</v>
      </c>
      <c r="D15" s="70">
        <v>81820.2</v>
      </c>
      <c r="E15" s="70">
        <v>0</v>
      </c>
      <c r="F15" s="70">
        <v>26081.850000000002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104">
        <v>107902.05</v>
      </c>
      <c r="N15" s="70">
        <v>0</v>
      </c>
      <c r="O15" s="105">
        <v>107902.05</v>
      </c>
      <c r="P15" s="106" t="s">
        <v>1387</v>
      </c>
      <c r="Q15" s="106"/>
      <c r="R15" s="115" t="s">
        <v>1390</v>
      </c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</row>
    <row r="16" spans="1:36" ht="12" customHeight="1">
      <c r="A16" s="93" t="s">
        <v>65</v>
      </c>
      <c r="B16" s="109" t="s">
        <v>66</v>
      </c>
      <c r="C16" s="113" t="s">
        <v>67</v>
      </c>
      <c r="D16" s="70">
        <v>28189400.450000003</v>
      </c>
      <c r="E16" s="70">
        <v>5842683.21</v>
      </c>
      <c r="F16" s="70">
        <v>6339038.8200000003</v>
      </c>
      <c r="G16" s="70">
        <v>49318.23</v>
      </c>
      <c r="H16" s="70">
        <v>1024959.9800000001</v>
      </c>
      <c r="I16" s="70">
        <v>727288.69000000006</v>
      </c>
      <c r="J16" s="70">
        <v>1477215.99</v>
      </c>
      <c r="K16" s="70">
        <v>0</v>
      </c>
      <c r="L16" s="70">
        <v>0</v>
      </c>
      <c r="M16" s="104">
        <v>43649905.369999997</v>
      </c>
      <c r="N16" s="70">
        <v>-12400000</v>
      </c>
      <c r="O16" s="105">
        <v>31249905.369999997</v>
      </c>
      <c r="P16" s="106" t="s">
        <v>1388</v>
      </c>
      <c r="Q16" s="106"/>
      <c r="R16" s="116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</row>
    <row r="17" spans="1:36" ht="12" customHeight="1">
      <c r="A17" s="93" t="s">
        <v>68</v>
      </c>
      <c r="B17" s="109" t="s">
        <v>69</v>
      </c>
      <c r="C17" s="113" t="s">
        <v>70</v>
      </c>
      <c r="D17" s="70">
        <v>41492136.709999993</v>
      </c>
      <c r="E17" s="70">
        <v>809017.27</v>
      </c>
      <c r="F17" s="70">
        <v>1385284.48</v>
      </c>
      <c r="G17" s="70">
        <v>12415.76</v>
      </c>
      <c r="H17" s="70">
        <v>1146519.9500000002</v>
      </c>
      <c r="I17" s="70">
        <v>724709.97</v>
      </c>
      <c r="J17" s="70">
        <v>1838228.74</v>
      </c>
      <c r="K17" s="70">
        <v>0</v>
      </c>
      <c r="L17" s="70">
        <v>0</v>
      </c>
      <c r="M17" s="104">
        <v>47408312.879999995</v>
      </c>
      <c r="N17" s="70">
        <v>0</v>
      </c>
      <c r="O17" s="105">
        <v>47408312.879999995</v>
      </c>
      <c r="P17" s="106" t="s">
        <v>1388</v>
      </c>
      <c r="Q17" s="106"/>
      <c r="R17" s="114" t="s">
        <v>1491</v>
      </c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</row>
    <row r="18" spans="1:36" ht="12" customHeight="1" thickBot="1">
      <c r="A18" s="93" t="s">
        <v>71</v>
      </c>
      <c r="B18" s="109" t="s">
        <v>72</v>
      </c>
      <c r="C18" s="113" t="s">
        <v>73</v>
      </c>
      <c r="D18" s="70">
        <v>307965.70999999996</v>
      </c>
      <c r="E18" s="70">
        <v>12167083.76</v>
      </c>
      <c r="F18" s="70">
        <v>979528.37</v>
      </c>
      <c r="G18" s="70">
        <v>0</v>
      </c>
      <c r="H18" s="70">
        <v>3784708.9</v>
      </c>
      <c r="I18" s="70">
        <v>1500749.1600000001</v>
      </c>
      <c r="J18" s="70">
        <v>-330260.3</v>
      </c>
      <c r="K18" s="70">
        <v>0</v>
      </c>
      <c r="L18" s="70">
        <v>0</v>
      </c>
      <c r="M18" s="104">
        <v>18409775.599999998</v>
      </c>
      <c r="N18" s="70">
        <v>0</v>
      </c>
      <c r="O18" s="105">
        <v>18409775.599999998</v>
      </c>
      <c r="P18" s="106" t="s">
        <v>1388</v>
      </c>
      <c r="Q18" s="106"/>
      <c r="R18" s="11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</row>
    <row r="19" spans="1:36" ht="12" customHeight="1">
      <c r="A19" s="93" t="s">
        <v>71</v>
      </c>
      <c r="B19" s="109" t="s">
        <v>74</v>
      </c>
      <c r="C19" s="113" t="s">
        <v>75</v>
      </c>
      <c r="D19" s="70">
        <v>-9952105.7699999996</v>
      </c>
      <c r="E19" s="70">
        <v>-11060</v>
      </c>
      <c r="F19" s="70">
        <v>-123485.36</v>
      </c>
      <c r="G19" s="70">
        <v>-1059.8800000000001</v>
      </c>
      <c r="H19" s="70">
        <v>-72770</v>
      </c>
      <c r="I19" s="70">
        <v>-257201</v>
      </c>
      <c r="J19" s="70">
        <v>-12000</v>
      </c>
      <c r="K19" s="70">
        <v>0</v>
      </c>
      <c r="L19" s="70">
        <v>0</v>
      </c>
      <c r="M19" s="104">
        <v>-10429682.01</v>
      </c>
      <c r="N19" s="70">
        <v>0</v>
      </c>
      <c r="O19" s="105">
        <v>-10429682.01</v>
      </c>
      <c r="P19" s="106" t="s">
        <v>1388</v>
      </c>
      <c r="Q19" s="106"/>
      <c r="R19" s="118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</row>
    <row r="20" spans="1:36" ht="12" customHeight="1">
      <c r="A20" s="93" t="s">
        <v>76</v>
      </c>
      <c r="B20" s="109" t="s">
        <v>77</v>
      </c>
      <c r="C20" s="113" t="s">
        <v>78</v>
      </c>
      <c r="D20" s="70">
        <v>173677.47999999998</v>
      </c>
      <c r="E20" s="70">
        <v>63.61</v>
      </c>
      <c r="F20" s="70">
        <v>21545.01</v>
      </c>
      <c r="G20" s="70">
        <v>0</v>
      </c>
      <c r="H20" s="70">
        <v>11.1</v>
      </c>
      <c r="I20" s="70">
        <v>0</v>
      </c>
      <c r="J20" s="70">
        <v>1362.25</v>
      </c>
      <c r="K20" s="70">
        <v>0</v>
      </c>
      <c r="L20" s="70">
        <v>2222.39</v>
      </c>
      <c r="M20" s="104">
        <v>198881.84</v>
      </c>
      <c r="N20" s="70">
        <v>0</v>
      </c>
      <c r="O20" s="105">
        <v>198881.84</v>
      </c>
      <c r="P20" s="106" t="s">
        <v>1388</v>
      </c>
      <c r="Q20" s="106"/>
      <c r="R20" s="118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</row>
    <row r="21" spans="1:36" ht="12" customHeight="1">
      <c r="A21" s="93" t="s">
        <v>79</v>
      </c>
      <c r="B21" s="109" t="s">
        <v>80</v>
      </c>
      <c r="C21" s="113" t="s">
        <v>81</v>
      </c>
      <c r="D21" s="70">
        <v>58390.740000000005</v>
      </c>
      <c r="E21" s="70">
        <v>0</v>
      </c>
      <c r="F21" s="70">
        <v>0</v>
      </c>
      <c r="G21" s="70">
        <v>3355686.28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104">
        <v>3414077.02</v>
      </c>
      <c r="N21" s="70">
        <v>0</v>
      </c>
      <c r="O21" s="105">
        <v>3414077.02</v>
      </c>
      <c r="P21" s="106" t="s">
        <v>1391</v>
      </c>
      <c r="Q21" s="106"/>
      <c r="R21" s="118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</row>
    <row r="22" spans="1:36" ht="12" customHeight="1">
      <c r="A22" s="93" t="s">
        <v>82</v>
      </c>
      <c r="B22" s="109" t="s">
        <v>83</v>
      </c>
      <c r="C22" s="113" t="s">
        <v>84</v>
      </c>
      <c r="D22" s="70">
        <v>0</v>
      </c>
      <c r="E22" s="70">
        <v>0</v>
      </c>
      <c r="F22" s="70">
        <v>280343</v>
      </c>
      <c r="G22" s="70">
        <v>0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104">
        <v>280343</v>
      </c>
      <c r="N22" s="70">
        <v>0</v>
      </c>
      <c r="O22" s="105">
        <v>280343</v>
      </c>
      <c r="P22" s="106" t="s">
        <v>1392</v>
      </c>
      <c r="Q22" s="106"/>
      <c r="R22" s="118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</row>
    <row r="23" spans="1:36" ht="12" customHeight="1">
      <c r="A23" s="93" t="s">
        <v>85</v>
      </c>
      <c r="B23" s="109" t="s">
        <v>86</v>
      </c>
      <c r="C23" s="113" t="s">
        <v>87</v>
      </c>
      <c r="D23" s="70">
        <v>0</v>
      </c>
      <c r="E23" s="70">
        <v>0</v>
      </c>
      <c r="F23" s="70">
        <v>0</v>
      </c>
      <c r="G23" s="70">
        <v>6598340.8399999999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104">
        <v>6598340.8399999999</v>
      </c>
      <c r="N23" s="70">
        <v>0</v>
      </c>
      <c r="O23" s="105">
        <v>6598340.8399999999</v>
      </c>
      <c r="P23" s="106" t="s">
        <v>1391</v>
      </c>
      <c r="Q23" s="106"/>
      <c r="R23" s="118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</row>
    <row r="24" spans="1:36" ht="12" customHeight="1">
      <c r="A24" s="93"/>
      <c r="B24" s="119" t="s">
        <v>1492</v>
      </c>
      <c r="C24" s="120" t="s">
        <v>1493</v>
      </c>
      <c r="D24" s="70">
        <v>4892614.6000000006</v>
      </c>
      <c r="E24" s="70">
        <v>0</v>
      </c>
      <c r="F24" s="70">
        <v>1301606.7400000002</v>
      </c>
      <c r="G24" s="70">
        <v>1820908.49</v>
      </c>
      <c r="H24" s="70">
        <v>0</v>
      </c>
      <c r="I24" s="70">
        <v>0</v>
      </c>
      <c r="J24" s="70">
        <v>0</v>
      </c>
      <c r="K24" s="70">
        <v>0</v>
      </c>
      <c r="L24" s="70">
        <v>45355.34</v>
      </c>
      <c r="M24" s="104">
        <v>8060485.1700000009</v>
      </c>
      <c r="N24" s="70">
        <v>-2592520</v>
      </c>
      <c r="O24" s="105">
        <v>5467965.1700000009</v>
      </c>
      <c r="P24" s="106" t="s">
        <v>1494</v>
      </c>
      <c r="Q24" s="106"/>
      <c r="R24" s="118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</row>
    <row r="25" spans="1:36" ht="12" customHeight="1">
      <c r="A25" s="93"/>
      <c r="B25" s="119" t="s">
        <v>1495</v>
      </c>
      <c r="C25" s="120" t="s">
        <v>1496</v>
      </c>
      <c r="D25" s="70">
        <v>61046749.959999993</v>
      </c>
      <c r="E25" s="70">
        <v>0</v>
      </c>
      <c r="F25" s="70">
        <v>10899759.319999998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907098.35</v>
      </c>
      <c r="M25" s="104">
        <v>72853607.62999998</v>
      </c>
      <c r="N25" s="70">
        <v>2592521</v>
      </c>
      <c r="O25" s="105">
        <v>75446128.62999998</v>
      </c>
      <c r="P25" s="106" t="s">
        <v>1497</v>
      </c>
      <c r="Q25" s="106"/>
      <c r="R25" s="118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</row>
    <row r="26" spans="1:36" ht="12" customHeight="1">
      <c r="A26" s="93" t="s">
        <v>85</v>
      </c>
      <c r="B26" s="109" t="s">
        <v>88</v>
      </c>
      <c r="C26" s="113" t="s">
        <v>89</v>
      </c>
      <c r="D26" s="70">
        <v>-17384.02</v>
      </c>
      <c r="E26" s="70">
        <v>0</v>
      </c>
      <c r="F26" s="70">
        <v>0</v>
      </c>
      <c r="G26" s="70">
        <v>-3204049.6500000004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104">
        <v>-3221433.6700000004</v>
      </c>
      <c r="N26" s="70">
        <v>0</v>
      </c>
      <c r="O26" s="105">
        <v>-3221433.6700000004</v>
      </c>
      <c r="P26" s="106" t="s">
        <v>1391</v>
      </c>
      <c r="Q26" s="106"/>
      <c r="R26" s="118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</row>
    <row r="27" spans="1:36" ht="12" customHeight="1">
      <c r="A27" s="93" t="s">
        <v>90</v>
      </c>
      <c r="B27" s="109" t="s">
        <v>91</v>
      </c>
      <c r="C27" s="113" t="s">
        <v>92</v>
      </c>
      <c r="D27" s="70">
        <v>19702446.500000004</v>
      </c>
      <c r="E27" s="70">
        <v>3425136</v>
      </c>
      <c r="F27" s="70">
        <v>339647.58</v>
      </c>
      <c r="G27" s="70">
        <v>0</v>
      </c>
      <c r="H27" s="70">
        <v>21717</v>
      </c>
      <c r="I27" s="70">
        <v>37767.360000000001</v>
      </c>
      <c r="J27" s="70">
        <v>963508.55</v>
      </c>
      <c r="K27" s="70">
        <v>195093.17</v>
      </c>
      <c r="L27" s="70">
        <v>0</v>
      </c>
      <c r="M27" s="104">
        <v>24685316.160000004</v>
      </c>
      <c r="N27" s="70">
        <v>151084.85999999999</v>
      </c>
      <c r="O27" s="105">
        <v>24836401.020000003</v>
      </c>
      <c r="P27" s="106" t="s">
        <v>1393</v>
      </c>
      <c r="Q27" s="106"/>
      <c r="R27" s="118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</row>
    <row r="28" spans="1:36" ht="12" customHeight="1">
      <c r="A28" s="121"/>
      <c r="B28" s="109" t="s">
        <v>93</v>
      </c>
      <c r="C28" s="113" t="s">
        <v>94</v>
      </c>
      <c r="D28" s="70">
        <v>483347.81</v>
      </c>
      <c r="E28" s="70">
        <v>686290.6</v>
      </c>
      <c r="F28" s="70">
        <v>0</v>
      </c>
      <c r="G28" s="70">
        <v>0</v>
      </c>
      <c r="H28" s="70">
        <v>0</v>
      </c>
      <c r="I28" s="70">
        <v>0</v>
      </c>
      <c r="J28" s="70">
        <v>255299.21</v>
      </c>
      <c r="K28" s="70">
        <v>0</v>
      </c>
      <c r="L28" s="70">
        <v>0</v>
      </c>
      <c r="M28" s="104">
        <v>1424937.6199999999</v>
      </c>
      <c r="N28" s="70">
        <v>0</v>
      </c>
      <c r="O28" s="105">
        <v>1424937.6199999999</v>
      </c>
      <c r="P28" s="106" t="s">
        <v>1394</v>
      </c>
      <c r="Q28" s="106"/>
      <c r="R28" s="118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</row>
    <row r="29" spans="1:36" ht="12" customHeight="1">
      <c r="A29" s="93" t="s">
        <v>95</v>
      </c>
      <c r="B29" s="109" t="s">
        <v>96</v>
      </c>
      <c r="C29" s="113" t="s">
        <v>97</v>
      </c>
      <c r="D29" s="70">
        <v>44857699.609999999</v>
      </c>
      <c r="E29" s="70">
        <v>0</v>
      </c>
      <c r="F29" s="70">
        <v>0</v>
      </c>
      <c r="G29" s="70">
        <v>8111247.4800000004</v>
      </c>
      <c r="H29" s="70">
        <v>0</v>
      </c>
      <c r="I29" s="70">
        <v>515.79</v>
      </c>
      <c r="J29" s="70">
        <v>0</v>
      </c>
      <c r="K29" s="70">
        <v>0</v>
      </c>
      <c r="L29" s="70">
        <v>0</v>
      </c>
      <c r="M29" s="104">
        <v>52969462.880000003</v>
      </c>
      <c r="N29" s="70">
        <v>0</v>
      </c>
      <c r="O29" s="105">
        <v>52969462.880000003</v>
      </c>
      <c r="P29" s="106" t="s">
        <v>96</v>
      </c>
      <c r="Q29" s="106"/>
      <c r="R29" s="118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</row>
    <row r="30" spans="1:36" ht="12" customHeight="1">
      <c r="A30" s="93" t="s">
        <v>98</v>
      </c>
      <c r="B30" s="109" t="s">
        <v>99</v>
      </c>
      <c r="C30" s="113" t="s">
        <v>100</v>
      </c>
      <c r="D30" s="70">
        <v>783073.05999999994</v>
      </c>
      <c r="E30" s="70">
        <v>100</v>
      </c>
      <c r="F30" s="70">
        <v>7711.61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104">
        <v>790884.66999999993</v>
      </c>
      <c r="N30" s="70">
        <v>0</v>
      </c>
      <c r="O30" s="105">
        <v>790884.66999999993</v>
      </c>
      <c r="P30" s="106" t="s">
        <v>1395</v>
      </c>
      <c r="Q30" s="106"/>
      <c r="R30" s="118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</row>
    <row r="31" spans="1:36" ht="12" customHeight="1">
      <c r="A31" s="93" t="s">
        <v>101</v>
      </c>
      <c r="B31" s="109" t="s">
        <v>102</v>
      </c>
      <c r="C31" s="113" t="s">
        <v>103</v>
      </c>
      <c r="D31" s="70">
        <v>139897.22</v>
      </c>
      <c r="E31" s="70">
        <v>4306.5</v>
      </c>
      <c r="F31" s="70">
        <v>0</v>
      </c>
      <c r="G31" s="70">
        <v>0</v>
      </c>
      <c r="H31" s="70">
        <v>150</v>
      </c>
      <c r="I31" s="70">
        <v>2794778.29</v>
      </c>
      <c r="J31" s="70">
        <v>0</v>
      </c>
      <c r="K31" s="70">
        <v>0</v>
      </c>
      <c r="L31" s="70">
        <v>0</v>
      </c>
      <c r="M31" s="104">
        <v>2939132.0100000002</v>
      </c>
      <c r="N31" s="70">
        <v>0</v>
      </c>
      <c r="O31" s="105">
        <v>2939132.0100000002</v>
      </c>
      <c r="P31" s="106" t="s">
        <v>1396</v>
      </c>
      <c r="Q31" s="106"/>
      <c r="R31" s="118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</row>
    <row r="32" spans="1:36" ht="12" customHeight="1">
      <c r="A32" s="93" t="s">
        <v>104</v>
      </c>
      <c r="B32" s="109" t="s">
        <v>105</v>
      </c>
      <c r="C32" s="113" t="s">
        <v>106</v>
      </c>
      <c r="D32" s="70">
        <v>0</v>
      </c>
      <c r="E32" s="70">
        <v>0</v>
      </c>
      <c r="F32" s="70">
        <v>0</v>
      </c>
      <c r="G32" s="70">
        <v>0</v>
      </c>
      <c r="H32" s="70">
        <v>0</v>
      </c>
      <c r="I32" s="70">
        <v>0</v>
      </c>
      <c r="J32" s="70">
        <v>0</v>
      </c>
      <c r="K32" s="70">
        <v>38582.51</v>
      </c>
      <c r="L32" s="70">
        <v>0</v>
      </c>
      <c r="M32" s="104">
        <v>38582.51</v>
      </c>
      <c r="N32" s="70">
        <v>0</v>
      </c>
      <c r="O32" s="105">
        <v>38582.51</v>
      </c>
      <c r="P32" s="106" t="s">
        <v>1395</v>
      </c>
      <c r="Q32" s="106"/>
      <c r="R32" s="118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</row>
    <row r="33" spans="1:36" ht="12" customHeight="1">
      <c r="A33" s="108" t="s">
        <v>107</v>
      </c>
      <c r="B33" s="109" t="s">
        <v>108</v>
      </c>
      <c r="C33" s="113" t="s">
        <v>109</v>
      </c>
      <c r="D33" s="70">
        <v>11919841.16</v>
      </c>
      <c r="E33" s="70">
        <v>265562.89</v>
      </c>
      <c r="F33" s="70">
        <v>329398.83</v>
      </c>
      <c r="G33" s="70">
        <v>160436</v>
      </c>
      <c r="H33" s="70">
        <v>0</v>
      </c>
      <c r="I33" s="70">
        <v>0</v>
      </c>
      <c r="J33" s="70">
        <v>1062251.4099999999</v>
      </c>
      <c r="K33" s="70">
        <v>0</v>
      </c>
      <c r="L33" s="70">
        <v>0</v>
      </c>
      <c r="M33" s="104">
        <v>13737490.290000001</v>
      </c>
      <c r="N33" s="70">
        <v>4146670.38</v>
      </c>
      <c r="O33" s="105">
        <v>17884160.670000002</v>
      </c>
      <c r="P33" s="106" t="s">
        <v>1397</v>
      </c>
      <c r="Q33" s="106"/>
      <c r="R33" s="118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</row>
    <row r="34" spans="1:36" ht="12" customHeight="1">
      <c r="A34" s="108" t="s">
        <v>110</v>
      </c>
      <c r="B34" s="109" t="s">
        <v>1343</v>
      </c>
      <c r="C34" s="113" t="s">
        <v>111</v>
      </c>
      <c r="D34" s="70">
        <v>0</v>
      </c>
      <c r="E34" s="70">
        <v>0</v>
      </c>
      <c r="F34" s="70">
        <v>0</v>
      </c>
      <c r="G34" s="70">
        <v>166262.29</v>
      </c>
      <c r="H34" s="70">
        <v>0</v>
      </c>
      <c r="I34" s="70">
        <v>1861042.5</v>
      </c>
      <c r="J34" s="70">
        <v>0</v>
      </c>
      <c r="K34" s="70">
        <v>21320.92</v>
      </c>
      <c r="L34" s="70">
        <v>0</v>
      </c>
      <c r="M34" s="104">
        <v>2048625.71</v>
      </c>
      <c r="N34" s="70">
        <v>0</v>
      </c>
      <c r="O34" s="105">
        <v>2048625.71</v>
      </c>
      <c r="P34" s="106" t="s">
        <v>1398</v>
      </c>
      <c r="Q34" s="106"/>
      <c r="R34" s="118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</row>
    <row r="35" spans="1:36" ht="12" customHeight="1">
      <c r="A35" s="108" t="s">
        <v>110</v>
      </c>
      <c r="B35" s="109" t="s">
        <v>112</v>
      </c>
      <c r="C35" s="113" t="s">
        <v>113</v>
      </c>
      <c r="D35" s="70">
        <v>82547233.590000004</v>
      </c>
      <c r="E35" s="70">
        <v>13025166.370000001</v>
      </c>
      <c r="F35" s="70">
        <v>43664151.059999995</v>
      </c>
      <c r="G35" s="70">
        <v>169260532.25999999</v>
      </c>
      <c r="H35" s="70">
        <v>3157876.67</v>
      </c>
      <c r="I35" s="70">
        <v>10481359.460000001</v>
      </c>
      <c r="J35" s="70">
        <v>294786162</v>
      </c>
      <c r="K35" s="70">
        <v>0</v>
      </c>
      <c r="L35" s="70">
        <v>0</v>
      </c>
      <c r="M35" s="104">
        <v>616922481.40999997</v>
      </c>
      <c r="N35" s="70">
        <v>5801829.75</v>
      </c>
      <c r="O35" s="105">
        <v>622724311.15999997</v>
      </c>
      <c r="P35" s="106" t="s">
        <v>1399</v>
      </c>
      <c r="Q35" s="106"/>
      <c r="R35" s="118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</row>
    <row r="36" spans="1:36" ht="12" customHeight="1">
      <c r="A36" s="108" t="s">
        <v>110</v>
      </c>
      <c r="B36" s="109" t="s">
        <v>114</v>
      </c>
      <c r="C36" s="113" t="s">
        <v>115</v>
      </c>
      <c r="D36" s="70">
        <v>0</v>
      </c>
      <c r="E36" s="70">
        <v>0</v>
      </c>
      <c r="F36" s="70">
        <v>0</v>
      </c>
      <c r="G36" s="70">
        <v>6853981.7000000002</v>
      </c>
      <c r="H36" s="70">
        <v>0</v>
      </c>
      <c r="I36" s="70">
        <v>15403373.32</v>
      </c>
      <c r="J36" s="70">
        <v>31962425.309999999</v>
      </c>
      <c r="K36" s="70">
        <v>108441.47</v>
      </c>
      <c r="L36" s="70">
        <v>0</v>
      </c>
      <c r="M36" s="104">
        <v>54328221.799999997</v>
      </c>
      <c r="N36" s="70">
        <v>-9948500.1300000008</v>
      </c>
      <c r="O36" s="105">
        <v>44379721.669999994</v>
      </c>
      <c r="P36" s="106" t="s">
        <v>1400</v>
      </c>
      <c r="Q36" s="106"/>
      <c r="R36" s="118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</row>
    <row r="37" spans="1:36" ht="12" customHeight="1">
      <c r="A37" s="93" t="s">
        <v>116</v>
      </c>
      <c r="B37" s="109" t="s">
        <v>117</v>
      </c>
      <c r="C37" s="113" t="s">
        <v>118</v>
      </c>
      <c r="D37" s="70">
        <v>757279.66</v>
      </c>
      <c r="E37" s="70">
        <v>20892.939999999999</v>
      </c>
      <c r="F37" s="70">
        <v>4902671.2299999995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104">
        <v>5680843.8299999991</v>
      </c>
      <c r="N37" s="70">
        <v>0</v>
      </c>
      <c r="O37" s="105">
        <v>5680843.8299999991</v>
      </c>
      <c r="P37" s="106" t="s">
        <v>1401</v>
      </c>
      <c r="Q37" s="106"/>
      <c r="R37" s="118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</row>
    <row r="38" spans="1:36" ht="12" customHeight="1">
      <c r="A38" s="93" t="s">
        <v>119</v>
      </c>
      <c r="B38" s="109" t="s">
        <v>120</v>
      </c>
      <c r="C38" s="113" t="s">
        <v>121</v>
      </c>
      <c r="D38" s="70">
        <v>14205112.030000003</v>
      </c>
      <c r="E38" s="70">
        <v>107919274.06000002</v>
      </c>
      <c r="F38" s="70">
        <v>79867.960000000006</v>
      </c>
      <c r="G38" s="70">
        <v>1714336.11</v>
      </c>
      <c r="H38" s="70">
        <v>13920387.170000002</v>
      </c>
      <c r="I38" s="70">
        <v>3943932.87</v>
      </c>
      <c r="J38" s="70">
        <v>8474407.1999999993</v>
      </c>
      <c r="K38" s="70">
        <v>0</v>
      </c>
      <c r="L38" s="70">
        <v>0</v>
      </c>
      <c r="M38" s="104">
        <v>150257317.40000001</v>
      </c>
      <c r="N38" s="70">
        <v>11540849.9</v>
      </c>
      <c r="O38" s="105">
        <v>161798167.30000001</v>
      </c>
      <c r="P38" s="106" t="s">
        <v>1402</v>
      </c>
      <c r="Q38" s="106"/>
      <c r="R38" s="118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</row>
    <row r="39" spans="1:36" ht="12" customHeight="1">
      <c r="A39" s="93" t="s">
        <v>122</v>
      </c>
      <c r="B39" s="109" t="s">
        <v>123</v>
      </c>
      <c r="C39" s="113" t="s">
        <v>124</v>
      </c>
      <c r="D39" s="70">
        <v>5694816.790000001</v>
      </c>
      <c r="E39" s="70">
        <v>5879233.7899999991</v>
      </c>
      <c r="F39" s="70">
        <v>414645.09</v>
      </c>
      <c r="G39" s="70">
        <v>0</v>
      </c>
      <c r="H39" s="70">
        <v>2278066.02</v>
      </c>
      <c r="I39" s="70">
        <v>3747443.17</v>
      </c>
      <c r="J39" s="70">
        <v>140453405.91000003</v>
      </c>
      <c r="K39" s="70">
        <v>0</v>
      </c>
      <c r="L39" s="70">
        <v>0</v>
      </c>
      <c r="M39" s="104">
        <v>158467610.77000004</v>
      </c>
      <c r="N39" s="70">
        <v>0</v>
      </c>
      <c r="O39" s="105">
        <v>158467610.77000004</v>
      </c>
      <c r="P39" s="106" t="s">
        <v>1402</v>
      </c>
      <c r="Q39" s="106"/>
      <c r="R39" s="118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</row>
    <row r="40" spans="1:36" ht="12" customHeight="1">
      <c r="A40" s="93" t="s">
        <v>125</v>
      </c>
      <c r="B40" s="109" t="s">
        <v>126</v>
      </c>
      <c r="C40" s="113" t="s">
        <v>127</v>
      </c>
      <c r="D40" s="70">
        <v>2355015.91</v>
      </c>
      <c r="E40" s="70">
        <v>3469024.9899999998</v>
      </c>
      <c r="F40" s="70">
        <v>102656.30999999998</v>
      </c>
      <c r="G40" s="70">
        <v>0</v>
      </c>
      <c r="H40" s="70">
        <v>12768586.600000001</v>
      </c>
      <c r="I40" s="70">
        <v>1198677.9400000002</v>
      </c>
      <c r="J40" s="70">
        <v>20609133.659999996</v>
      </c>
      <c r="K40" s="70">
        <v>0</v>
      </c>
      <c r="L40" s="70">
        <v>0</v>
      </c>
      <c r="M40" s="104">
        <v>40503095.409999996</v>
      </c>
      <c r="N40" s="70">
        <v>-819162.26</v>
      </c>
      <c r="O40" s="105">
        <v>39683933.149999999</v>
      </c>
      <c r="P40" s="106" t="s">
        <v>1403</v>
      </c>
      <c r="Q40" s="106"/>
      <c r="R40" s="118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</row>
    <row r="41" spans="1:36" ht="12" customHeight="1">
      <c r="A41" s="93" t="s">
        <v>128</v>
      </c>
      <c r="B41" s="109" t="s">
        <v>129</v>
      </c>
      <c r="C41" s="113" t="s">
        <v>130</v>
      </c>
      <c r="D41" s="70">
        <v>0</v>
      </c>
      <c r="E41" s="70">
        <v>-9441551.3599999994</v>
      </c>
      <c r="F41" s="70">
        <v>1291706.93</v>
      </c>
      <c r="G41" s="70">
        <v>-292172.46000000002</v>
      </c>
      <c r="H41" s="70">
        <v>-3829470.75</v>
      </c>
      <c r="I41" s="70">
        <v>75057.429999999993</v>
      </c>
      <c r="J41" s="70">
        <v>370763.79</v>
      </c>
      <c r="K41" s="70">
        <v>0</v>
      </c>
      <c r="L41" s="70">
        <v>0</v>
      </c>
      <c r="M41" s="104">
        <v>-11825666.420000002</v>
      </c>
      <c r="N41" s="70">
        <v>11825666.42</v>
      </c>
      <c r="O41" s="122">
        <v>0</v>
      </c>
      <c r="P41" s="123" t="s">
        <v>1404</v>
      </c>
      <c r="Q41" s="106"/>
      <c r="R41" s="118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</row>
    <row r="42" spans="1:36" ht="12" customHeight="1">
      <c r="A42" s="93" t="s">
        <v>131</v>
      </c>
      <c r="B42" s="109" t="s">
        <v>132</v>
      </c>
      <c r="C42" s="113" t="s">
        <v>133</v>
      </c>
      <c r="D42" s="70">
        <v>13597034.76</v>
      </c>
      <c r="E42" s="70">
        <v>136305.75</v>
      </c>
      <c r="F42" s="70">
        <v>1288578</v>
      </c>
      <c r="G42" s="70">
        <v>0</v>
      </c>
      <c r="H42" s="70">
        <v>62277</v>
      </c>
      <c r="I42" s="70">
        <v>0</v>
      </c>
      <c r="J42" s="70">
        <v>196795</v>
      </c>
      <c r="K42" s="70">
        <v>0</v>
      </c>
      <c r="L42" s="70">
        <v>0</v>
      </c>
      <c r="M42" s="104">
        <v>15280990.51</v>
      </c>
      <c r="N42" s="70">
        <v>-15280990.51</v>
      </c>
      <c r="O42" s="122">
        <v>0</v>
      </c>
      <c r="P42" s="123" t="s">
        <v>1404</v>
      </c>
      <c r="Q42" s="106"/>
      <c r="R42" s="118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</row>
    <row r="43" spans="1:36" ht="12" customHeight="1">
      <c r="A43" s="93" t="s">
        <v>134</v>
      </c>
      <c r="B43" s="109" t="s">
        <v>135</v>
      </c>
      <c r="C43" s="113" t="s">
        <v>136</v>
      </c>
      <c r="D43" s="70">
        <v>20000000</v>
      </c>
      <c r="E43" s="70">
        <v>0</v>
      </c>
      <c r="F43" s="70">
        <v>1163678.08</v>
      </c>
      <c r="G43" s="70">
        <v>0</v>
      </c>
      <c r="H43" s="70">
        <v>0</v>
      </c>
      <c r="I43" s="70">
        <v>0</v>
      </c>
      <c r="J43" s="70">
        <v>0</v>
      </c>
      <c r="K43" s="70">
        <v>0</v>
      </c>
      <c r="L43" s="70">
        <v>0</v>
      </c>
      <c r="M43" s="104">
        <v>21163678.079999998</v>
      </c>
      <c r="N43" s="70">
        <v>-21163678.079999998</v>
      </c>
      <c r="O43" s="122">
        <v>0</v>
      </c>
      <c r="P43" s="123" t="s">
        <v>1404</v>
      </c>
      <c r="Q43" s="106"/>
      <c r="R43" s="118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</row>
    <row r="44" spans="1:36" ht="12" customHeight="1">
      <c r="A44" s="93" t="s">
        <v>137</v>
      </c>
      <c r="B44" s="109" t="s">
        <v>138</v>
      </c>
      <c r="C44" s="113" t="s">
        <v>139</v>
      </c>
      <c r="D44" s="70">
        <v>2636741.09</v>
      </c>
      <c r="E44" s="70">
        <v>0</v>
      </c>
      <c r="F44" s="70">
        <v>0</v>
      </c>
      <c r="G44" s="70">
        <v>0</v>
      </c>
      <c r="H44" s="70">
        <v>0</v>
      </c>
      <c r="I44" s="70">
        <v>0</v>
      </c>
      <c r="J44" s="70">
        <v>0</v>
      </c>
      <c r="K44" s="70">
        <v>0</v>
      </c>
      <c r="L44" s="70">
        <v>0</v>
      </c>
      <c r="M44" s="104">
        <v>2636741.09</v>
      </c>
      <c r="N44" s="70">
        <v>-2636741.09</v>
      </c>
      <c r="O44" s="122">
        <v>0</v>
      </c>
      <c r="P44" s="123" t="s">
        <v>1404</v>
      </c>
      <c r="Q44" s="106"/>
      <c r="R44" s="118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</row>
    <row r="45" spans="1:36" ht="12" customHeight="1">
      <c r="A45" s="93" t="s">
        <v>140</v>
      </c>
      <c r="B45" s="109" t="s">
        <v>141</v>
      </c>
      <c r="C45" s="113" t="s">
        <v>142</v>
      </c>
      <c r="D45" s="70">
        <v>28154224</v>
      </c>
      <c r="E45" s="70">
        <v>0</v>
      </c>
      <c r="F45" s="70">
        <v>0</v>
      </c>
      <c r="G45" s="70">
        <v>0</v>
      </c>
      <c r="H45" s="70">
        <v>60383.54</v>
      </c>
      <c r="I45" s="70">
        <v>0</v>
      </c>
      <c r="J45" s="70">
        <v>0</v>
      </c>
      <c r="K45" s="70">
        <v>0</v>
      </c>
      <c r="L45" s="70">
        <v>0</v>
      </c>
      <c r="M45" s="104">
        <v>28214607.539999999</v>
      </c>
      <c r="N45" s="70">
        <v>-28214607.539999999</v>
      </c>
      <c r="O45" s="122">
        <v>0</v>
      </c>
      <c r="P45" s="123" t="s">
        <v>1404</v>
      </c>
      <c r="Q45" s="106"/>
      <c r="R45" s="118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</row>
    <row r="46" spans="1:36" ht="12" customHeight="1">
      <c r="A46" s="93" t="s">
        <v>143</v>
      </c>
      <c r="B46" s="109" t="s">
        <v>144</v>
      </c>
      <c r="C46" s="113" t="s">
        <v>145</v>
      </c>
      <c r="D46" s="70">
        <v>1616586.52</v>
      </c>
      <c r="E46" s="70">
        <v>0</v>
      </c>
      <c r="F46" s="70">
        <v>0</v>
      </c>
      <c r="G46" s="70">
        <v>0</v>
      </c>
      <c r="H46" s="70">
        <v>0</v>
      </c>
      <c r="I46" s="70">
        <v>0</v>
      </c>
      <c r="J46" s="70">
        <v>0</v>
      </c>
      <c r="K46" s="70">
        <v>0</v>
      </c>
      <c r="L46" s="70">
        <v>0</v>
      </c>
      <c r="M46" s="104">
        <v>1616586.52</v>
      </c>
      <c r="N46" s="70">
        <v>-1616586.52</v>
      </c>
      <c r="O46" s="122">
        <v>0</v>
      </c>
      <c r="P46" s="123" t="s">
        <v>1404</v>
      </c>
      <c r="Q46" s="106"/>
      <c r="R46" s="118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</row>
    <row r="47" spans="1:36" ht="12" customHeight="1">
      <c r="A47" s="93" t="s">
        <v>146</v>
      </c>
      <c r="B47" s="109" t="s">
        <v>147</v>
      </c>
      <c r="C47" s="113" t="s">
        <v>148</v>
      </c>
      <c r="D47" s="70">
        <v>0</v>
      </c>
      <c r="E47" s="70">
        <v>0</v>
      </c>
      <c r="F47" s="70">
        <v>0</v>
      </c>
      <c r="G47" s="70">
        <v>0</v>
      </c>
      <c r="H47" s="70">
        <v>0</v>
      </c>
      <c r="I47" s="70">
        <v>0</v>
      </c>
      <c r="J47" s="70">
        <v>259227.64</v>
      </c>
      <c r="K47" s="70">
        <v>0</v>
      </c>
      <c r="L47" s="70">
        <v>0</v>
      </c>
      <c r="M47" s="104">
        <v>259227.64</v>
      </c>
      <c r="N47" s="70">
        <v>-259227.64</v>
      </c>
      <c r="O47" s="122">
        <v>0</v>
      </c>
      <c r="P47" s="123" t="s">
        <v>1404</v>
      </c>
      <c r="Q47" s="106"/>
      <c r="R47" s="118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</row>
    <row r="48" spans="1:36" ht="12" customHeight="1">
      <c r="A48" s="93" t="s">
        <v>149</v>
      </c>
      <c r="B48" s="109" t="s">
        <v>150</v>
      </c>
      <c r="C48" s="113" t="s">
        <v>151</v>
      </c>
      <c r="D48" s="70">
        <v>0</v>
      </c>
      <c r="E48" s="70">
        <v>0</v>
      </c>
      <c r="F48" s="70">
        <v>0</v>
      </c>
      <c r="G48" s="70">
        <v>0</v>
      </c>
      <c r="H48" s="70">
        <v>0</v>
      </c>
      <c r="I48" s="70">
        <v>0</v>
      </c>
      <c r="J48" s="70">
        <v>0</v>
      </c>
      <c r="K48" s="70">
        <v>0</v>
      </c>
      <c r="L48" s="70">
        <v>0</v>
      </c>
      <c r="M48" s="104">
        <v>0</v>
      </c>
      <c r="N48" s="70">
        <v>0</v>
      </c>
      <c r="O48" s="122">
        <v>0</v>
      </c>
      <c r="P48" s="123" t="s">
        <v>1404</v>
      </c>
      <c r="Q48" s="106"/>
      <c r="R48" s="118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</row>
    <row r="49" spans="1:36" ht="12" customHeight="1">
      <c r="A49" s="108" t="s">
        <v>152</v>
      </c>
      <c r="B49" s="124" t="s">
        <v>1498</v>
      </c>
      <c r="C49" s="125" t="s">
        <v>153</v>
      </c>
      <c r="D49" s="70">
        <v>0</v>
      </c>
      <c r="E49" s="70">
        <v>0</v>
      </c>
      <c r="F49" s="70">
        <v>0</v>
      </c>
      <c r="G49" s="70">
        <v>0</v>
      </c>
      <c r="H49" s="70">
        <v>0</v>
      </c>
      <c r="I49" s="70">
        <v>0</v>
      </c>
      <c r="J49" s="70">
        <v>0</v>
      </c>
      <c r="K49" s="70">
        <v>0</v>
      </c>
      <c r="L49" s="70">
        <v>95663214.689999998</v>
      </c>
      <c r="M49" s="104">
        <v>95663214.689999998</v>
      </c>
      <c r="N49" s="70">
        <v>0</v>
      </c>
      <c r="O49" s="105">
        <v>95663214.689999998</v>
      </c>
      <c r="P49" s="106" t="s">
        <v>1405</v>
      </c>
      <c r="Q49" s="106"/>
      <c r="R49" s="118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</row>
    <row r="50" spans="1:36" ht="12" customHeight="1">
      <c r="A50" s="108" t="s">
        <v>154</v>
      </c>
      <c r="B50" s="124" t="s">
        <v>1499</v>
      </c>
      <c r="C50" s="125" t="s">
        <v>155</v>
      </c>
      <c r="D50" s="70">
        <v>0</v>
      </c>
      <c r="E50" s="70">
        <v>0</v>
      </c>
      <c r="F50" s="70">
        <v>0</v>
      </c>
      <c r="G50" s="70">
        <v>0</v>
      </c>
      <c r="H50" s="70">
        <v>0</v>
      </c>
      <c r="I50" s="70">
        <v>0</v>
      </c>
      <c r="J50" s="70">
        <v>0</v>
      </c>
      <c r="K50" s="70">
        <v>0</v>
      </c>
      <c r="L50" s="70">
        <v>-30012492.049999997</v>
      </c>
      <c r="M50" s="104">
        <v>-30012492.049999997</v>
      </c>
      <c r="N50" s="70">
        <v>0</v>
      </c>
      <c r="O50" s="105">
        <v>-30012492.049999997</v>
      </c>
      <c r="P50" s="106" t="s">
        <v>1405</v>
      </c>
      <c r="Q50" s="106"/>
      <c r="R50" s="118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</row>
    <row r="51" spans="1:36" ht="12" customHeight="1">
      <c r="A51" s="108" t="s">
        <v>152</v>
      </c>
      <c r="B51" s="109" t="s">
        <v>156</v>
      </c>
      <c r="C51" s="113" t="s">
        <v>157</v>
      </c>
      <c r="D51" s="70">
        <v>0</v>
      </c>
      <c r="E51" s="70">
        <v>0</v>
      </c>
      <c r="F51" s="70">
        <v>0</v>
      </c>
      <c r="G51" s="70">
        <v>0</v>
      </c>
      <c r="H51" s="70">
        <v>0</v>
      </c>
      <c r="I51" s="70">
        <v>0</v>
      </c>
      <c r="J51" s="70">
        <v>0</v>
      </c>
      <c r="K51" s="70">
        <v>0</v>
      </c>
      <c r="L51" s="70">
        <v>98462687.909999996</v>
      </c>
      <c r="M51" s="104">
        <v>98462687.909999996</v>
      </c>
      <c r="N51" s="70">
        <v>0</v>
      </c>
      <c r="O51" s="105">
        <v>98462687.909999996</v>
      </c>
      <c r="P51" s="106" t="s">
        <v>1405</v>
      </c>
      <c r="Q51" s="106"/>
      <c r="R51" s="118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</row>
    <row r="52" spans="1:36" ht="12" customHeight="1">
      <c r="A52" s="108" t="s">
        <v>154</v>
      </c>
      <c r="B52" s="109" t="s">
        <v>158</v>
      </c>
      <c r="C52" s="113" t="s">
        <v>159</v>
      </c>
      <c r="D52" s="70">
        <v>0</v>
      </c>
      <c r="E52" s="70">
        <v>0</v>
      </c>
      <c r="F52" s="70">
        <v>0</v>
      </c>
      <c r="G52" s="70">
        <v>0</v>
      </c>
      <c r="H52" s="70">
        <v>0</v>
      </c>
      <c r="I52" s="70">
        <v>0</v>
      </c>
      <c r="J52" s="70">
        <v>0</v>
      </c>
      <c r="K52" s="70">
        <v>0</v>
      </c>
      <c r="L52" s="70">
        <v>-32211402.140000001</v>
      </c>
      <c r="M52" s="104">
        <v>-32211402.140000001</v>
      </c>
      <c r="N52" s="70">
        <v>0</v>
      </c>
      <c r="O52" s="105">
        <v>-32211402.140000001</v>
      </c>
      <c r="P52" s="106" t="s">
        <v>1405</v>
      </c>
      <c r="Q52" s="106" t="s">
        <v>1500</v>
      </c>
      <c r="R52" s="118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</row>
    <row r="53" spans="1:36" ht="12" customHeight="1">
      <c r="A53" s="93" t="s">
        <v>160</v>
      </c>
      <c r="B53" s="109" t="s">
        <v>161</v>
      </c>
      <c r="C53" s="113" t="s">
        <v>162</v>
      </c>
      <c r="D53" s="70">
        <v>0</v>
      </c>
      <c r="E53" s="70">
        <v>0</v>
      </c>
      <c r="F53" s="70">
        <v>0</v>
      </c>
      <c r="G53" s="70">
        <v>0</v>
      </c>
      <c r="H53" s="70">
        <v>0</v>
      </c>
      <c r="I53" s="70">
        <v>0</v>
      </c>
      <c r="J53" s="70">
        <v>0</v>
      </c>
      <c r="K53" s="70">
        <v>0</v>
      </c>
      <c r="L53" s="70">
        <v>385400705.29999995</v>
      </c>
      <c r="M53" s="104">
        <v>385400705.29999995</v>
      </c>
      <c r="N53" s="70">
        <v>0</v>
      </c>
      <c r="O53" s="105">
        <v>385400705.29999995</v>
      </c>
      <c r="P53" s="106" t="s">
        <v>1406</v>
      </c>
      <c r="Q53" s="106">
        <v>7852624878.0400009</v>
      </c>
      <c r="R53" s="118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</row>
    <row r="54" spans="1:36" ht="12" customHeight="1">
      <c r="A54" s="93" t="s">
        <v>163</v>
      </c>
      <c r="B54" s="109" t="s">
        <v>164</v>
      </c>
      <c r="C54" s="113" t="s">
        <v>165</v>
      </c>
      <c r="D54" s="70">
        <v>0</v>
      </c>
      <c r="E54" s="70">
        <v>0</v>
      </c>
      <c r="F54" s="70">
        <v>0</v>
      </c>
      <c r="G54" s="70">
        <v>0</v>
      </c>
      <c r="H54" s="70">
        <v>0</v>
      </c>
      <c r="I54" s="70">
        <v>0</v>
      </c>
      <c r="J54" s="70">
        <v>0</v>
      </c>
      <c r="K54" s="70">
        <v>0</v>
      </c>
      <c r="L54" s="70">
        <v>5996226809.4799995</v>
      </c>
      <c r="M54" s="104">
        <v>5996226809.4799995</v>
      </c>
      <c r="N54" s="70">
        <v>0</v>
      </c>
      <c r="O54" s="105">
        <v>5996226809.4799995</v>
      </c>
      <c r="P54" s="106" t="s">
        <v>1405</v>
      </c>
      <c r="Q54" s="106"/>
      <c r="R54" s="118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</row>
    <row r="55" spans="1:36" ht="12" customHeight="1">
      <c r="A55" s="93" t="s">
        <v>166</v>
      </c>
      <c r="B55" s="109" t="s">
        <v>167</v>
      </c>
      <c r="C55" s="113" t="s">
        <v>168</v>
      </c>
      <c r="D55" s="70">
        <v>0</v>
      </c>
      <c r="E55" s="70">
        <v>0</v>
      </c>
      <c r="F55" s="70">
        <v>0</v>
      </c>
      <c r="G55" s="70">
        <v>0</v>
      </c>
      <c r="H55" s="70">
        <v>0</v>
      </c>
      <c r="I55" s="70">
        <v>0</v>
      </c>
      <c r="J55" s="70">
        <v>0</v>
      </c>
      <c r="K55" s="70">
        <v>0</v>
      </c>
      <c r="L55" s="70">
        <v>-2730549400.2699995</v>
      </c>
      <c r="M55" s="104">
        <v>-2730549400.2699995</v>
      </c>
      <c r="N55" s="70">
        <v>0</v>
      </c>
      <c r="O55" s="105">
        <v>-2730549400.2699995</v>
      </c>
      <c r="P55" s="106" t="s">
        <v>1405</v>
      </c>
      <c r="Q55" s="106"/>
      <c r="R55" s="118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</row>
    <row r="56" spans="1:36" ht="12" customHeight="1">
      <c r="A56" s="93" t="s">
        <v>169</v>
      </c>
      <c r="B56" s="109" t="s">
        <v>170</v>
      </c>
      <c r="C56" s="113" t="s">
        <v>171</v>
      </c>
      <c r="D56" s="70">
        <v>0</v>
      </c>
      <c r="E56" s="70">
        <v>0</v>
      </c>
      <c r="F56" s="70">
        <v>0</v>
      </c>
      <c r="G56" s="70">
        <v>0</v>
      </c>
      <c r="H56" s="70">
        <v>0</v>
      </c>
      <c r="I56" s="70">
        <v>0</v>
      </c>
      <c r="J56" s="70">
        <v>0</v>
      </c>
      <c r="K56" s="70">
        <v>0</v>
      </c>
      <c r="L56" s="70">
        <v>641267175.43000007</v>
      </c>
      <c r="M56" s="104">
        <v>641267175.43000007</v>
      </c>
      <c r="N56" s="70">
        <v>0</v>
      </c>
      <c r="O56" s="105">
        <v>641267175.43000007</v>
      </c>
      <c r="P56" s="106" t="s">
        <v>1405</v>
      </c>
      <c r="Q56" s="106" t="s">
        <v>1501</v>
      </c>
      <c r="R56" s="118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</row>
    <row r="57" spans="1:36" ht="12" customHeight="1">
      <c r="A57" s="93" t="s">
        <v>172</v>
      </c>
      <c r="B57" s="109" t="s">
        <v>173</v>
      </c>
      <c r="C57" s="113" t="s">
        <v>174</v>
      </c>
      <c r="D57" s="70">
        <v>0</v>
      </c>
      <c r="E57" s="70">
        <v>0</v>
      </c>
      <c r="F57" s="70">
        <v>0</v>
      </c>
      <c r="G57" s="70">
        <v>0</v>
      </c>
      <c r="H57" s="70">
        <v>0</v>
      </c>
      <c r="I57" s="70">
        <v>0</v>
      </c>
      <c r="J57" s="70">
        <v>0</v>
      </c>
      <c r="K57" s="70">
        <v>0</v>
      </c>
      <c r="L57" s="70">
        <v>-497324854.67999995</v>
      </c>
      <c r="M57" s="104">
        <v>-497324854.67999995</v>
      </c>
      <c r="N57" s="70">
        <v>0</v>
      </c>
      <c r="O57" s="105">
        <v>-497324854.67999995</v>
      </c>
      <c r="P57" s="106" t="s">
        <v>1405</v>
      </c>
      <c r="Q57" s="106">
        <v>-3635672128.599999</v>
      </c>
      <c r="R57" s="118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</row>
    <row r="58" spans="1:36" ht="12" customHeight="1">
      <c r="A58" s="93" t="s">
        <v>175</v>
      </c>
      <c r="B58" s="126" t="s">
        <v>176</v>
      </c>
      <c r="C58" s="127" t="s">
        <v>177</v>
      </c>
      <c r="D58" s="70">
        <v>0</v>
      </c>
      <c r="E58" s="70">
        <v>0</v>
      </c>
      <c r="F58" s="70">
        <v>0</v>
      </c>
      <c r="G58" s="70">
        <v>0</v>
      </c>
      <c r="H58" s="70">
        <v>0</v>
      </c>
      <c r="I58" s="70">
        <v>0</v>
      </c>
      <c r="J58" s="70">
        <v>0</v>
      </c>
      <c r="K58" s="70">
        <v>0</v>
      </c>
      <c r="L58" s="70">
        <v>2230117.2999999998</v>
      </c>
      <c r="M58" s="104">
        <v>2230117.2999999998</v>
      </c>
      <c r="N58" s="70">
        <v>-2230117.2999999998</v>
      </c>
      <c r="O58" s="105">
        <v>0</v>
      </c>
      <c r="P58" s="106" t="s">
        <v>1405</v>
      </c>
      <c r="Q58" s="106" t="s">
        <v>1502</v>
      </c>
      <c r="R58" s="118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</row>
    <row r="59" spans="1:36" ht="12" customHeight="1">
      <c r="A59" s="93" t="s">
        <v>178</v>
      </c>
      <c r="B59" s="109" t="s">
        <v>179</v>
      </c>
      <c r="C59" s="113" t="s">
        <v>180</v>
      </c>
      <c r="D59" s="70">
        <v>0</v>
      </c>
      <c r="E59" s="70">
        <v>0</v>
      </c>
      <c r="F59" s="70">
        <v>0</v>
      </c>
      <c r="G59" s="70">
        <v>0</v>
      </c>
      <c r="H59" s="70">
        <v>0</v>
      </c>
      <c r="I59" s="70">
        <v>0</v>
      </c>
      <c r="J59" s="70">
        <v>0</v>
      </c>
      <c r="K59" s="70">
        <v>0</v>
      </c>
      <c r="L59" s="70">
        <v>114871598.75999999</v>
      </c>
      <c r="M59" s="104">
        <v>114871598.75999999</v>
      </c>
      <c r="N59" s="70">
        <v>7389989.1699999999</v>
      </c>
      <c r="O59" s="105">
        <v>122261587.92999999</v>
      </c>
      <c r="P59" s="106" t="s">
        <v>1405</v>
      </c>
      <c r="Q59" s="106">
        <v>4216952749.440002</v>
      </c>
      <c r="R59" s="118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</row>
    <row r="60" spans="1:36" ht="12" customHeight="1">
      <c r="A60" s="93" t="s">
        <v>181</v>
      </c>
      <c r="B60" s="109" t="s">
        <v>182</v>
      </c>
      <c r="C60" s="113" t="s">
        <v>183</v>
      </c>
      <c r="D60" s="70">
        <v>0</v>
      </c>
      <c r="E60" s="70">
        <v>0</v>
      </c>
      <c r="F60" s="70">
        <v>0</v>
      </c>
      <c r="G60" s="70">
        <v>0</v>
      </c>
      <c r="H60" s="70">
        <v>0</v>
      </c>
      <c r="I60" s="70">
        <v>0</v>
      </c>
      <c r="J60" s="70">
        <v>0</v>
      </c>
      <c r="K60" s="70">
        <v>0</v>
      </c>
      <c r="L60" s="70">
        <v>-105520888.96000001</v>
      </c>
      <c r="M60" s="104">
        <v>-105520888.96000001</v>
      </c>
      <c r="N60" s="70">
        <v>-5159871.87</v>
      </c>
      <c r="O60" s="105">
        <v>-110680760.83000001</v>
      </c>
      <c r="P60" s="106" t="s">
        <v>1405</v>
      </c>
      <c r="Q60" s="106"/>
      <c r="R60" s="118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</row>
    <row r="61" spans="1:36" ht="12" customHeight="1">
      <c r="A61" s="93" t="s">
        <v>184</v>
      </c>
      <c r="B61" s="109" t="s">
        <v>185</v>
      </c>
      <c r="C61" s="113" t="s">
        <v>186</v>
      </c>
      <c r="D61" s="70">
        <v>0</v>
      </c>
      <c r="E61" s="70">
        <v>0</v>
      </c>
      <c r="F61" s="70">
        <v>0</v>
      </c>
      <c r="G61" s="70">
        <v>0</v>
      </c>
      <c r="H61" s="70">
        <v>0</v>
      </c>
      <c r="I61" s="70">
        <v>0</v>
      </c>
      <c r="J61" s="70">
        <v>0</v>
      </c>
      <c r="K61" s="70">
        <v>0</v>
      </c>
      <c r="L61" s="70">
        <v>315805764.94999999</v>
      </c>
      <c r="M61" s="104">
        <v>315805764.94999999</v>
      </c>
      <c r="N61" s="70">
        <v>0</v>
      </c>
      <c r="O61" s="105">
        <v>315805764.94999999</v>
      </c>
      <c r="P61" s="106" t="s">
        <v>1405</v>
      </c>
      <c r="Q61" s="106"/>
      <c r="R61" s="118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</row>
    <row r="62" spans="1:36" ht="12" customHeight="1">
      <c r="A62" s="93" t="s">
        <v>187</v>
      </c>
      <c r="B62" s="109" t="s">
        <v>188</v>
      </c>
      <c r="C62" s="113" t="s">
        <v>189</v>
      </c>
      <c r="D62" s="70">
        <v>0</v>
      </c>
      <c r="E62" s="70">
        <v>0</v>
      </c>
      <c r="F62" s="70">
        <v>0</v>
      </c>
      <c r="G62" s="70">
        <v>0</v>
      </c>
      <c r="H62" s="70">
        <v>0</v>
      </c>
      <c r="I62" s="70">
        <v>0</v>
      </c>
      <c r="J62" s="70">
        <v>0</v>
      </c>
      <c r="K62" s="70">
        <v>0</v>
      </c>
      <c r="L62" s="70">
        <v>-263590959.07999998</v>
      </c>
      <c r="M62" s="104">
        <v>-263590959.07999998</v>
      </c>
      <c r="N62" s="70">
        <v>0</v>
      </c>
      <c r="O62" s="105">
        <v>-263590959.07999998</v>
      </c>
      <c r="P62" s="106" t="s">
        <v>1405</v>
      </c>
      <c r="Q62" s="106"/>
      <c r="R62" s="118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</row>
    <row r="63" spans="1:36" ht="12" customHeight="1">
      <c r="A63" s="93" t="s">
        <v>190</v>
      </c>
      <c r="B63" s="109" t="s">
        <v>191</v>
      </c>
      <c r="C63" s="113" t="s">
        <v>192</v>
      </c>
      <c r="D63" s="70">
        <v>0</v>
      </c>
      <c r="E63" s="70">
        <v>0</v>
      </c>
      <c r="F63" s="70">
        <v>0</v>
      </c>
      <c r="G63" s="70">
        <v>0</v>
      </c>
      <c r="H63" s="70">
        <v>0</v>
      </c>
      <c r="I63" s="70">
        <v>0</v>
      </c>
      <c r="J63" s="70">
        <v>0</v>
      </c>
      <c r="K63" s="70">
        <v>0</v>
      </c>
      <c r="L63" s="70">
        <v>42239933.770000003</v>
      </c>
      <c r="M63" s="104">
        <v>42239933.770000003</v>
      </c>
      <c r="N63" s="70">
        <v>0</v>
      </c>
      <c r="O63" s="105">
        <v>42239933.770000003</v>
      </c>
      <c r="P63" s="106" t="s">
        <v>1405</v>
      </c>
      <c r="Q63" s="106"/>
      <c r="R63" s="118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</row>
    <row r="64" spans="1:36" ht="12" customHeight="1">
      <c r="A64" s="93" t="s">
        <v>193</v>
      </c>
      <c r="B64" s="109" t="s">
        <v>194</v>
      </c>
      <c r="C64" s="113" t="s">
        <v>195</v>
      </c>
      <c r="D64" s="70">
        <v>0</v>
      </c>
      <c r="E64" s="70">
        <v>0</v>
      </c>
      <c r="F64" s="70">
        <v>0</v>
      </c>
      <c r="G64" s="70">
        <v>0</v>
      </c>
      <c r="H64" s="70">
        <v>0</v>
      </c>
      <c r="I64" s="70">
        <v>0</v>
      </c>
      <c r="J64" s="70">
        <v>0</v>
      </c>
      <c r="K64" s="70">
        <v>0</v>
      </c>
      <c r="L64" s="70">
        <v>-33526153.740000002</v>
      </c>
      <c r="M64" s="104">
        <v>-33526153.740000002</v>
      </c>
      <c r="N64" s="70">
        <v>0</v>
      </c>
      <c r="O64" s="105">
        <v>-33526153.740000002</v>
      </c>
      <c r="P64" s="106" t="s">
        <v>1405</v>
      </c>
      <c r="Q64" s="106"/>
      <c r="R64" s="118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</row>
    <row r="65" spans="1:36" ht="12" customHeight="1">
      <c r="A65" s="93" t="s">
        <v>196</v>
      </c>
      <c r="B65" s="109" t="s">
        <v>197</v>
      </c>
      <c r="C65" s="113" t="s">
        <v>198</v>
      </c>
      <c r="D65" s="70">
        <v>0</v>
      </c>
      <c r="E65" s="70">
        <v>0</v>
      </c>
      <c r="F65" s="70">
        <v>0</v>
      </c>
      <c r="G65" s="70">
        <v>0</v>
      </c>
      <c r="H65" s="70">
        <v>0</v>
      </c>
      <c r="I65" s="70">
        <v>0</v>
      </c>
      <c r="J65" s="70">
        <v>0</v>
      </c>
      <c r="K65" s="70">
        <v>0</v>
      </c>
      <c r="L65" s="70">
        <v>12942557.890000001</v>
      </c>
      <c r="M65" s="104">
        <v>12942557.890000001</v>
      </c>
      <c r="N65" s="70">
        <v>0</v>
      </c>
      <c r="O65" s="105">
        <v>12942557.890000001</v>
      </c>
      <c r="P65" s="106" t="s">
        <v>1405</v>
      </c>
      <c r="Q65" s="106"/>
      <c r="R65" s="118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</row>
    <row r="66" spans="1:36" ht="12" customHeight="1">
      <c r="A66" s="93" t="s">
        <v>199</v>
      </c>
      <c r="B66" s="109" t="s">
        <v>200</v>
      </c>
      <c r="C66" s="113" t="s">
        <v>201</v>
      </c>
      <c r="D66" s="70">
        <v>0</v>
      </c>
      <c r="E66" s="70">
        <v>0</v>
      </c>
      <c r="F66" s="70">
        <v>0</v>
      </c>
      <c r="G66" s="70">
        <v>0</v>
      </c>
      <c r="H66" s="70">
        <v>0</v>
      </c>
      <c r="I66" s="70">
        <v>0</v>
      </c>
      <c r="J66" s="70">
        <v>0</v>
      </c>
      <c r="K66" s="70">
        <v>0</v>
      </c>
      <c r="L66" s="70">
        <v>-10043282.779999999</v>
      </c>
      <c r="M66" s="104">
        <v>-10043282.779999999</v>
      </c>
      <c r="N66" s="70">
        <v>0</v>
      </c>
      <c r="O66" s="105">
        <v>-10043282.779999999</v>
      </c>
      <c r="P66" s="106" t="s">
        <v>1405</v>
      </c>
      <c r="Q66" s="106"/>
      <c r="R66" s="118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</row>
    <row r="67" spans="1:36" ht="12" customHeight="1">
      <c r="A67" s="93" t="s">
        <v>202</v>
      </c>
      <c r="B67" s="109" t="s">
        <v>203</v>
      </c>
      <c r="C67" s="113" t="s">
        <v>204</v>
      </c>
      <c r="D67" s="70">
        <v>0</v>
      </c>
      <c r="E67" s="70">
        <v>0</v>
      </c>
      <c r="F67" s="70">
        <v>0</v>
      </c>
      <c r="G67" s="70">
        <v>0</v>
      </c>
      <c r="H67" s="70">
        <v>0</v>
      </c>
      <c r="I67" s="70">
        <v>0</v>
      </c>
      <c r="J67" s="70">
        <v>0</v>
      </c>
      <c r="K67" s="70">
        <v>0</v>
      </c>
      <c r="L67" s="70">
        <v>9486357.8200000003</v>
      </c>
      <c r="M67" s="104">
        <v>9486357.8200000003</v>
      </c>
      <c r="N67" s="70">
        <v>0</v>
      </c>
      <c r="O67" s="105">
        <v>9486357.8200000003</v>
      </c>
      <c r="P67" s="106" t="s">
        <v>1405</v>
      </c>
      <c r="Q67" s="106"/>
      <c r="R67" s="118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</row>
    <row r="68" spans="1:36" ht="12" customHeight="1">
      <c r="A68" s="93" t="s">
        <v>205</v>
      </c>
      <c r="B68" s="109" t="s">
        <v>206</v>
      </c>
      <c r="C68" s="113" t="s">
        <v>207</v>
      </c>
      <c r="D68" s="70">
        <v>0</v>
      </c>
      <c r="E68" s="70">
        <v>0</v>
      </c>
      <c r="F68" s="70">
        <v>0</v>
      </c>
      <c r="G68" s="70">
        <v>0</v>
      </c>
      <c r="H68" s="70">
        <v>0</v>
      </c>
      <c r="I68" s="70">
        <v>0</v>
      </c>
      <c r="J68" s="70">
        <v>0</v>
      </c>
      <c r="K68" s="70">
        <v>0</v>
      </c>
      <c r="L68" s="70">
        <v>-1969172.4500000002</v>
      </c>
      <c r="M68" s="104">
        <v>-1969172.4500000002</v>
      </c>
      <c r="N68" s="70">
        <v>0</v>
      </c>
      <c r="O68" s="105">
        <v>-1969172.4500000002</v>
      </c>
      <c r="P68" s="106" t="s">
        <v>1405</v>
      </c>
      <c r="Q68" s="106"/>
      <c r="R68" s="118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</row>
    <row r="69" spans="1:36" ht="12" customHeight="1">
      <c r="A69" s="93" t="s">
        <v>208</v>
      </c>
      <c r="B69" s="126" t="s">
        <v>96</v>
      </c>
      <c r="C69" s="127" t="s">
        <v>209</v>
      </c>
      <c r="D69" s="70">
        <v>0</v>
      </c>
      <c r="E69" s="70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104">
        <v>0</v>
      </c>
      <c r="N69" s="70">
        <v>0</v>
      </c>
      <c r="O69" s="105">
        <v>0</v>
      </c>
      <c r="P69" s="106" t="s">
        <v>1405</v>
      </c>
      <c r="Q69" s="106"/>
      <c r="R69" s="118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</row>
    <row r="70" spans="1:36" ht="12" customHeight="1">
      <c r="A70" s="93" t="s">
        <v>210</v>
      </c>
      <c r="B70" s="109" t="s">
        <v>211</v>
      </c>
      <c r="C70" s="113" t="s">
        <v>212</v>
      </c>
      <c r="D70" s="70">
        <v>0</v>
      </c>
      <c r="E70" s="70">
        <v>0</v>
      </c>
      <c r="F70" s="70">
        <v>0</v>
      </c>
      <c r="G70" s="70">
        <v>0</v>
      </c>
      <c r="H70" s="70">
        <v>0</v>
      </c>
      <c r="I70" s="70">
        <v>0</v>
      </c>
      <c r="J70" s="70">
        <v>0</v>
      </c>
      <c r="K70" s="70">
        <v>0</v>
      </c>
      <c r="L70" s="70">
        <v>757467.5</v>
      </c>
      <c r="M70" s="104">
        <v>757467.5</v>
      </c>
      <c r="N70" s="70">
        <v>0</v>
      </c>
      <c r="O70" s="105">
        <v>757467.5</v>
      </c>
      <c r="P70" s="106" t="s">
        <v>1405</v>
      </c>
      <c r="Q70" s="106"/>
      <c r="R70" s="118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</row>
    <row r="71" spans="1:36" ht="12" customHeight="1">
      <c r="A71" s="93" t="s">
        <v>213</v>
      </c>
      <c r="B71" s="109" t="s">
        <v>214</v>
      </c>
      <c r="C71" s="113" t="s">
        <v>215</v>
      </c>
      <c r="D71" s="70">
        <v>0</v>
      </c>
      <c r="E71" s="70">
        <v>0</v>
      </c>
      <c r="F71" s="70">
        <v>0</v>
      </c>
      <c r="G71" s="70">
        <v>0</v>
      </c>
      <c r="H71" s="70">
        <v>0</v>
      </c>
      <c r="I71" s="70">
        <v>0</v>
      </c>
      <c r="J71" s="70">
        <v>0</v>
      </c>
      <c r="K71" s="70">
        <v>0</v>
      </c>
      <c r="L71" s="70">
        <v>-757467.5</v>
      </c>
      <c r="M71" s="104">
        <v>-757467.5</v>
      </c>
      <c r="N71" s="70">
        <v>0</v>
      </c>
      <c r="O71" s="105">
        <v>-757467.5</v>
      </c>
      <c r="P71" s="106" t="s">
        <v>1405</v>
      </c>
      <c r="Q71" s="106"/>
      <c r="R71" s="118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</row>
    <row r="72" spans="1:36" ht="12" customHeight="1">
      <c r="A72" s="93" t="s">
        <v>216</v>
      </c>
      <c r="B72" s="109" t="s">
        <v>217</v>
      </c>
      <c r="C72" s="113" t="s">
        <v>218</v>
      </c>
      <c r="D72" s="70">
        <v>0</v>
      </c>
      <c r="E72" s="70">
        <v>0</v>
      </c>
      <c r="F72" s="70">
        <v>0</v>
      </c>
      <c r="G72" s="70">
        <v>0</v>
      </c>
      <c r="H72" s="70">
        <v>0</v>
      </c>
      <c r="I72" s="70">
        <v>0</v>
      </c>
      <c r="J72" s="70">
        <v>0</v>
      </c>
      <c r="K72" s="70">
        <v>0</v>
      </c>
      <c r="L72" s="70">
        <v>17919868.199999999</v>
      </c>
      <c r="M72" s="104">
        <v>17919868.199999999</v>
      </c>
      <c r="N72" s="70">
        <v>0</v>
      </c>
      <c r="O72" s="105">
        <v>17919868.199999999</v>
      </c>
      <c r="P72" s="106" t="s">
        <v>1405</v>
      </c>
      <c r="Q72" s="106"/>
      <c r="R72" s="118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</row>
    <row r="73" spans="1:36" ht="12" customHeight="1">
      <c r="A73" s="93" t="s">
        <v>219</v>
      </c>
      <c r="B73" s="109" t="s">
        <v>220</v>
      </c>
      <c r="C73" s="113" t="s">
        <v>221</v>
      </c>
      <c r="D73" s="70">
        <v>0</v>
      </c>
      <c r="E73" s="70">
        <v>0</v>
      </c>
      <c r="F73" s="70">
        <v>0</v>
      </c>
      <c r="G73" s="70">
        <v>0</v>
      </c>
      <c r="H73" s="70">
        <v>0</v>
      </c>
      <c r="I73" s="70">
        <v>0</v>
      </c>
      <c r="J73" s="70">
        <v>0</v>
      </c>
      <c r="K73" s="70">
        <v>0</v>
      </c>
      <c r="L73" s="70">
        <v>-17901028.729999997</v>
      </c>
      <c r="M73" s="104">
        <v>-17901028.729999997</v>
      </c>
      <c r="N73" s="70">
        <v>0</v>
      </c>
      <c r="O73" s="105">
        <v>-17901028.729999997</v>
      </c>
      <c r="P73" s="106" t="s">
        <v>1405</v>
      </c>
      <c r="Q73" s="106"/>
      <c r="R73" s="118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</row>
    <row r="74" spans="1:36" ht="12" customHeight="1">
      <c r="A74" s="93" t="s">
        <v>222</v>
      </c>
      <c r="B74" s="109" t="s">
        <v>223</v>
      </c>
      <c r="C74" s="113" t="s">
        <v>224</v>
      </c>
      <c r="D74" s="70">
        <v>0</v>
      </c>
      <c r="E74" s="70">
        <v>0</v>
      </c>
      <c r="F74" s="70">
        <v>0</v>
      </c>
      <c r="G74" s="70">
        <v>0</v>
      </c>
      <c r="H74" s="70">
        <v>0</v>
      </c>
      <c r="I74" s="70">
        <v>0</v>
      </c>
      <c r="J74" s="70">
        <v>0</v>
      </c>
      <c r="K74" s="70">
        <v>0</v>
      </c>
      <c r="L74" s="70">
        <v>11256367.789999999</v>
      </c>
      <c r="M74" s="104">
        <v>11256367.789999999</v>
      </c>
      <c r="N74" s="70">
        <v>0</v>
      </c>
      <c r="O74" s="105">
        <v>11256367.789999999</v>
      </c>
      <c r="P74" s="106" t="s">
        <v>1405</v>
      </c>
      <c r="Q74" s="106"/>
      <c r="R74" s="118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</row>
    <row r="75" spans="1:36" ht="12" customHeight="1">
      <c r="A75" s="93" t="s">
        <v>225</v>
      </c>
      <c r="B75" s="109" t="s">
        <v>226</v>
      </c>
      <c r="C75" s="113" t="s">
        <v>227</v>
      </c>
      <c r="D75" s="70">
        <v>0</v>
      </c>
      <c r="E75" s="70">
        <v>0</v>
      </c>
      <c r="F75" s="70">
        <v>0</v>
      </c>
      <c r="G75" s="70">
        <v>0</v>
      </c>
      <c r="H75" s="70">
        <v>0</v>
      </c>
      <c r="I75" s="70">
        <v>0</v>
      </c>
      <c r="J75" s="70">
        <v>0</v>
      </c>
      <c r="K75" s="70">
        <v>0</v>
      </c>
      <c r="L75" s="70">
        <v>-6724537.4900000002</v>
      </c>
      <c r="M75" s="104">
        <v>-6724537.4900000002</v>
      </c>
      <c r="N75" s="70">
        <v>0</v>
      </c>
      <c r="O75" s="105">
        <v>-6724537.4900000002</v>
      </c>
      <c r="P75" s="106" t="s">
        <v>1405</v>
      </c>
      <c r="Q75" s="106"/>
      <c r="R75" s="118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</row>
    <row r="76" spans="1:36" ht="12" customHeight="1">
      <c r="A76" s="93" t="s">
        <v>228</v>
      </c>
      <c r="B76" s="109" t="s">
        <v>229</v>
      </c>
      <c r="C76" s="113" t="s">
        <v>230</v>
      </c>
      <c r="D76" s="70">
        <v>0</v>
      </c>
      <c r="E76" s="70">
        <v>0</v>
      </c>
      <c r="F76" s="70">
        <v>0</v>
      </c>
      <c r="G76" s="70">
        <v>0</v>
      </c>
      <c r="H76" s="70">
        <v>0</v>
      </c>
      <c r="I76" s="70">
        <v>0</v>
      </c>
      <c r="J76" s="70">
        <v>0</v>
      </c>
      <c r="K76" s="70">
        <v>0</v>
      </c>
      <c r="L76" s="70">
        <v>84683839.849999994</v>
      </c>
      <c r="M76" s="104">
        <v>84683839.849999994</v>
      </c>
      <c r="N76" s="70">
        <v>0</v>
      </c>
      <c r="O76" s="105">
        <v>84683839.849999994</v>
      </c>
      <c r="P76" s="106" t="s">
        <v>1405</v>
      </c>
      <c r="Q76" s="106"/>
      <c r="R76" s="118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</row>
    <row r="77" spans="1:36" ht="12" customHeight="1">
      <c r="A77" s="93" t="s">
        <v>231</v>
      </c>
      <c r="B77" s="109" t="s">
        <v>232</v>
      </c>
      <c r="C77" s="113" t="s">
        <v>233</v>
      </c>
      <c r="D77" s="70">
        <v>0</v>
      </c>
      <c r="E77" s="70">
        <v>0</v>
      </c>
      <c r="F77" s="70">
        <v>0</v>
      </c>
      <c r="G77" s="70">
        <v>0</v>
      </c>
      <c r="H77" s="70">
        <v>0</v>
      </c>
      <c r="I77" s="70">
        <v>0</v>
      </c>
      <c r="J77" s="70">
        <v>0</v>
      </c>
      <c r="K77" s="70">
        <v>0</v>
      </c>
      <c r="L77" s="70">
        <v>-54298134.57</v>
      </c>
      <c r="M77" s="104">
        <v>-54298134.57</v>
      </c>
      <c r="N77" s="70">
        <v>0</v>
      </c>
      <c r="O77" s="105">
        <v>-54298134.57</v>
      </c>
      <c r="P77" s="106" t="s">
        <v>1405</v>
      </c>
      <c r="Q77" s="106"/>
      <c r="R77" s="118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</row>
    <row r="78" spans="1:36" ht="12" customHeight="1">
      <c r="A78" s="93" t="s">
        <v>234</v>
      </c>
      <c r="B78" s="109" t="s">
        <v>235</v>
      </c>
      <c r="C78" s="113" t="s">
        <v>236</v>
      </c>
      <c r="D78" s="70">
        <v>0</v>
      </c>
      <c r="E78" s="70">
        <v>0</v>
      </c>
      <c r="F78" s="70">
        <v>0</v>
      </c>
      <c r="G78" s="70">
        <v>0</v>
      </c>
      <c r="H78" s="70">
        <v>0</v>
      </c>
      <c r="I78" s="70">
        <v>0</v>
      </c>
      <c r="J78" s="70">
        <v>0</v>
      </c>
      <c r="K78" s="70">
        <v>0</v>
      </c>
      <c r="L78" s="70">
        <v>0</v>
      </c>
      <c r="M78" s="104">
        <v>0</v>
      </c>
      <c r="N78" s="70">
        <v>0</v>
      </c>
      <c r="O78" s="105">
        <v>0</v>
      </c>
      <c r="P78" s="106" t="s">
        <v>1405</v>
      </c>
      <c r="Q78" s="106"/>
      <c r="R78" s="118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</row>
    <row r="79" spans="1:36" ht="12" customHeight="1">
      <c r="A79" s="93" t="s">
        <v>237</v>
      </c>
      <c r="B79" s="109" t="s">
        <v>238</v>
      </c>
      <c r="C79" s="113" t="s">
        <v>239</v>
      </c>
      <c r="D79" s="70">
        <v>0</v>
      </c>
      <c r="E79" s="70">
        <v>0</v>
      </c>
      <c r="F79" s="70">
        <v>0</v>
      </c>
      <c r="G79" s="70">
        <v>0</v>
      </c>
      <c r="H79" s="70">
        <v>0</v>
      </c>
      <c r="I79" s="70">
        <v>0</v>
      </c>
      <c r="J79" s="70">
        <v>0</v>
      </c>
      <c r="K79" s="70">
        <v>0</v>
      </c>
      <c r="L79" s="70">
        <v>0</v>
      </c>
      <c r="M79" s="104">
        <v>0</v>
      </c>
      <c r="N79" s="70">
        <v>0</v>
      </c>
      <c r="O79" s="105">
        <v>0</v>
      </c>
      <c r="P79" s="106" t="s">
        <v>1405</v>
      </c>
      <c r="Q79" s="106"/>
      <c r="R79" s="118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</row>
    <row r="80" spans="1:36" ht="12" customHeight="1">
      <c r="A80" s="93" t="s">
        <v>240</v>
      </c>
      <c r="B80" s="109" t="s">
        <v>241</v>
      </c>
      <c r="C80" s="113" t="s">
        <v>242</v>
      </c>
      <c r="D80" s="70">
        <v>0</v>
      </c>
      <c r="E80" s="70">
        <v>0</v>
      </c>
      <c r="F80" s="70">
        <v>0</v>
      </c>
      <c r="G80" s="70">
        <v>0</v>
      </c>
      <c r="H80" s="70">
        <v>0</v>
      </c>
      <c r="I80" s="70">
        <v>0</v>
      </c>
      <c r="J80" s="70">
        <v>0</v>
      </c>
      <c r="K80" s="70">
        <v>0</v>
      </c>
      <c r="L80" s="70">
        <v>844413</v>
      </c>
      <c r="M80" s="104">
        <v>844413</v>
      </c>
      <c r="N80" s="70">
        <v>0</v>
      </c>
      <c r="O80" s="105">
        <v>844413</v>
      </c>
      <c r="P80" s="106" t="s">
        <v>1406</v>
      </c>
      <c r="Q80" s="106"/>
      <c r="R80" s="118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</row>
    <row r="81" spans="1:36" ht="12" customHeight="1">
      <c r="A81" s="93"/>
      <c r="B81" s="128" t="s">
        <v>243</v>
      </c>
      <c r="C81" s="113" t="s">
        <v>244</v>
      </c>
      <c r="D81" s="70">
        <v>0</v>
      </c>
      <c r="E81" s="70">
        <v>0</v>
      </c>
      <c r="F81" s="70">
        <v>0</v>
      </c>
      <c r="G81" s="70">
        <v>0</v>
      </c>
      <c r="H81" s="70">
        <v>0</v>
      </c>
      <c r="I81" s="70">
        <v>0</v>
      </c>
      <c r="J81" s="70">
        <v>0</v>
      </c>
      <c r="K81" s="70">
        <v>0</v>
      </c>
      <c r="L81" s="70">
        <v>3279491.0799999996</v>
      </c>
      <c r="M81" s="104">
        <v>3279491.0799999996</v>
      </c>
      <c r="N81" s="70">
        <v>0</v>
      </c>
      <c r="O81" s="105">
        <v>3279491.0799999996</v>
      </c>
      <c r="P81" s="106" t="s">
        <v>1406</v>
      </c>
      <c r="Q81" s="106"/>
      <c r="R81" s="118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</row>
    <row r="82" spans="1:36" ht="12" customHeight="1">
      <c r="A82" s="108" t="s">
        <v>240</v>
      </c>
      <c r="B82" s="129" t="s">
        <v>1503</v>
      </c>
      <c r="C82" s="130" t="s">
        <v>1504</v>
      </c>
      <c r="D82" s="70">
        <v>0</v>
      </c>
      <c r="E82" s="70">
        <v>0</v>
      </c>
      <c r="F82" s="70">
        <v>0</v>
      </c>
      <c r="G82" s="70">
        <v>0</v>
      </c>
      <c r="H82" s="70">
        <v>0</v>
      </c>
      <c r="I82" s="70">
        <v>0</v>
      </c>
      <c r="J82" s="70">
        <v>0</v>
      </c>
      <c r="K82" s="70">
        <v>0</v>
      </c>
      <c r="L82" s="70">
        <v>0</v>
      </c>
      <c r="M82" s="104">
        <v>0</v>
      </c>
      <c r="N82" s="70">
        <v>0</v>
      </c>
      <c r="O82" s="105">
        <v>0</v>
      </c>
      <c r="P82" s="106" t="s">
        <v>1406</v>
      </c>
      <c r="Q82" s="106"/>
      <c r="R82" s="118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</row>
    <row r="83" spans="1:36" ht="12" customHeight="1">
      <c r="A83" s="108"/>
      <c r="B83" s="129" t="s">
        <v>1505</v>
      </c>
      <c r="C83" s="130" t="s">
        <v>1506</v>
      </c>
      <c r="D83" s="70">
        <v>0</v>
      </c>
      <c r="E83" s="70">
        <v>0</v>
      </c>
      <c r="F83" s="70">
        <v>0</v>
      </c>
      <c r="G83" s="70">
        <v>0</v>
      </c>
      <c r="H83" s="70">
        <v>0</v>
      </c>
      <c r="I83" s="70">
        <v>0</v>
      </c>
      <c r="J83" s="70">
        <v>0</v>
      </c>
      <c r="K83" s="70">
        <v>0</v>
      </c>
      <c r="L83" s="70">
        <v>3884074.47</v>
      </c>
      <c r="M83" s="104">
        <v>3884074.47</v>
      </c>
      <c r="N83" s="70">
        <v>0</v>
      </c>
      <c r="O83" s="105">
        <v>3884074.47</v>
      </c>
      <c r="P83" s="106" t="s">
        <v>1406</v>
      </c>
      <c r="Q83" s="106"/>
      <c r="R83" s="118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</row>
    <row r="84" spans="1:36" ht="12" customHeight="1">
      <c r="A84" s="93" t="s">
        <v>245</v>
      </c>
      <c r="B84" s="109" t="s">
        <v>246</v>
      </c>
      <c r="C84" s="113" t="s">
        <v>247</v>
      </c>
      <c r="D84" s="70">
        <v>0</v>
      </c>
      <c r="E84" s="70">
        <v>0</v>
      </c>
      <c r="F84" s="70">
        <v>0</v>
      </c>
      <c r="G84" s="70">
        <v>0</v>
      </c>
      <c r="H84" s="70">
        <v>0</v>
      </c>
      <c r="I84" s="70">
        <v>0</v>
      </c>
      <c r="J84" s="70">
        <v>0</v>
      </c>
      <c r="K84" s="70">
        <v>0</v>
      </c>
      <c r="L84" s="70">
        <v>356812890.35000008</v>
      </c>
      <c r="M84" s="104">
        <v>356812890.35000008</v>
      </c>
      <c r="N84" s="70">
        <v>0</v>
      </c>
      <c r="O84" s="105">
        <v>356812890.35000008</v>
      </c>
      <c r="P84" s="106" t="s">
        <v>1406</v>
      </c>
      <c r="Q84" s="106"/>
      <c r="R84" s="118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</row>
    <row r="85" spans="1:36" ht="12" customHeight="1">
      <c r="A85" s="93" t="s">
        <v>245</v>
      </c>
      <c r="B85" s="109" t="s">
        <v>248</v>
      </c>
      <c r="C85" s="113" t="s">
        <v>249</v>
      </c>
      <c r="D85" s="70">
        <v>0</v>
      </c>
      <c r="E85" s="70">
        <v>0</v>
      </c>
      <c r="F85" s="70">
        <v>0</v>
      </c>
      <c r="G85" s="70">
        <v>0</v>
      </c>
      <c r="H85" s="70">
        <v>0</v>
      </c>
      <c r="I85" s="70">
        <v>0</v>
      </c>
      <c r="J85" s="70">
        <v>0</v>
      </c>
      <c r="K85" s="70">
        <v>0</v>
      </c>
      <c r="L85" s="70">
        <v>0</v>
      </c>
      <c r="M85" s="104">
        <v>0</v>
      </c>
      <c r="N85" s="70">
        <v>0</v>
      </c>
      <c r="O85" s="105">
        <v>0</v>
      </c>
      <c r="P85" s="106" t="s">
        <v>1507</v>
      </c>
      <c r="Q85" s="106"/>
      <c r="R85" s="118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</row>
    <row r="86" spans="1:36" ht="15" customHeight="1">
      <c r="A86" s="121"/>
      <c r="B86" s="109" t="s">
        <v>250</v>
      </c>
      <c r="C86" s="113" t="s">
        <v>251</v>
      </c>
      <c r="D86" s="70">
        <v>0</v>
      </c>
      <c r="E86" s="70">
        <v>0</v>
      </c>
      <c r="F86" s="70">
        <v>0</v>
      </c>
      <c r="G86" s="70">
        <v>0</v>
      </c>
      <c r="H86" s="70">
        <v>0</v>
      </c>
      <c r="I86" s="70">
        <v>0</v>
      </c>
      <c r="J86" s="70">
        <v>0</v>
      </c>
      <c r="K86" s="70">
        <v>0</v>
      </c>
      <c r="L86" s="70">
        <v>0</v>
      </c>
      <c r="M86" s="104">
        <v>0</v>
      </c>
      <c r="N86" s="70">
        <v>0</v>
      </c>
      <c r="O86" s="105">
        <v>0</v>
      </c>
      <c r="P86" s="106" t="s">
        <v>1508</v>
      </c>
      <c r="Q86" s="106"/>
      <c r="R86" s="118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</row>
    <row r="87" spans="1:36" ht="12" customHeight="1">
      <c r="A87" s="93"/>
      <c r="B87" s="109" t="s">
        <v>252</v>
      </c>
      <c r="C87" s="113" t="s">
        <v>253</v>
      </c>
      <c r="D87" s="70">
        <v>292959035.83000004</v>
      </c>
      <c r="E87" s="70">
        <v>0</v>
      </c>
      <c r="F87" s="70">
        <v>0</v>
      </c>
      <c r="G87" s="70">
        <v>0</v>
      </c>
      <c r="H87" s="70">
        <v>0</v>
      </c>
      <c r="I87" s="70">
        <v>0</v>
      </c>
      <c r="J87" s="70">
        <v>0</v>
      </c>
      <c r="K87" s="70">
        <v>0</v>
      </c>
      <c r="L87" s="70">
        <v>0</v>
      </c>
      <c r="M87" s="104">
        <v>292959035.83000004</v>
      </c>
      <c r="N87" s="70">
        <v>0</v>
      </c>
      <c r="O87" s="105">
        <v>292959035.83000004</v>
      </c>
      <c r="P87" s="106" t="s">
        <v>252</v>
      </c>
      <c r="Q87" s="106"/>
      <c r="R87" s="118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</row>
    <row r="88" spans="1:36" ht="12" customHeight="1">
      <c r="A88" s="93"/>
      <c r="B88" s="109" t="s">
        <v>254</v>
      </c>
      <c r="C88" s="113" t="s">
        <v>255</v>
      </c>
      <c r="D88" s="70">
        <v>73467529.129999995</v>
      </c>
      <c r="E88" s="70">
        <v>0</v>
      </c>
      <c r="F88" s="70">
        <v>0</v>
      </c>
      <c r="G88" s="70">
        <v>0</v>
      </c>
      <c r="H88" s="70">
        <v>0</v>
      </c>
      <c r="I88" s="70">
        <v>0</v>
      </c>
      <c r="J88" s="70">
        <v>0</v>
      </c>
      <c r="K88" s="70">
        <v>0</v>
      </c>
      <c r="L88" s="70">
        <v>0</v>
      </c>
      <c r="M88" s="104">
        <v>73467529.129999995</v>
      </c>
      <c r="N88" s="70">
        <v>0</v>
      </c>
      <c r="O88" s="105">
        <v>73467529.129999995</v>
      </c>
      <c r="P88" s="106" t="s">
        <v>254</v>
      </c>
      <c r="Q88" s="106"/>
      <c r="R88" s="118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</row>
    <row r="89" spans="1:36" ht="12" customHeight="1">
      <c r="A89" s="93"/>
      <c r="B89" s="109" t="s">
        <v>1344</v>
      </c>
      <c r="C89" s="113" t="s">
        <v>1345</v>
      </c>
      <c r="D89" s="70">
        <v>32844117.98</v>
      </c>
      <c r="E89" s="70">
        <v>0</v>
      </c>
      <c r="F89" s="70">
        <v>0</v>
      </c>
      <c r="G89" s="70">
        <v>0</v>
      </c>
      <c r="H89" s="70">
        <v>0</v>
      </c>
      <c r="I89" s="70">
        <v>0</v>
      </c>
      <c r="J89" s="70">
        <v>0</v>
      </c>
      <c r="K89" s="70">
        <v>0</v>
      </c>
      <c r="L89" s="70">
        <v>0</v>
      </c>
      <c r="M89" s="104">
        <v>32844117.98</v>
      </c>
      <c r="N89" s="70">
        <v>0</v>
      </c>
      <c r="O89" s="105">
        <v>32844117.98</v>
      </c>
      <c r="P89" s="106" t="s">
        <v>1344</v>
      </c>
      <c r="Q89" s="106"/>
      <c r="R89" s="118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</row>
    <row r="90" spans="1:36" ht="12" customHeight="1">
      <c r="A90" s="93"/>
      <c r="B90" s="109" t="s">
        <v>1353</v>
      </c>
      <c r="C90" s="113" t="s">
        <v>1354</v>
      </c>
      <c r="D90" s="70">
        <v>1277166.0900000001</v>
      </c>
      <c r="E90" s="70">
        <v>0</v>
      </c>
      <c r="F90" s="70">
        <v>0</v>
      </c>
      <c r="G90" s="70">
        <v>0</v>
      </c>
      <c r="H90" s="70">
        <v>0</v>
      </c>
      <c r="I90" s="70">
        <v>0</v>
      </c>
      <c r="J90" s="70">
        <v>0</v>
      </c>
      <c r="K90" s="70">
        <v>0</v>
      </c>
      <c r="L90" s="70">
        <v>0</v>
      </c>
      <c r="M90" s="104">
        <v>1277166.0900000001</v>
      </c>
      <c r="N90" s="70">
        <v>0</v>
      </c>
      <c r="O90" s="105">
        <v>1277166.0900000001</v>
      </c>
      <c r="P90" s="106" t="s">
        <v>1509</v>
      </c>
      <c r="Q90" s="106"/>
      <c r="R90" s="118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</row>
    <row r="91" spans="1:36" ht="15.75" customHeight="1">
      <c r="A91" s="93"/>
      <c r="B91" s="109" t="s">
        <v>1355</v>
      </c>
      <c r="C91" s="113" t="s">
        <v>1356</v>
      </c>
      <c r="D91" s="70">
        <v>0</v>
      </c>
      <c r="E91" s="70">
        <v>0</v>
      </c>
      <c r="F91" s="70">
        <v>0</v>
      </c>
      <c r="G91" s="70">
        <v>0</v>
      </c>
      <c r="H91" s="70">
        <v>0</v>
      </c>
      <c r="I91" s="70">
        <v>0</v>
      </c>
      <c r="J91" s="70">
        <v>0</v>
      </c>
      <c r="K91" s="70">
        <v>0</v>
      </c>
      <c r="L91" s="70">
        <v>0</v>
      </c>
      <c r="M91" s="104">
        <v>0</v>
      </c>
      <c r="N91" s="70">
        <v>0</v>
      </c>
      <c r="O91" s="105">
        <v>0</v>
      </c>
      <c r="P91" s="106" t="s">
        <v>1355</v>
      </c>
      <c r="Q91" s="106"/>
      <c r="R91" s="118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</row>
    <row r="92" spans="1:36" ht="12" customHeight="1">
      <c r="A92" s="93"/>
      <c r="B92" s="131"/>
      <c r="C92" s="113"/>
      <c r="D92" s="132"/>
      <c r="E92" s="132"/>
      <c r="F92" s="132"/>
      <c r="G92" s="132"/>
      <c r="H92" s="132"/>
      <c r="I92" s="132"/>
      <c r="J92" s="132"/>
      <c r="K92" s="132"/>
      <c r="L92" s="132"/>
      <c r="M92" s="133"/>
      <c r="N92" s="133"/>
      <c r="O92" s="134"/>
      <c r="P92" s="135"/>
      <c r="Q92" s="106"/>
      <c r="R92" s="118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</row>
    <row r="93" spans="1:36" ht="12" customHeight="1">
      <c r="A93" s="93"/>
      <c r="B93" s="136" t="s">
        <v>256</v>
      </c>
      <c r="C93" s="113"/>
      <c r="D93" s="137">
        <v>1255323634.4399998</v>
      </c>
      <c r="E93" s="137">
        <v>172341056.34000003</v>
      </c>
      <c r="F93" s="137">
        <v>214034219.65000007</v>
      </c>
      <c r="G93" s="137">
        <v>200982365.06999999</v>
      </c>
      <c r="H93" s="137">
        <v>49472048.520000003</v>
      </c>
      <c r="I93" s="137">
        <v>165720343.64999998</v>
      </c>
      <c r="J93" s="137">
        <v>982742127.48000002</v>
      </c>
      <c r="K93" s="137">
        <v>728547.60000000009</v>
      </c>
      <c r="L93" s="137">
        <v>4398404613.0700006</v>
      </c>
      <c r="M93" s="138">
        <v>7439748955.8200026</v>
      </c>
      <c r="N93" s="138">
        <v>-55766645.919999994</v>
      </c>
      <c r="O93" s="139">
        <v>7383982309.9000025</v>
      </c>
      <c r="P93" s="135"/>
      <c r="Q93" s="106"/>
      <c r="R93" s="118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</row>
    <row r="94" spans="1:36" ht="12" customHeight="1">
      <c r="A94" s="93"/>
      <c r="B94" s="131"/>
      <c r="C94" s="113"/>
      <c r="D94" s="140"/>
      <c r="E94" s="140"/>
      <c r="F94" s="140"/>
      <c r="G94" s="140"/>
      <c r="H94" s="140"/>
      <c r="I94" s="140"/>
      <c r="J94" s="140"/>
      <c r="K94" s="140"/>
      <c r="L94" s="140"/>
      <c r="M94" s="104"/>
      <c r="N94" s="104"/>
      <c r="O94" s="141"/>
      <c r="P94" s="106"/>
      <c r="Q94" s="106"/>
      <c r="R94" s="118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</row>
    <row r="95" spans="1:36" ht="12" customHeight="1">
      <c r="A95" s="93"/>
      <c r="B95" s="142" t="s">
        <v>257</v>
      </c>
      <c r="C95" s="143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5"/>
      <c r="P95" s="106"/>
      <c r="Q95" s="106"/>
      <c r="R95" s="118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</row>
    <row r="96" spans="1:36" ht="18.75" customHeight="1">
      <c r="A96" s="93"/>
      <c r="B96" s="144"/>
      <c r="C96" s="103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5"/>
      <c r="P96" s="106"/>
      <c r="Q96" s="106"/>
      <c r="R96" s="118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</row>
    <row r="97" spans="1:36" ht="12" customHeight="1">
      <c r="A97" s="93" t="s">
        <v>258</v>
      </c>
      <c r="B97" s="109" t="s">
        <v>259</v>
      </c>
      <c r="C97" s="113" t="s">
        <v>260</v>
      </c>
      <c r="D97" s="70">
        <v>5430453.6200000001</v>
      </c>
      <c r="E97" s="70">
        <v>-605444.86</v>
      </c>
      <c r="F97" s="70">
        <v>1702019.42</v>
      </c>
      <c r="G97" s="70">
        <v>5576.25</v>
      </c>
      <c r="H97" s="70">
        <v>1008736.3899999999</v>
      </c>
      <c r="I97" s="70">
        <v>127935914.23</v>
      </c>
      <c r="J97" s="70">
        <v>0</v>
      </c>
      <c r="K97" s="70">
        <v>0</v>
      </c>
      <c r="L97" s="70">
        <v>0</v>
      </c>
      <c r="M97" s="104">
        <v>135477255.05000001</v>
      </c>
      <c r="N97" s="70">
        <v>3106745.54</v>
      </c>
      <c r="O97" s="105">
        <v>138584000.59</v>
      </c>
      <c r="P97" s="106" t="s">
        <v>1407</v>
      </c>
      <c r="Q97" s="106"/>
      <c r="R97" s="118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</row>
    <row r="98" spans="1:36" ht="12" customHeight="1">
      <c r="A98" s="93"/>
      <c r="B98" s="109" t="s">
        <v>261</v>
      </c>
      <c r="C98" s="113" t="s">
        <v>260</v>
      </c>
      <c r="D98" s="70">
        <v>555000</v>
      </c>
      <c r="E98" s="70">
        <v>0</v>
      </c>
      <c r="F98" s="70">
        <v>7200</v>
      </c>
      <c r="G98" s="70">
        <v>0</v>
      </c>
      <c r="H98" s="70">
        <v>0</v>
      </c>
      <c r="I98" s="70">
        <v>18198151.609999999</v>
      </c>
      <c r="J98" s="70">
        <v>0</v>
      </c>
      <c r="K98" s="70">
        <v>0</v>
      </c>
      <c r="L98" s="70">
        <v>0</v>
      </c>
      <c r="M98" s="104">
        <v>18760351.609999999</v>
      </c>
      <c r="N98" s="70">
        <v>0</v>
      </c>
      <c r="O98" s="105">
        <v>18760351.609999999</v>
      </c>
      <c r="P98" s="106" t="s">
        <v>1408</v>
      </c>
      <c r="Q98" s="106"/>
      <c r="R98" s="118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</row>
    <row r="99" spans="1:36" ht="12" customHeight="1">
      <c r="A99" s="93" t="s">
        <v>262</v>
      </c>
      <c r="B99" s="109" t="s">
        <v>263</v>
      </c>
      <c r="C99" s="113" t="s">
        <v>264</v>
      </c>
      <c r="D99" s="70">
        <v>662846.77</v>
      </c>
      <c r="E99" s="70">
        <v>1446.05</v>
      </c>
      <c r="F99" s="70">
        <v>132</v>
      </c>
      <c r="G99" s="70">
        <v>0</v>
      </c>
      <c r="H99" s="70">
        <v>0</v>
      </c>
      <c r="I99" s="70">
        <v>526697.2100000002</v>
      </c>
      <c r="J99" s="70">
        <v>0</v>
      </c>
      <c r="K99" s="70">
        <v>0</v>
      </c>
      <c r="L99" s="70">
        <v>0</v>
      </c>
      <c r="M99" s="104">
        <v>1191122.0300000003</v>
      </c>
      <c r="N99" s="70">
        <v>0</v>
      </c>
      <c r="O99" s="105">
        <v>1191122.0300000003</v>
      </c>
      <c r="P99" s="106" t="s">
        <v>1409</v>
      </c>
      <c r="Q99" s="106"/>
      <c r="R99" s="118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</row>
    <row r="100" spans="1:36" ht="12" customHeight="1">
      <c r="A100" s="93" t="s">
        <v>265</v>
      </c>
      <c r="B100" s="109" t="s">
        <v>263</v>
      </c>
      <c r="C100" s="113" t="s">
        <v>266</v>
      </c>
      <c r="D100" s="70">
        <v>2939698.57</v>
      </c>
      <c r="E100" s="70">
        <v>958</v>
      </c>
      <c r="F100" s="70">
        <v>50</v>
      </c>
      <c r="G100" s="70">
        <v>0</v>
      </c>
      <c r="H100" s="70">
        <v>0</v>
      </c>
      <c r="I100" s="70">
        <v>483854.37000000005</v>
      </c>
      <c r="J100" s="70">
        <v>0</v>
      </c>
      <c r="K100" s="70">
        <v>0</v>
      </c>
      <c r="L100" s="70">
        <v>0</v>
      </c>
      <c r="M100" s="104">
        <v>3424560.94</v>
      </c>
      <c r="N100" s="70">
        <v>0</v>
      </c>
      <c r="O100" s="105">
        <v>3424560.94</v>
      </c>
      <c r="P100" s="106" t="s">
        <v>1409</v>
      </c>
      <c r="Q100" s="106"/>
      <c r="R100" s="118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</row>
    <row r="101" spans="1:36" ht="12" customHeight="1">
      <c r="A101" s="93" t="s">
        <v>267</v>
      </c>
      <c r="B101" s="109" t="s">
        <v>263</v>
      </c>
      <c r="C101" s="113" t="s">
        <v>268</v>
      </c>
      <c r="D101" s="70">
        <v>-777204.94</v>
      </c>
      <c r="E101" s="70">
        <v>8001.41</v>
      </c>
      <c r="F101" s="70">
        <v>0</v>
      </c>
      <c r="G101" s="70">
        <v>0</v>
      </c>
      <c r="H101" s="70">
        <v>0</v>
      </c>
      <c r="I101" s="70">
        <v>123303.66</v>
      </c>
      <c r="J101" s="70">
        <v>95.4</v>
      </c>
      <c r="K101" s="70">
        <v>0</v>
      </c>
      <c r="L101" s="70">
        <v>0</v>
      </c>
      <c r="M101" s="104">
        <v>-645804.46999999986</v>
      </c>
      <c r="N101" s="70">
        <v>0</v>
      </c>
      <c r="O101" s="105">
        <v>-645804.46999999986</v>
      </c>
      <c r="P101" s="106" t="s">
        <v>1409</v>
      </c>
      <c r="Q101" s="106"/>
      <c r="R101" s="118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</row>
    <row r="102" spans="1:36" ht="12" customHeight="1">
      <c r="A102" s="93" t="s">
        <v>269</v>
      </c>
      <c r="B102" s="109" t="s">
        <v>270</v>
      </c>
      <c r="C102" s="113" t="s">
        <v>271</v>
      </c>
      <c r="D102" s="70">
        <v>1494761.6099999999</v>
      </c>
      <c r="E102" s="70">
        <v>628.29999999999995</v>
      </c>
      <c r="F102" s="70">
        <v>-345</v>
      </c>
      <c r="G102" s="70">
        <v>0</v>
      </c>
      <c r="H102" s="70">
        <v>23328.5</v>
      </c>
      <c r="I102" s="70">
        <v>20047.71</v>
      </c>
      <c r="J102" s="70">
        <v>0</v>
      </c>
      <c r="K102" s="70">
        <v>0</v>
      </c>
      <c r="L102" s="70">
        <v>0</v>
      </c>
      <c r="M102" s="104">
        <v>1538421.1199999999</v>
      </c>
      <c r="N102" s="70">
        <v>0</v>
      </c>
      <c r="O102" s="105">
        <v>1538421.1199999999</v>
      </c>
      <c r="P102" s="106" t="s">
        <v>285</v>
      </c>
      <c r="Q102" s="106"/>
      <c r="R102" s="118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</row>
    <row r="103" spans="1:36" ht="12" customHeight="1">
      <c r="A103" s="93" t="s">
        <v>272</v>
      </c>
      <c r="B103" s="109" t="s">
        <v>273</v>
      </c>
      <c r="C103" s="113" t="s">
        <v>274</v>
      </c>
      <c r="D103" s="70">
        <v>1673083.69</v>
      </c>
      <c r="E103" s="70">
        <v>-1062.8499999999999</v>
      </c>
      <c r="F103" s="70">
        <v>-628.11</v>
      </c>
      <c r="G103" s="70">
        <v>0</v>
      </c>
      <c r="H103" s="70">
        <v>0</v>
      </c>
      <c r="I103" s="70">
        <v>696226.78</v>
      </c>
      <c r="J103" s="70">
        <v>0</v>
      </c>
      <c r="K103" s="70">
        <v>0</v>
      </c>
      <c r="L103" s="70">
        <v>0</v>
      </c>
      <c r="M103" s="104">
        <v>2367619.5099999998</v>
      </c>
      <c r="N103" s="70">
        <v>0</v>
      </c>
      <c r="O103" s="105">
        <v>2367619.5099999998</v>
      </c>
      <c r="P103" s="106" t="s">
        <v>1409</v>
      </c>
      <c r="Q103" s="106"/>
      <c r="R103" s="118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</row>
    <row r="104" spans="1:36" ht="12" customHeight="1">
      <c r="A104" s="93" t="s">
        <v>275</v>
      </c>
      <c r="B104" s="109" t="s">
        <v>276</v>
      </c>
      <c r="C104" s="113" t="s">
        <v>277</v>
      </c>
      <c r="D104" s="70">
        <v>923921.2</v>
      </c>
      <c r="E104" s="70">
        <v>5270.88</v>
      </c>
      <c r="F104" s="70">
        <v>-723.93</v>
      </c>
      <c r="G104" s="70">
        <v>0</v>
      </c>
      <c r="H104" s="70">
        <v>0</v>
      </c>
      <c r="I104" s="70">
        <v>1097303.2199999997</v>
      </c>
      <c r="J104" s="70">
        <v>450</v>
      </c>
      <c r="K104" s="70">
        <v>0</v>
      </c>
      <c r="L104" s="70">
        <v>0</v>
      </c>
      <c r="M104" s="104">
        <v>2026221.3699999996</v>
      </c>
      <c r="N104" s="70">
        <v>0</v>
      </c>
      <c r="O104" s="105">
        <v>2026221.3699999996</v>
      </c>
      <c r="P104" s="106" t="s">
        <v>1409</v>
      </c>
      <c r="Q104" s="106"/>
      <c r="R104" s="118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</row>
    <row r="105" spans="1:36" ht="12" customHeight="1">
      <c r="A105" s="93" t="s">
        <v>278</v>
      </c>
      <c r="B105" s="109" t="s">
        <v>279</v>
      </c>
      <c r="C105" s="113" t="s">
        <v>280</v>
      </c>
      <c r="D105" s="70">
        <v>8785732.8200000003</v>
      </c>
      <c r="E105" s="70">
        <v>46179.81</v>
      </c>
      <c r="F105" s="70">
        <v>4181.1000000000004</v>
      </c>
      <c r="G105" s="70">
        <v>0</v>
      </c>
      <c r="H105" s="70">
        <v>0</v>
      </c>
      <c r="I105" s="70">
        <v>817139.57000000018</v>
      </c>
      <c r="J105" s="70">
        <v>789</v>
      </c>
      <c r="K105" s="70">
        <v>0</v>
      </c>
      <c r="L105" s="70">
        <v>0</v>
      </c>
      <c r="M105" s="104">
        <v>9654022.3000000007</v>
      </c>
      <c r="N105" s="70">
        <v>0</v>
      </c>
      <c r="O105" s="105">
        <v>9654022.3000000007</v>
      </c>
      <c r="P105" s="106" t="s">
        <v>1409</v>
      </c>
      <c r="Q105" s="106"/>
      <c r="R105" s="118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</row>
    <row r="106" spans="1:36" ht="12" customHeight="1">
      <c r="A106" s="93" t="s">
        <v>281</v>
      </c>
      <c r="B106" s="109" t="s">
        <v>282</v>
      </c>
      <c r="C106" s="113" t="s">
        <v>283</v>
      </c>
      <c r="D106" s="70">
        <v>3253202.0289999996</v>
      </c>
      <c r="E106" s="70">
        <v>75414.06</v>
      </c>
      <c r="F106" s="70">
        <v>3128</v>
      </c>
      <c r="G106" s="70">
        <v>0</v>
      </c>
      <c r="H106" s="70">
        <v>0</v>
      </c>
      <c r="I106" s="70">
        <v>2948685.45</v>
      </c>
      <c r="J106" s="70">
        <v>903</v>
      </c>
      <c r="K106" s="70">
        <v>0</v>
      </c>
      <c r="L106" s="70">
        <v>0</v>
      </c>
      <c r="M106" s="104">
        <v>6281332.5389999999</v>
      </c>
      <c r="N106" s="70">
        <v>0</v>
      </c>
      <c r="O106" s="105">
        <v>6281332.5389999999</v>
      </c>
      <c r="P106" s="106" t="s">
        <v>1409</v>
      </c>
      <c r="Q106" s="106"/>
      <c r="R106" s="118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</row>
    <row r="107" spans="1:36" ht="12" customHeight="1">
      <c r="A107" s="93" t="s">
        <v>284</v>
      </c>
      <c r="B107" s="109" t="s">
        <v>285</v>
      </c>
      <c r="C107" s="113" t="s">
        <v>286</v>
      </c>
      <c r="D107" s="70">
        <v>40218481.359999999</v>
      </c>
      <c r="E107" s="70">
        <v>11326287.789999999</v>
      </c>
      <c r="F107" s="70">
        <v>1120328.26</v>
      </c>
      <c r="G107" s="70">
        <v>828143.67</v>
      </c>
      <c r="H107" s="70">
        <v>1370200.1199999999</v>
      </c>
      <c r="I107" s="70">
        <v>2668560.7500000005</v>
      </c>
      <c r="J107" s="70">
        <v>14702732.49</v>
      </c>
      <c r="K107" s="70">
        <v>-2926.51</v>
      </c>
      <c r="L107" s="70">
        <v>70.56</v>
      </c>
      <c r="M107" s="104">
        <v>72231878.489999995</v>
      </c>
      <c r="N107" s="70">
        <v>105189.41</v>
      </c>
      <c r="O107" s="105">
        <v>72337067.899999991</v>
      </c>
      <c r="P107" s="106" t="s">
        <v>285</v>
      </c>
      <c r="Q107" s="106"/>
      <c r="R107" s="118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</row>
    <row r="108" spans="1:36" ht="12" customHeight="1">
      <c r="A108" s="93" t="s">
        <v>287</v>
      </c>
      <c r="B108" s="109" t="s">
        <v>288</v>
      </c>
      <c r="C108" s="113" t="s">
        <v>289</v>
      </c>
      <c r="D108" s="70">
        <v>50982079.75</v>
      </c>
      <c r="E108" s="70">
        <v>1948766.1200000003</v>
      </c>
      <c r="F108" s="70">
        <v>215862.11000000002</v>
      </c>
      <c r="G108" s="70">
        <v>8910.0300000000007</v>
      </c>
      <c r="H108" s="70">
        <v>0</v>
      </c>
      <c r="I108" s="70">
        <v>2891057.42</v>
      </c>
      <c r="J108" s="70">
        <v>73349.39</v>
      </c>
      <c r="K108" s="70">
        <v>0</v>
      </c>
      <c r="L108" s="70">
        <v>0</v>
      </c>
      <c r="M108" s="104">
        <v>56120024.82</v>
      </c>
      <c r="N108" s="70">
        <v>0</v>
      </c>
      <c r="O108" s="105">
        <v>56120024.82</v>
      </c>
      <c r="P108" s="106" t="s">
        <v>1409</v>
      </c>
      <c r="Q108" s="106"/>
      <c r="R108" s="118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</row>
    <row r="109" spans="1:36" ht="12" customHeight="1">
      <c r="A109" s="93" t="s">
        <v>290</v>
      </c>
      <c r="B109" s="109" t="s">
        <v>291</v>
      </c>
      <c r="C109" s="113" t="s">
        <v>292</v>
      </c>
      <c r="D109" s="70">
        <v>36525622.739999995</v>
      </c>
      <c r="E109" s="70">
        <v>187375.82</v>
      </c>
      <c r="F109" s="70">
        <v>43318.509999999995</v>
      </c>
      <c r="G109" s="70">
        <v>0</v>
      </c>
      <c r="H109" s="70">
        <v>0</v>
      </c>
      <c r="I109" s="70">
        <v>0</v>
      </c>
      <c r="J109" s="70">
        <v>2103.8000000000002</v>
      </c>
      <c r="K109" s="70">
        <v>0</v>
      </c>
      <c r="L109" s="70">
        <v>0</v>
      </c>
      <c r="M109" s="104">
        <v>36758420.86999999</v>
      </c>
      <c r="N109" s="70">
        <v>0</v>
      </c>
      <c r="O109" s="105">
        <v>36758420.86999999</v>
      </c>
      <c r="P109" s="106" t="s">
        <v>1410</v>
      </c>
      <c r="Q109" s="106"/>
      <c r="R109" s="118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</row>
    <row r="110" spans="1:36" ht="12" customHeight="1">
      <c r="A110" s="93" t="s">
        <v>293</v>
      </c>
      <c r="B110" s="109" t="s">
        <v>294</v>
      </c>
      <c r="C110" s="113" t="s">
        <v>295</v>
      </c>
      <c r="D110" s="70">
        <v>154182736.71000001</v>
      </c>
      <c r="E110" s="70">
        <v>1845565.52</v>
      </c>
      <c r="F110" s="70">
        <v>565313.25</v>
      </c>
      <c r="G110" s="70">
        <v>0</v>
      </c>
      <c r="H110" s="70">
        <v>0</v>
      </c>
      <c r="I110" s="70">
        <v>321765.52</v>
      </c>
      <c r="J110" s="70">
        <v>30889.8</v>
      </c>
      <c r="K110" s="70">
        <v>0</v>
      </c>
      <c r="L110" s="70">
        <v>0</v>
      </c>
      <c r="M110" s="104">
        <v>156946270.80000004</v>
      </c>
      <c r="N110" s="70">
        <v>0</v>
      </c>
      <c r="O110" s="105">
        <v>156946270.80000004</v>
      </c>
      <c r="P110" s="106" t="s">
        <v>1411</v>
      </c>
      <c r="Q110" s="106"/>
      <c r="R110" s="118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</row>
    <row r="111" spans="1:36" ht="12" customHeight="1">
      <c r="A111" s="93"/>
      <c r="B111" s="109" t="s">
        <v>1346</v>
      </c>
      <c r="C111" s="113" t="s">
        <v>1347</v>
      </c>
      <c r="D111" s="70">
        <v>3515390.87</v>
      </c>
      <c r="E111" s="70">
        <v>0</v>
      </c>
      <c r="F111" s="70">
        <v>0</v>
      </c>
      <c r="G111" s="70">
        <v>0</v>
      </c>
      <c r="H111" s="70">
        <v>0</v>
      </c>
      <c r="I111" s="70">
        <v>0</v>
      </c>
      <c r="J111" s="70">
        <v>0</v>
      </c>
      <c r="K111" s="70">
        <v>0</v>
      </c>
      <c r="L111" s="70">
        <v>0</v>
      </c>
      <c r="M111" s="104">
        <v>3515390.87</v>
      </c>
      <c r="N111" s="70">
        <v>0</v>
      </c>
      <c r="O111" s="105">
        <v>3515390.87</v>
      </c>
      <c r="P111" s="106" t="s">
        <v>1412</v>
      </c>
      <c r="Q111" s="106"/>
      <c r="R111" s="118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</row>
    <row r="112" spans="1:36" ht="12" customHeight="1">
      <c r="A112" s="93" t="s">
        <v>296</v>
      </c>
      <c r="B112" s="109" t="s">
        <v>1348</v>
      </c>
      <c r="C112" s="113" t="s">
        <v>297</v>
      </c>
      <c r="D112" s="70">
        <v>82212555.74000001</v>
      </c>
      <c r="E112" s="70">
        <v>0</v>
      </c>
      <c r="F112" s="70">
        <v>0</v>
      </c>
      <c r="G112" s="70">
        <v>0</v>
      </c>
      <c r="H112" s="70">
        <v>0</v>
      </c>
      <c r="I112" s="70">
        <v>0</v>
      </c>
      <c r="J112" s="70">
        <v>0</v>
      </c>
      <c r="K112" s="70">
        <v>0</v>
      </c>
      <c r="L112" s="70">
        <v>0</v>
      </c>
      <c r="M112" s="104">
        <v>82212555.74000001</v>
      </c>
      <c r="N112" s="70">
        <v>0</v>
      </c>
      <c r="O112" s="105">
        <v>82212555.74000001</v>
      </c>
      <c r="P112" s="106" t="s">
        <v>1412</v>
      </c>
      <c r="Q112" s="106"/>
      <c r="R112" s="118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</row>
    <row r="113" spans="1:36" ht="12" customHeight="1">
      <c r="A113" s="93"/>
      <c r="B113" s="109" t="s">
        <v>298</v>
      </c>
      <c r="C113" s="113" t="s">
        <v>299</v>
      </c>
      <c r="D113" s="70">
        <v>6241224.4800000004</v>
      </c>
      <c r="E113" s="70">
        <v>0</v>
      </c>
      <c r="F113" s="70">
        <v>0</v>
      </c>
      <c r="G113" s="70">
        <v>0</v>
      </c>
      <c r="H113" s="70">
        <v>0</v>
      </c>
      <c r="I113" s="70">
        <v>0</v>
      </c>
      <c r="J113" s="70">
        <v>0</v>
      </c>
      <c r="K113" s="70">
        <v>0</v>
      </c>
      <c r="L113" s="70">
        <v>0</v>
      </c>
      <c r="M113" s="104">
        <v>6241224.4800000004</v>
      </c>
      <c r="N113" s="70">
        <v>0</v>
      </c>
      <c r="O113" s="105">
        <v>6241224.4800000004</v>
      </c>
      <c r="P113" s="106" t="s">
        <v>1413</v>
      </c>
      <c r="Q113" s="106"/>
      <c r="R113" s="118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</row>
    <row r="114" spans="1:36" ht="12" customHeight="1">
      <c r="A114" s="93"/>
      <c r="B114" s="109" t="s">
        <v>300</v>
      </c>
      <c r="C114" s="113" t="s">
        <v>301</v>
      </c>
      <c r="D114" s="70">
        <v>3874914.82</v>
      </c>
      <c r="E114" s="70">
        <v>0</v>
      </c>
      <c r="F114" s="70">
        <v>0</v>
      </c>
      <c r="G114" s="70">
        <v>0</v>
      </c>
      <c r="H114" s="70">
        <v>0</v>
      </c>
      <c r="I114" s="70">
        <v>0</v>
      </c>
      <c r="J114" s="70">
        <v>0</v>
      </c>
      <c r="K114" s="70">
        <v>0</v>
      </c>
      <c r="L114" s="70">
        <v>0</v>
      </c>
      <c r="M114" s="104">
        <v>3874914.82</v>
      </c>
      <c r="N114" s="70">
        <v>0</v>
      </c>
      <c r="O114" s="105">
        <v>3874914.82</v>
      </c>
      <c r="P114" s="106" t="s">
        <v>1414</v>
      </c>
      <c r="Q114" s="106"/>
      <c r="R114" s="118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</row>
    <row r="115" spans="1:36" ht="12" customHeight="1">
      <c r="A115" s="93"/>
      <c r="B115" s="109" t="s">
        <v>302</v>
      </c>
      <c r="C115" s="113" t="s">
        <v>303</v>
      </c>
      <c r="D115" s="70">
        <v>184212094.97</v>
      </c>
      <c r="E115" s="70">
        <v>0</v>
      </c>
      <c r="F115" s="70">
        <v>0</v>
      </c>
      <c r="G115" s="70">
        <v>0</v>
      </c>
      <c r="H115" s="70">
        <v>0</v>
      </c>
      <c r="I115" s="70">
        <v>0</v>
      </c>
      <c r="J115" s="70">
        <v>0</v>
      </c>
      <c r="K115" s="70">
        <v>0</v>
      </c>
      <c r="L115" s="70">
        <v>0</v>
      </c>
      <c r="M115" s="104">
        <v>184212094.97</v>
      </c>
      <c r="N115" s="70">
        <v>0</v>
      </c>
      <c r="O115" s="105">
        <v>184212094.97</v>
      </c>
      <c r="P115" s="106" t="s">
        <v>1415</v>
      </c>
      <c r="Q115" s="106"/>
      <c r="R115" s="118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</row>
    <row r="116" spans="1:36" ht="12" customHeight="1">
      <c r="A116" s="93"/>
      <c r="B116" s="109" t="s">
        <v>304</v>
      </c>
      <c r="C116" s="113" t="s">
        <v>305</v>
      </c>
      <c r="D116" s="70">
        <v>401967247.87</v>
      </c>
      <c r="E116" s="70">
        <v>0</v>
      </c>
      <c r="F116" s="70">
        <v>0</v>
      </c>
      <c r="G116" s="70">
        <v>0</v>
      </c>
      <c r="H116" s="70">
        <v>0</v>
      </c>
      <c r="I116" s="70">
        <v>0</v>
      </c>
      <c r="J116" s="70">
        <v>0</v>
      </c>
      <c r="K116" s="70">
        <v>0</v>
      </c>
      <c r="L116" s="70">
        <v>0</v>
      </c>
      <c r="M116" s="104">
        <v>401967247.87</v>
      </c>
      <c r="N116" s="70">
        <v>0</v>
      </c>
      <c r="O116" s="105">
        <v>401967247.87</v>
      </c>
      <c r="P116" s="106" t="s">
        <v>1416</v>
      </c>
      <c r="Q116" s="106"/>
      <c r="R116" s="118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</row>
    <row r="117" spans="1:36" ht="12" customHeight="1">
      <c r="A117" s="93" t="s">
        <v>306</v>
      </c>
      <c r="B117" s="109" t="s">
        <v>307</v>
      </c>
      <c r="C117" s="113" t="s">
        <v>308</v>
      </c>
      <c r="D117" s="70">
        <v>55214400.770000003</v>
      </c>
      <c r="E117" s="70">
        <v>686517.61</v>
      </c>
      <c r="F117" s="70">
        <v>90143.09</v>
      </c>
      <c r="G117" s="70">
        <v>8263260.9400000004</v>
      </c>
      <c r="H117" s="70">
        <v>224915.52000000002</v>
      </c>
      <c r="I117" s="70">
        <v>50650</v>
      </c>
      <c r="J117" s="70">
        <v>912412.96</v>
      </c>
      <c r="K117" s="70">
        <v>0</v>
      </c>
      <c r="L117" s="70">
        <v>0</v>
      </c>
      <c r="M117" s="104">
        <v>65442300.890000008</v>
      </c>
      <c r="N117" s="70">
        <v>-812745.65</v>
      </c>
      <c r="O117" s="105">
        <v>64629555.24000001</v>
      </c>
      <c r="P117" s="106" t="s">
        <v>285</v>
      </c>
      <c r="Q117" s="106"/>
      <c r="R117" s="118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</row>
    <row r="118" spans="1:36" ht="12" customHeight="1">
      <c r="A118" s="93"/>
      <c r="B118" s="109" t="s">
        <v>309</v>
      </c>
      <c r="C118" s="113" t="s">
        <v>310</v>
      </c>
      <c r="D118" s="70">
        <v>0</v>
      </c>
      <c r="E118" s="70">
        <v>0</v>
      </c>
      <c r="F118" s="70">
        <v>0</v>
      </c>
      <c r="G118" s="70">
        <v>0</v>
      </c>
      <c r="H118" s="70">
        <v>0</v>
      </c>
      <c r="I118" s="70">
        <v>0</v>
      </c>
      <c r="J118" s="70">
        <v>0</v>
      </c>
      <c r="K118" s="70">
        <v>0</v>
      </c>
      <c r="L118" s="70">
        <v>0</v>
      </c>
      <c r="M118" s="104">
        <v>0</v>
      </c>
      <c r="N118" s="70">
        <v>0</v>
      </c>
      <c r="O118" s="105">
        <v>0</v>
      </c>
      <c r="P118" s="106" t="s">
        <v>1417</v>
      </c>
      <c r="Q118" s="106"/>
      <c r="R118" s="118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</row>
    <row r="119" spans="1:36" ht="12" customHeight="1">
      <c r="A119" s="93"/>
      <c r="B119" s="109" t="s">
        <v>311</v>
      </c>
      <c r="C119" s="113" t="s">
        <v>312</v>
      </c>
      <c r="D119" s="70">
        <v>0</v>
      </c>
      <c r="E119" s="70">
        <v>0</v>
      </c>
      <c r="F119" s="70">
        <v>0</v>
      </c>
      <c r="G119" s="70">
        <v>0</v>
      </c>
      <c r="H119" s="70">
        <v>0</v>
      </c>
      <c r="I119" s="70">
        <v>0</v>
      </c>
      <c r="J119" s="70">
        <v>0</v>
      </c>
      <c r="K119" s="70">
        <v>0</v>
      </c>
      <c r="L119" s="70">
        <v>0</v>
      </c>
      <c r="M119" s="104">
        <v>0</v>
      </c>
      <c r="N119" s="70">
        <v>0</v>
      </c>
      <c r="O119" s="105">
        <v>0</v>
      </c>
      <c r="P119" s="106" t="s">
        <v>1418</v>
      </c>
      <c r="Q119" s="106"/>
      <c r="R119" s="118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</row>
    <row r="120" spans="1:36" ht="12" customHeight="1">
      <c r="A120" s="93" t="s">
        <v>313</v>
      </c>
      <c r="B120" s="109" t="s">
        <v>314</v>
      </c>
      <c r="C120" s="113" t="s">
        <v>315</v>
      </c>
      <c r="D120" s="70">
        <v>139528.75</v>
      </c>
      <c r="E120" s="70">
        <v>528438.51</v>
      </c>
      <c r="F120" s="70">
        <v>1544</v>
      </c>
      <c r="G120" s="70">
        <v>0</v>
      </c>
      <c r="H120" s="70">
        <v>0</v>
      </c>
      <c r="I120" s="70">
        <v>12</v>
      </c>
      <c r="J120" s="70">
        <v>10553469.09</v>
      </c>
      <c r="K120" s="70">
        <v>0</v>
      </c>
      <c r="L120" s="70">
        <v>357506</v>
      </c>
      <c r="M120" s="104">
        <v>11580498.35</v>
      </c>
      <c r="N120" s="70">
        <v>0</v>
      </c>
      <c r="O120" s="105">
        <v>11580498.35</v>
      </c>
      <c r="P120" s="106" t="s">
        <v>314</v>
      </c>
      <c r="Q120" s="106"/>
      <c r="R120" s="118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</row>
    <row r="121" spans="1:36" ht="12" customHeight="1">
      <c r="A121" s="93" t="s">
        <v>316</v>
      </c>
      <c r="B121" s="109" t="s">
        <v>317</v>
      </c>
      <c r="C121" s="113" t="s">
        <v>318</v>
      </c>
      <c r="D121" s="70">
        <v>15844.73</v>
      </c>
      <c r="E121" s="70">
        <v>1366.89</v>
      </c>
      <c r="F121" s="70">
        <v>60385.13</v>
      </c>
      <c r="G121" s="70">
        <v>0</v>
      </c>
      <c r="H121" s="70">
        <v>0</v>
      </c>
      <c r="I121" s="70">
        <v>5915.79</v>
      </c>
      <c r="J121" s="70">
        <v>0</v>
      </c>
      <c r="K121" s="70">
        <v>0</v>
      </c>
      <c r="L121" s="70">
        <v>0</v>
      </c>
      <c r="M121" s="104">
        <v>83512.539999999994</v>
      </c>
      <c r="N121" s="70">
        <v>0</v>
      </c>
      <c r="O121" s="105">
        <v>83512.539999999994</v>
      </c>
      <c r="P121" s="106" t="s">
        <v>285</v>
      </c>
      <c r="Q121" s="106"/>
      <c r="R121" s="118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</row>
    <row r="122" spans="1:36" ht="12" customHeight="1">
      <c r="A122" s="93" t="s">
        <v>319</v>
      </c>
      <c r="B122" s="109" t="s">
        <v>320</v>
      </c>
      <c r="C122" s="113" t="s">
        <v>321</v>
      </c>
      <c r="D122" s="70">
        <v>10889264.74</v>
      </c>
      <c r="E122" s="70">
        <v>0</v>
      </c>
      <c r="F122" s="70">
        <v>0</v>
      </c>
      <c r="G122" s="70">
        <v>0</v>
      </c>
      <c r="H122" s="70">
        <v>0</v>
      </c>
      <c r="I122" s="70">
        <v>0</v>
      </c>
      <c r="J122" s="70">
        <v>0</v>
      </c>
      <c r="K122" s="70">
        <v>0</v>
      </c>
      <c r="L122" s="70">
        <v>0</v>
      </c>
      <c r="M122" s="104">
        <v>10889264.74</v>
      </c>
      <c r="N122" s="70">
        <v>0</v>
      </c>
      <c r="O122" s="105">
        <v>10889264.74</v>
      </c>
      <c r="P122" s="106" t="s">
        <v>320</v>
      </c>
      <c r="Q122" s="106"/>
      <c r="R122" s="118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</row>
    <row r="123" spans="1:36" ht="12" customHeight="1">
      <c r="A123" s="93" t="s">
        <v>322</v>
      </c>
      <c r="B123" s="109" t="s">
        <v>323</v>
      </c>
      <c r="C123" s="113" t="s">
        <v>324</v>
      </c>
      <c r="D123" s="70">
        <v>0</v>
      </c>
      <c r="E123" s="70">
        <v>0</v>
      </c>
      <c r="F123" s="70">
        <v>0</v>
      </c>
      <c r="G123" s="70">
        <v>0</v>
      </c>
      <c r="H123" s="70">
        <v>-86737.869999998962</v>
      </c>
      <c r="I123" s="70">
        <v>0</v>
      </c>
      <c r="J123" s="70">
        <v>0</v>
      </c>
      <c r="K123" s="70">
        <v>0</v>
      </c>
      <c r="L123" s="70">
        <v>0</v>
      </c>
      <c r="M123" s="104">
        <v>-86737.869999998962</v>
      </c>
      <c r="N123" s="70">
        <v>0</v>
      </c>
      <c r="O123" s="105">
        <v>-86737.869999998962</v>
      </c>
      <c r="P123" s="106" t="s">
        <v>285</v>
      </c>
      <c r="Q123" s="106"/>
      <c r="R123" s="118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</row>
    <row r="124" spans="1:36" ht="12" customHeight="1">
      <c r="A124" s="93" t="s">
        <v>325</v>
      </c>
      <c r="B124" s="109" t="s">
        <v>326</v>
      </c>
      <c r="C124" s="113" t="s">
        <v>327</v>
      </c>
      <c r="D124" s="70">
        <v>462627.93</v>
      </c>
      <c r="E124" s="70">
        <v>488784.04000000004</v>
      </c>
      <c r="F124" s="70">
        <v>36853.06</v>
      </c>
      <c r="G124" s="70">
        <v>0</v>
      </c>
      <c r="H124" s="70">
        <v>7304.97</v>
      </c>
      <c r="I124" s="70">
        <v>2197.88</v>
      </c>
      <c r="J124" s="70">
        <v>165018</v>
      </c>
      <c r="K124" s="70">
        <v>0</v>
      </c>
      <c r="L124" s="70">
        <v>0</v>
      </c>
      <c r="M124" s="104">
        <v>1162785.8799999999</v>
      </c>
      <c r="N124" s="70">
        <v>0</v>
      </c>
      <c r="O124" s="105">
        <v>1162785.8799999999</v>
      </c>
      <c r="P124" s="106" t="s">
        <v>1407</v>
      </c>
      <c r="Q124" s="106"/>
      <c r="R124" s="118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</row>
    <row r="125" spans="1:36" ht="12" customHeight="1">
      <c r="A125" s="93" t="s">
        <v>328</v>
      </c>
      <c r="B125" s="109" t="s">
        <v>329</v>
      </c>
      <c r="C125" s="113" t="s">
        <v>330</v>
      </c>
      <c r="D125" s="70">
        <v>-1147.78</v>
      </c>
      <c r="E125" s="70">
        <v>-82.92</v>
      </c>
      <c r="F125" s="70">
        <v>0</v>
      </c>
      <c r="G125" s="70">
        <v>0</v>
      </c>
      <c r="H125" s="70">
        <v>0</v>
      </c>
      <c r="I125" s="70">
        <v>0</v>
      </c>
      <c r="J125" s="70">
        <v>0</v>
      </c>
      <c r="K125" s="70">
        <v>0</v>
      </c>
      <c r="L125" s="70">
        <v>0</v>
      </c>
      <c r="M125" s="104">
        <v>-1230.7</v>
      </c>
      <c r="N125" s="70">
        <v>0</v>
      </c>
      <c r="O125" s="105">
        <v>-1230.7</v>
      </c>
      <c r="P125" s="106" t="s">
        <v>285</v>
      </c>
      <c r="Q125" s="106"/>
      <c r="R125" s="118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</row>
    <row r="126" spans="1:36" ht="12" customHeight="1">
      <c r="A126" s="93" t="s">
        <v>331</v>
      </c>
      <c r="B126" s="109" t="s">
        <v>332</v>
      </c>
      <c r="C126" s="113" t="s">
        <v>333</v>
      </c>
      <c r="D126" s="70">
        <v>0</v>
      </c>
      <c r="E126" s="70">
        <v>0</v>
      </c>
      <c r="F126" s="70">
        <v>0</v>
      </c>
      <c r="G126" s="70">
        <v>0</v>
      </c>
      <c r="H126" s="70">
        <v>0</v>
      </c>
      <c r="I126" s="70">
        <v>0</v>
      </c>
      <c r="J126" s="70">
        <v>116000</v>
      </c>
      <c r="K126" s="70">
        <v>0</v>
      </c>
      <c r="L126" s="70">
        <v>7678259.3399999999</v>
      </c>
      <c r="M126" s="104">
        <v>7794259.3399999999</v>
      </c>
      <c r="N126" s="70">
        <v>0</v>
      </c>
      <c r="O126" s="105">
        <v>7794259.3399999999</v>
      </c>
      <c r="P126" s="106" t="s">
        <v>332</v>
      </c>
      <c r="Q126" s="106"/>
      <c r="R126" s="118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</row>
    <row r="127" spans="1:36" ht="12" customHeight="1">
      <c r="A127" s="93" t="s">
        <v>334</v>
      </c>
      <c r="B127" s="109" t="s">
        <v>335</v>
      </c>
      <c r="C127" s="113" t="s">
        <v>336</v>
      </c>
      <c r="D127" s="70">
        <v>0</v>
      </c>
      <c r="E127" s="70">
        <v>0</v>
      </c>
      <c r="F127" s="70">
        <v>0</v>
      </c>
      <c r="G127" s="70">
        <v>0</v>
      </c>
      <c r="H127" s="70">
        <v>0</v>
      </c>
      <c r="I127" s="70">
        <v>0</v>
      </c>
      <c r="J127" s="70">
        <v>978000</v>
      </c>
      <c r="K127" s="70">
        <v>0</v>
      </c>
      <c r="L127" s="70">
        <v>59583201.629999995</v>
      </c>
      <c r="M127" s="104">
        <v>60561201.629999995</v>
      </c>
      <c r="N127" s="70">
        <v>0</v>
      </c>
      <c r="O127" s="105">
        <v>60561201.629999995</v>
      </c>
      <c r="P127" s="106" t="s">
        <v>1419</v>
      </c>
      <c r="Q127" s="106"/>
      <c r="R127" s="118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</row>
    <row r="128" spans="1:36" ht="12" customHeight="1">
      <c r="A128" s="93" t="s">
        <v>337</v>
      </c>
      <c r="B128" s="109" t="s">
        <v>338</v>
      </c>
      <c r="C128" s="113" t="s">
        <v>339</v>
      </c>
      <c r="D128" s="70">
        <v>0</v>
      </c>
      <c r="E128" s="70">
        <v>0</v>
      </c>
      <c r="F128" s="70">
        <v>0</v>
      </c>
      <c r="G128" s="70">
        <v>0</v>
      </c>
      <c r="H128" s="70">
        <v>0</v>
      </c>
      <c r="I128" s="70">
        <v>0</v>
      </c>
      <c r="J128" s="70">
        <v>2830557.76</v>
      </c>
      <c r="K128" s="70">
        <v>0</v>
      </c>
      <c r="L128" s="70">
        <v>3019806.25</v>
      </c>
      <c r="M128" s="104">
        <v>5850364.0099999998</v>
      </c>
      <c r="N128" s="70">
        <v>0</v>
      </c>
      <c r="O128" s="105">
        <v>5850364.0099999998</v>
      </c>
      <c r="P128" s="106" t="s">
        <v>1420</v>
      </c>
      <c r="Q128" s="106"/>
      <c r="R128" s="118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</row>
    <row r="129" spans="1:36" ht="12" customHeight="1">
      <c r="A129" s="93" t="s">
        <v>340</v>
      </c>
      <c r="B129" s="109" t="s">
        <v>341</v>
      </c>
      <c r="C129" s="113" t="s">
        <v>342</v>
      </c>
      <c r="D129" s="70">
        <v>0</v>
      </c>
      <c r="E129" s="70">
        <v>0</v>
      </c>
      <c r="F129" s="70">
        <v>120000</v>
      </c>
      <c r="G129" s="70">
        <v>0</v>
      </c>
      <c r="H129" s="70">
        <v>0</v>
      </c>
      <c r="I129" s="70">
        <v>0</v>
      </c>
      <c r="J129" s="70">
        <v>16458909.02</v>
      </c>
      <c r="K129" s="70">
        <v>0</v>
      </c>
      <c r="L129" s="70">
        <v>28389953.530000001</v>
      </c>
      <c r="M129" s="104">
        <v>44968862.549999997</v>
      </c>
      <c r="N129" s="70">
        <v>0</v>
      </c>
      <c r="O129" s="105">
        <v>44968862.549999997</v>
      </c>
      <c r="P129" s="106" t="s">
        <v>1421</v>
      </c>
      <c r="Q129" s="106"/>
      <c r="R129" s="118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</row>
    <row r="130" spans="1:36" ht="12" customHeight="1">
      <c r="A130" s="93" t="s">
        <v>343</v>
      </c>
      <c r="B130" s="109" t="s">
        <v>344</v>
      </c>
      <c r="C130" s="113" t="s">
        <v>345</v>
      </c>
      <c r="D130" s="70">
        <v>0</v>
      </c>
      <c r="E130" s="70">
        <v>0</v>
      </c>
      <c r="F130" s="70">
        <v>193192.13</v>
      </c>
      <c r="G130" s="70">
        <v>0</v>
      </c>
      <c r="H130" s="70">
        <v>0</v>
      </c>
      <c r="I130" s="70">
        <v>0</v>
      </c>
      <c r="J130" s="70">
        <v>0</v>
      </c>
      <c r="K130" s="70">
        <v>-392.48</v>
      </c>
      <c r="L130" s="70">
        <v>16565.82</v>
      </c>
      <c r="M130" s="104">
        <v>209365.47</v>
      </c>
      <c r="N130" s="70">
        <v>0</v>
      </c>
      <c r="O130" s="105">
        <v>209365.47</v>
      </c>
      <c r="P130" s="106" t="s">
        <v>1422</v>
      </c>
      <c r="Q130" s="106"/>
      <c r="R130" s="118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</row>
    <row r="131" spans="1:36" ht="12" customHeight="1">
      <c r="A131" s="93" t="s">
        <v>346</v>
      </c>
      <c r="B131" s="109" t="s">
        <v>347</v>
      </c>
      <c r="C131" s="113" t="s">
        <v>348</v>
      </c>
      <c r="D131" s="70">
        <v>0</v>
      </c>
      <c r="E131" s="70">
        <v>0</v>
      </c>
      <c r="F131" s="70">
        <v>0</v>
      </c>
      <c r="G131" s="70">
        <v>0</v>
      </c>
      <c r="H131" s="70">
        <v>0</v>
      </c>
      <c r="I131" s="70">
        <v>0</v>
      </c>
      <c r="J131" s="70">
        <v>0</v>
      </c>
      <c r="K131" s="70">
        <v>122142.91</v>
      </c>
      <c r="L131" s="70">
        <v>0</v>
      </c>
      <c r="M131" s="104">
        <v>122142.91</v>
      </c>
      <c r="N131" s="70">
        <v>0</v>
      </c>
      <c r="O131" s="105">
        <v>122142.91</v>
      </c>
      <c r="P131" s="106" t="s">
        <v>1423</v>
      </c>
      <c r="Q131" s="106"/>
      <c r="R131" s="118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</row>
    <row r="132" spans="1:36" ht="12" customHeight="1">
      <c r="A132" s="93" t="s">
        <v>349</v>
      </c>
      <c r="B132" s="109" t="s">
        <v>350</v>
      </c>
      <c r="C132" s="113" t="s">
        <v>351</v>
      </c>
      <c r="D132" s="70">
        <v>0</v>
      </c>
      <c r="E132" s="70">
        <v>0</v>
      </c>
      <c r="F132" s="70">
        <v>0</v>
      </c>
      <c r="G132" s="70">
        <v>0</v>
      </c>
      <c r="H132" s="70">
        <v>0</v>
      </c>
      <c r="I132" s="70">
        <v>0</v>
      </c>
      <c r="J132" s="70">
        <v>0</v>
      </c>
      <c r="K132" s="70">
        <v>0</v>
      </c>
      <c r="L132" s="70">
        <v>539435.31000000006</v>
      </c>
      <c r="M132" s="104">
        <v>539435.31000000006</v>
      </c>
      <c r="N132" s="70">
        <v>0</v>
      </c>
      <c r="O132" s="105">
        <v>539435.31000000006</v>
      </c>
      <c r="P132" s="106" t="s">
        <v>1424</v>
      </c>
      <c r="Q132" s="106"/>
      <c r="R132" s="118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</row>
    <row r="133" spans="1:36" ht="12" customHeight="1">
      <c r="A133" s="93" t="s">
        <v>352</v>
      </c>
      <c r="B133" s="109" t="s">
        <v>353</v>
      </c>
      <c r="C133" s="113" t="s">
        <v>354</v>
      </c>
      <c r="D133" s="70">
        <v>0</v>
      </c>
      <c r="E133" s="70">
        <v>0</v>
      </c>
      <c r="F133" s="70">
        <v>0</v>
      </c>
      <c r="G133" s="70">
        <v>0</v>
      </c>
      <c r="H133" s="70">
        <v>0</v>
      </c>
      <c r="I133" s="70">
        <v>0</v>
      </c>
      <c r="J133" s="70">
        <v>0</v>
      </c>
      <c r="K133" s="70">
        <v>0</v>
      </c>
      <c r="L133" s="70">
        <v>9412580.75</v>
      </c>
      <c r="M133" s="104">
        <v>9412580.75</v>
      </c>
      <c r="N133" s="70">
        <v>0</v>
      </c>
      <c r="O133" s="105">
        <v>9412580.75</v>
      </c>
      <c r="P133" s="106" t="s">
        <v>1425</v>
      </c>
      <c r="Q133" s="106"/>
      <c r="R133" s="118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</row>
    <row r="134" spans="1:36" ht="12" customHeight="1">
      <c r="A134" s="93" t="s">
        <v>355</v>
      </c>
      <c r="B134" s="109" t="s">
        <v>356</v>
      </c>
      <c r="C134" s="113" t="s">
        <v>357</v>
      </c>
      <c r="D134" s="70">
        <v>440104.82</v>
      </c>
      <c r="E134" s="70">
        <v>0</v>
      </c>
      <c r="F134" s="70">
        <v>0</v>
      </c>
      <c r="G134" s="70">
        <v>0</v>
      </c>
      <c r="H134" s="70">
        <v>0</v>
      </c>
      <c r="I134" s="70">
        <v>0</v>
      </c>
      <c r="J134" s="70">
        <v>0</v>
      </c>
      <c r="K134" s="70">
        <v>0</v>
      </c>
      <c r="L134" s="70">
        <v>0</v>
      </c>
      <c r="M134" s="104">
        <v>440104.82</v>
      </c>
      <c r="N134" s="70">
        <v>0</v>
      </c>
      <c r="O134" s="105">
        <v>440104.82</v>
      </c>
      <c r="P134" s="106" t="s">
        <v>1426</v>
      </c>
      <c r="Q134" s="106"/>
      <c r="R134" s="118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</row>
    <row r="135" spans="1:36" ht="12" customHeight="1">
      <c r="A135" s="93" t="s">
        <v>358</v>
      </c>
      <c r="B135" s="109" t="s">
        <v>359</v>
      </c>
      <c r="C135" s="113" t="s">
        <v>360</v>
      </c>
      <c r="D135" s="70">
        <v>1385381.5</v>
      </c>
      <c r="E135" s="70">
        <v>0</v>
      </c>
      <c r="F135" s="70">
        <v>0</v>
      </c>
      <c r="G135" s="70">
        <v>0</v>
      </c>
      <c r="H135" s="70">
        <v>0</v>
      </c>
      <c r="I135" s="70">
        <v>0</v>
      </c>
      <c r="J135" s="70">
        <v>0</v>
      </c>
      <c r="K135" s="70">
        <v>0</v>
      </c>
      <c r="L135" s="70">
        <v>0</v>
      </c>
      <c r="M135" s="104">
        <v>1385381.5</v>
      </c>
      <c r="N135" s="70">
        <v>0</v>
      </c>
      <c r="O135" s="105">
        <v>1385381.5</v>
      </c>
      <c r="P135" s="106" t="s">
        <v>1427</v>
      </c>
      <c r="Q135" s="106"/>
      <c r="R135" s="118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</row>
    <row r="136" spans="1:36" ht="12" customHeight="1">
      <c r="A136" s="93" t="s">
        <v>361</v>
      </c>
      <c r="B136" s="124" t="s">
        <v>1510</v>
      </c>
      <c r="C136" s="125" t="s">
        <v>362</v>
      </c>
      <c r="D136" s="70">
        <v>512293.39</v>
      </c>
      <c r="E136" s="70">
        <v>0</v>
      </c>
      <c r="F136" s="70">
        <v>0</v>
      </c>
      <c r="G136" s="70">
        <v>0</v>
      </c>
      <c r="H136" s="70">
        <v>0</v>
      </c>
      <c r="I136" s="70">
        <v>0</v>
      </c>
      <c r="J136" s="70">
        <v>0</v>
      </c>
      <c r="K136" s="70">
        <v>0</v>
      </c>
      <c r="L136" s="70">
        <v>10254052.369999999</v>
      </c>
      <c r="M136" s="104">
        <v>10766345.76</v>
      </c>
      <c r="N136" s="70">
        <v>0</v>
      </c>
      <c r="O136" s="105">
        <v>10766345.76</v>
      </c>
      <c r="P136" s="106" t="s">
        <v>1428</v>
      </c>
      <c r="Q136" s="106"/>
      <c r="R136" s="118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</row>
    <row r="137" spans="1:36" ht="12" customHeight="1">
      <c r="A137" s="93" t="s">
        <v>363</v>
      </c>
      <c r="B137" s="124" t="s">
        <v>1511</v>
      </c>
      <c r="C137" s="125" t="s">
        <v>364</v>
      </c>
      <c r="D137" s="70">
        <v>764872.7</v>
      </c>
      <c r="E137" s="70">
        <v>0.32</v>
      </c>
      <c r="F137" s="70">
        <v>0</v>
      </c>
      <c r="G137" s="70">
        <v>0</v>
      </c>
      <c r="H137" s="70">
        <v>0</v>
      </c>
      <c r="I137" s="70">
        <v>0</v>
      </c>
      <c r="J137" s="70">
        <v>0</v>
      </c>
      <c r="K137" s="70">
        <v>0</v>
      </c>
      <c r="L137" s="70">
        <v>58890648.529999994</v>
      </c>
      <c r="M137" s="104">
        <v>59655521.549999997</v>
      </c>
      <c r="N137" s="70">
        <v>0</v>
      </c>
      <c r="O137" s="105">
        <v>59655521.549999997</v>
      </c>
      <c r="P137" s="106" t="s">
        <v>1429</v>
      </c>
      <c r="Q137" s="106"/>
      <c r="R137" s="118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</row>
    <row r="138" spans="1:36" ht="12" customHeight="1">
      <c r="A138" s="93"/>
      <c r="B138" s="109" t="s">
        <v>1357</v>
      </c>
      <c r="C138" s="113" t="s">
        <v>1358</v>
      </c>
      <c r="D138" s="70">
        <v>0</v>
      </c>
      <c r="E138" s="70">
        <v>0</v>
      </c>
      <c r="F138" s="70">
        <v>0</v>
      </c>
      <c r="G138" s="70">
        <v>0</v>
      </c>
      <c r="H138" s="70">
        <v>0</v>
      </c>
      <c r="I138" s="70">
        <v>0</v>
      </c>
      <c r="J138" s="70">
        <v>0</v>
      </c>
      <c r="K138" s="70">
        <v>0</v>
      </c>
      <c r="L138" s="70">
        <v>0</v>
      </c>
      <c r="M138" s="104">
        <v>0</v>
      </c>
      <c r="N138" s="70">
        <v>0</v>
      </c>
      <c r="O138" s="105">
        <v>0</v>
      </c>
      <c r="P138" s="106" t="s">
        <v>1430</v>
      </c>
      <c r="Q138" s="106"/>
      <c r="R138" s="118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</row>
    <row r="139" spans="1:36" ht="12" customHeight="1">
      <c r="A139" s="93"/>
      <c r="B139" s="109" t="s">
        <v>1359</v>
      </c>
      <c r="C139" s="113" t="s">
        <v>1360</v>
      </c>
      <c r="D139" s="70">
        <v>0</v>
      </c>
      <c r="E139" s="70">
        <v>0</v>
      </c>
      <c r="F139" s="70">
        <v>0</v>
      </c>
      <c r="G139" s="70">
        <v>0</v>
      </c>
      <c r="H139" s="70">
        <v>0</v>
      </c>
      <c r="I139" s="70">
        <v>0</v>
      </c>
      <c r="J139" s="70">
        <v>0</v>
      </c>
      <c r="K139" s="70">
        <v>0</v>
      </c>
      <c r="L139" s="70">
        <v>0</v>
      </c>
      <c r="M139" s="104">
        <v>0</v>
      </c>
      <c r="N139" s="70">
        <v>0</v>
      </c>
      <c r="O139" s="105">
        <v>0</v>
      </c>
      <c r="P139" s="106" t="s">
        <v>1431</v>
      </c>
      <c r="Q139" s="106"/>
      <c r="R139" s="118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</row>
    <row r="140" spans="1:36" ht="12" customHeight="1">
      <c r="A140" s="93" t="s">
        <v>365</v>
      </c>
      <c r="B140" s="109" t="s">
        <v>366</v>
      </c>
      <c r="C140" s="113" t="s">
        <v>367</v>
      </c>
      <c r="D140" s="70">
        <v>13332261.529999999</v>
      </c>
      <c r="E140" s="70">
        <v>27076322.109999999</v>
      </c>
      <c r="F140" s="70">
        <v>1113619.68</v>
      </c>
      <c r="G140" s="70">
        <v>331069.90999999997</v>
      </c>
      <c r="H140" s="70">
        <v>965109.25</v>
      </c>
      <c r="I140" s="70">
        <v>220060.99</v>
      </c>
      <c r="J140" s="70">
        <v>1443790.13</v>
      </c>
      <c r="K140" s="70">
        <v>0</v>
      </c>
      <c r="L140" s="70">
        <v>0</v>
      </c>
      <c r="M140" s="104">
        <v>44482233.600000001</v>
      </c>
      <c r="N140" s="70">
        <v>0</v>
      </c>
      <c r="O140" s="105">
        <v>44482233.600000001</v>
      </c>
      <c r="P140" s="106" t="s">
        <v>1432</v>
      </c>
      <c r="Q140" s="106"/>
      <c r="R140" s="118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</row>
    <row r="141" spans="1:36" ht="12" customHeight="1">
      <c r="A141" s="93" t="s">
        <v>368</v>
      </c>
      <c r="B141" s="109" t="s">
        <v>369</v>
      </c>
      <c r="C141" s="113" t="s">
        <v>370</v>
      </c>
      <c r="D141" s="70">
        <v>964964.7</v>
      </c>
      <c r="E141" s="70">
        <v>57262.74</v>
      </c>
      <c r="F141" s="70">
        <v>0</v>
      </c>
      <c r="G141" s="70">
        <v>0</v>
      </c>
      <c r="H141" s="70">
        <v>279954.18</v>
      </c>
      <c r="I141" s="70">
        <v>4280</v>
      </c>
      <c r="J141" s="70">
        <v>15128</v>
      </c>
      <c r="K141" s="70">
        <v>0</v>
      </c>
      <c r="L141" s="70">
        <v>0</v>
      </c>
      <c r="M141" s="104">
        <v>1321589.6199999999</v>
      </c>
      <c r="N141" s="70">
        <v>-509</v>
      </c>
      <c r="O141" s="105">
        <v>1321080.6199999999</v>
      </c>
      <c r="P141" s="106" t="s">
        <v>1433</v>
      </c>
      <c r="Q141" s="106"/>
      <c r="R141" s="118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</row>
    <row r="142" spans="1:36" ht="12" customHeight="1">
      <c r="A142" s="93" t="s">
        <v>371</v>
      </c>
      <c r="B142" s="109" t="s">
        <v>372</v>
      </c>
      <c r="C142" s="113" t="s">
        <v>373</v>
      </c>
      <c r="D142" s="70">
        <v>745146.86</v>
      </c>
      <c r="E142" s="70">
        <v>39198.479999999996</v>
      </c>
      <c r="F142" s="70">
        <v>81012.55</v>
      </c>
      <c r="G142" s="70">
        <v>0</v>
      </c>
      <c r="H142" s="70">
        <v>18859.2</v>
      </c>
      <c r="I142" s="70">
        <v>2327.83</v>
      </c>
      <c r="J142" s="70">
        <v>0</v>
      </c>
      <c r="K142" s="70">
        <v>0</v>
      </c>
      <c r="L142" s="70">
        <v>0</v>
      </c>
      <c r="M142" s="104">
        <v>886544.91999999993</v>
      </c>
      <c r="N142" s="70">
        <v>0</v>
      </c>
      <c r="O142" s="105">
        <v>886544.91999999993</v>
      </c>
      <c r="P142" s="106" t="s">
        <v>1433</v>
      </c>
      <c r="Q142" s="106"/>
      <c r="R142" s="118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</row>
    <row r="143" spans="1:36" ht="12" customHeight="1">
      <c r="A143" s="93" t="s">
        <v>374</v>
      </c>
      <c r="B143" s="109" t="s">
        <v>375</v>
      </c>
      <c r="C143" s="113" t="s">
        <v>376</v>
      </c>
      <c r="D143" s="70">
        <v>75</v>
      </c>
      <c r="E143" s="70">
        <v>310363.07</v>
      </c>
      <c r="F143" s="70">
        <v>3077406.5000000005</v>
      </c>
      <c r="G143" s="70">
        <v>0</v>
      </c>
      <c r="H143" s="70">
        <v>259.79000000000002</v>
      </c>
      <c r="I143" s="70">
        <v>5059010.3899999997</v>
      </c>
      <c r="J143" s="70">
        <v>1137412.02</v>
      </c>
      <c r="K143" s="70">
        <v>0</v>
      </c>
      <c r="L143" s="70">
        <v>0</v>
      </c>
      <c r="M143" s="104">
        <v>9584526.7699999996</v>
      </c>
      <c r="N143" s="70">
        <v>-819162.26</v>
      </c>
      <c r="O143" s="105">
        <v>8765364.5099999998</v>
      </c>
      <c r="P143" s="106" t="s">
        <v>1434</v>
      </c>
      <c r="Q143" s="106"/>
      <c r="R143" s="118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</row>
    <row r="144" spans="1:36" ht="12" customHeight="1">
      <c r="A144" s="93" t="s">
        <v>377</v>
      </c>
      <c r="B144" s="109" t="s">
        <v>378</v>
      </c>
      <c r="C144" s="113" t="s">
        <v>379</v>
      </c>
      <c r="D144" s="70">
        <v>0</v>
      </c>
      <c r="E144" s="70">
        <v>3498280.76</v>
      </c>
      <c r="F144" s="70">
        <v>20000000</v>
      </c>
      <c r="G144" s="70">
        <v>2343640.09</v>
      </c>
      <c r="H144" s="70">
        <v>23720800</v>
      </c>
      <c r="I144" s="70">
        <v>1616586.52</v>
      </c>
      <c r="J144" s="70">
        <v>0</v>
      </c>
      <c r="K144" s="70">
        <v>0</v>
      </c>
      <c r="L144" s="70">
        <v>0</v>
      </c>
      <c r="M144" s="104">
        <v>51179307.369999997</v>
      </c>
      <c r="N144" s="70">
        <v>-51179307.370000012</v>
      </c>
      <c r="O144" s="122">
        <v>0</v>
      </c>
      <c r="P144" s="123" t="s">
        <v>1404</v>
      </c>
      <c r="Q144" s="106"/>
      <c r="R144" s="118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</row>
    <row r="145" spans="1:36" ht="12" customHeight="1">
      <c r="A145" s="93" t="s">
        <v>380</v>
      </c>
      <c r="B145" s="109" t="s">
        <v>381</v>
      </c>
      <c r="C145" s="113" t="s">
        <v>382</v>
      </c>
      <c r="D145" s="70">
        <v>657202.64</v>
      </c>
      <c r="E145" s="70">
        <v>136305.75</v>
      </c>
      <c r="F145" s="70">
        <v>0</v>
      </c>
      <c r="G145" s="70">
        <v>0</v>
      </c>
      <c r="H145" s="70">
        <v>0</v>
      </c>
      <c r="I145" s="70">
        <v>0</v>
      </c>
      <c r="J145" s="70">
        <v>0</v>
      </c>
      <c r="K145" s="70">
        <v>0</v>
      </c>
      <c r="L145" s="70">
        <v>0</v>
      </c>
      <c r="M145" s="104">
        <v>793508.39</v>
      </c>
      <c r="N145" s="70">
        <v>-793508.39</v>
      </c>
      <c r="O145" s="122">
        <v>0</v>
      </c>
      <c r="P145" s="123" t="s">
        <v>1404</v>
      </c>
      <c r="Q145" s="106"/>
      <c r="R145" s="118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</row>
    <row r="146" spans="1:36" ht="12" customHeight="1">
      <c r="A146" s="93" t="s">
        <v>383</v>
      </c>
      <c r="B146" s="109" t="s">
        <v>384</v>
      </c>
      <c r="C146" s="113" t="s">
        <v>385</v>
      </c>
      <c r="D146" s="70">
        <v>1291706.93</v>
      </c>
      <c r="E146" s="70">
        <v>2452256.08</v>
      </c>
      <c r="F146" s="70">
        <v>0</v>
      </c>
      <c r="G146" s="70">
        <v>0</v>
      </c>
      <c r="H146" s="70">
        <v>0</v>
      </c>
      <c r="I146" s="70">
        <v>0</v>
      </c>
      <c r="J146" s="70">
        <v>0</v>
      </c>
      <c r="K146" s="70">
        <v>0</v>
      </c>
      <c r="L146" s="70">
        <v>0</v>
      </c>
      <c r="M146" s="104">
        <v>3743963.01</v>
      </c>
      <c r="N146" s="70">
        <v>-3743963.01</v>
      </c>
      <c r="O146" s="122">
        <v>0</v>
      </c>
      <c r="P146" s="123" t="s">
        <v>1404</v>
      </c>
      <c r="Q146" s="106"/>
      <c r="R146" s="118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</row>
    <row r="147" spans="1:36" ht="12" customHeight="1">
      <c r="A147" s="93" t="s">
        <v>386</v>
      </c>
      <c r="B147" s="145" t="s">
        <v>387</v>
      </c>
      <c r="C147" s="146" t="s">
        <v>388</v>
      </c>
      <c r="D147" s="70">
        <v>928.54</v>
      </c>
      <c r="E147" s="70">
        <v>0</v>
      </c>
      <c r="F147" s="70">
        <v>0</v>
      </c>
      <c r="G147" s="70">
        <v>0</v>
      </c>
      <c r="H147" s="70">
        <v>0</v>
      </c>
      <c r="I147" s="70">
        <v>0</v>
      </c>
      <c r="J147" s="70">
        <v>0</v>
      </c>
      <c r="K147" s="70">
        <v>0</v>
      </c>
      <c r="L147" s="70">
        <v>0</v>
      </c>
      <c r="M147" s="104">
        <v>928.54</v>
      </c>
      <c r="N147" s="70">
        <v>-928.54</v>
      </c>
      <c r="O147" s="122">
        <v>0</v>
      </c>
      <c r="P147" s="123" t="s">
        <v>1404</v>
      </c>
      <c r="Q147" s="106"/>
      <c r="R147" s="118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</row>
    <row r="148" spans="1:36" ht="12" customHeight="1">
      <c r="A148" s="93" t="s">
        <v>389</v>
      </c>
      <c r="B148" s="145" t="s">
        <v>390</v>
      </c>
      <c r="C148" s="146" t="s">
        <v>391</v>
      </c>
      <c r="D148" s="70">
        <v>603953.25</v>
      </c>
      <c r="E148" s="70">
        <v>122660.54000000001</v>
      </c>
      <c r="F148" s="70">
        <v>0</v>
      </c>
      <c r="G148" s="70">
        <v>0</v>
      </c>
      <c r="H148" s="70">
        <v>0</v>
      </c>
      <c r="I148" s="70">
        <v>0</v>
      </c>
      <c r="J148" s="70">
        <v>0</v>
      </c>
      <c r="K148" s="70">
        <v>0</v>
      </c>
      <c r="L148" s="70">
        <v>0</v>
      </c>
      <c r="M148" s="104">
        <v>726613.79</v>
      </c>
      <c r="N148" s="70">
        <v>-726613.79</v>
      </c>
      <c r="O148" s="122">
        <v>0</v>
      </c>
      <c r="P148" s="123" t="s">
        <v>1404</v>
      </c>
      <c r="Q148" s="106"/>
      <c r="R148" s="118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</row>
    <row r="149" spans="1:36" ht="12" customHeight="1">
      <c r="A149" s="93" t="s">
        <v>392</v>
      </c>
      <c r="B149" s="109" t="s">
        <v>393</v>
      </c>
      <c r="C149" s="113" t="s">
        <v>394</v>
      </c>
      <c r="D149" s="70">
        <v>75057.429999999993</v>
      </c>
      <c r="E149" s="70">
        <v>0</v>
      </c>
      <c r="F149" s="70">
        <v>0</v>
      </c>
      <c r="G149" s="70">
        <v>0</v>
      </c>
      <c r="H149" s="70">
        <v>0</v>
      </c>
      <c r="I149" s="70">
        <v>0</v>
      </c>
      <c r="J149" s="70">
        <v>0</v>
      </c>
      <c r="K149" s="70">
        <v>0</v>
      </c>
      <c r="L149" s="70">
        <v>0</v>
      </c>
      <c r="M149" s="104">
        <v>75057.429999999993</v>
      </c>
      <c r="N149" s="70">
        <v>-75057.429999999993</v>
      </c>
      <c r="O149" s="122">
        <v>0</v>
      </c>
      <c r="P149" s="123" t="s">
        <v>1404</v>
      </c>
      <c r="Q149" s="106"/>
      <c r="R149" s="118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</row>
    <row r="150" spans="1:36" ht="12" customHeight="1">
      <c r="A150" s="93" t="s">
        <v>395</v>
      </c>
      <c r="B150" s="109" t="s">
        <v>396</v>
      </c>
      <c r="C150" s="113" t="s">
        <v>397</v>
      </c>
      <c r="D150" s="70">
        <v>370763.79</v>
      </c>
      <c r="E150" s="70">
        <v>456022.64</v>
      </c>
      <c r="F150" s="70">
        <v>0</v>
      </c>
      <c r="G150" s="70">
        <v>0</v>
      </c>
      <c r="H150" s="70">
        <v>0</v>
      </c>
      <c r="I150" s="70">
        <v>0</v>
      </c>
      <c r="J150" s="70">
        <v>0</v>
      </c>
      <c r="K150" s="70">
        <v>0</v>
      </c>
      <c r="L150" s="70">
        <v>0</v>
      </c>
      <c r="M150" s="104">
        <v>826786.42999999993</v>
      </c>
      <c r="N150" s="70">
        <v>-826786.42999999993</v>
      </c>
      <c r="O150" s="122">
        <v>0</v>
      </c>
      <c r="P150" s="123" t="s">
        <v>1404</v>
      </c>
      <c r="Q150" s="106"/>
      <c r="R150" s="118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/>
      <c r="AG150" s="77"/>
      <c r="AH150" s="77"/>
      <c r="AI150" s="77"/>
      <c r="AJ150" s="77"/>
    </row>
    <row r="151" spans="1:36" ht="12" customHeight="1">
      <c r="A151" s="93" t="s">
        <v>398</v>
      </c>
      <c r="B151" s="109" t="s">
        <v>399</v>
      </c>
      <c r="C151" s="113" t="s">
        <v>400</v>
      </c>
      <c r="D151" s="70">
        <v>0</v>
      </c>
      <c r="E151" s="70">
        <v>0</v>
      </c>
      <c r="F151" s="70">
        <v>0</v>
      </c>
      <c r="G151" s="70">
        <v>0</v>
      </c>
      <c r="H151" s="70">
        <v>0</v>
      </c>
      <c r="I151" s="70">
        <v>0</v>
      </c>
      <c r="J151" s="70">
        <v>0</v>
      </c>
      <c r="K151" s="70">
        <v>0</v>
      </c>
      <c r="L151" s="70">
        <v>0</v>
      </c>
      <c r="M151" s="104">
        <v>0</v>
      </c>
      <c r="N151" s="70">
        <v>0</v>
      </c>
      <c r="O151" s="122">
        <v>0</v>
      </c>
      <c r="P151" s="123" t="s">
        <v>1404</v>
      </c>
      <c r="Q151" s="106"/>
      <c r="R151" s="118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</row>
    <row r="152" spans="1:36" ht="12" customHeight="1">
      <c r="A152" s="93"/>
      <c r="B152" s="126" t="s">
        <v>401</v>
      </c>
      <c r="C152" s="127" t="s">
        <v>402</v>
      </c>
      <c r="D152" s="70">
        <v>0</v>
      </c>
      <c r="E152" s="70">
        <v>0</v>
      </c>
      <c r="F152" s="70">
        <v>0</v>
      </c>
      <c r="G152" s="70">
        <v>0</v>
      </c>
      <c r="H152" s="70">
        <v>0</v>
      </c>
      <c r="I152" s="70">
        <v>0</v>
      </c>
      <c r="J152" s="70">
        <v>0</v>
      </c>
      <c r="K152" s="70">
        <v>0</v>
      </c>
      <c r="L152" s="70">
        <v>0</v>
      </c>
      <c r="M152" s="147">
        <v>0</v>
      </c>
      <c r="N152" s="70">
        <v>0</v>
      </c>
      <c r="O152" s="148">
        <v>0</v>
      </c>
      <c r="P152" s="106"/>
      <c r="Q152" s="106"/>
      <c r="R152" s="118"/>
      <c r="S152" s="77"/>
      <c r="T152" s="77"/>
      <c r="U152" s="77"/>
      <c r="V152" s="77"/>
      <c r="W152" s="77"/>
      <c r="X152" s="77"/>
      <c r="Y152" s="77"/>
      <c r="Z152" s="77"/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</row>
    <row r="153" spans="1:36" ht="12" customHeight="1">
      <c r="A153" s="93" t="s">
        <v>398</v>
      </c>
      <c r="B153" s="109" t="s">
        <v>403</v>
      </c>
      <c r="C153" s="113" t="s">
        <v>404</v>
      </c>
      <c r="D153" s="70">
        <v>0</v>
      </c>
      <c r="E153" s="70">
        <v>0</v>
      </c>
      <c r="F153" s="70">
        <v>0</v>
      </c>
      <c r="G153" s="70">
        <v>0</v>
      </c>
      <c r="H153" s="70">
        <v>0</v>
      </c>
      <c r="I153" s="70">
        <v>0</v>
      </c>
      <c r="J153" s="70">
        <v>0</v>
      </c>
      <c r="K153" s="70">
        <v>0</v>
      </c>
      <c r="L153" s="70">
        <v>0</v>
      </c>
      <c r="M153" s="104">
        <v>0</v>
      </c>
      <c r="N153" s="70">
        <v>0</v>
      </c>
      <c r="O153" s="105">
        <v>0</v>
      </c>
      <c r="P153" s="106" t="s">
        <v>1435</v>
      </c>
      <c r="Q153" s="106"/>
      <c r="R153" s="118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</row>
    <row r="154" spans="1:36" ht="13.5" customHeight="1">
      <c r="A154" s="93"/>
      <c r="B154" s="109" t="s">
        <v>405</v>
      </c>
      <c r="C154" s="113" t="s">
        <v>406</v>
      </c>
      <c r="D154" s="70">
        <v>0</v>
      </c>
      <c r="E154" s="70">
        <v>0</v>
      </c>
      <c r="F154" s="70">
        <v>0</v>
      </c>
      <c r="G154" s="70">
        <v>0</v>
      </c>
      <c r="H154" s="70">
        <v>0</v>
      </c>
      <c r="I154" s="70">
        <v>0</v>
      </c>
      <c r="J154" s="70">
        <v>0</v>
      </c>
      <c r="K154" s="70">
        <v>0</v>
      </c>
      <c r="L154" s="70">
        <v>0</v>
      </c>
      <c r="M154" s="104">
        <v>0</v>
      </c>
      <c r="N154" s="70">
        <v>0</v>
      </c>
      <c r="O154" s="105">
        <v>0</v>
      </c>
      <c r="P154" s="106" t="s">
        <v>1436</v>
      </c>
      <c r="Q154" s="106"/>
      <c r="R154" s="118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</row>
    <row r="155" spans="1:36" ht="12" customHeight="1">
      <c r="A155" s="93"/>
      <c r="B155" s="109" t="s">
        <v>407</v>
      </c>
      <c r="C155" s="113" t="s">
        <v>408</v>
      </c>
      <c r="D155" s="70">
        <v>673823999.89999998</v>
      </c>
      <c r="E155" s="70">
        <v>0</v>
      </c>
      <c r="F155" s="70">
        <v>0</v>
      </c>
      <c r="G155" s="70">
        <v>0</v>
      </c>
      <c r="H155" s="70">
        <v>0</v>
      </c>
      <c r="I155" s="70">
        <v>0</v>
      </c>
      <c r="J155" s="70">
        <v>0</v>
      </c>
      <c r="K155" s="70">
        <v>0</v>
      </c>
      <c r="L155" s="70">
        <v>0</v>
      </c>
      <c r="M155" s="104">
        <v>673823999.89999998</v>
      </c>
      <c r="N155" s="70">
        <v>0</v>
      </c>
      <c r="O155" s="105">
        <v>673823999.89999998</v>
      </c>
      <c r="P155" s="106" t="s">
        <v>1437</v>
      </c>
      <c r="Q155" s="106"/>
      <c r="R155" s="118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</row>
    <row r="156" spans="1:36" ht="12" customHeight="1">
      <c r="A156" s="93"/>
      <c r="B156" s="109" t="s">
        <v>409</v>
      </c>
      <c r="C156" s="113" t="s">
        <v>410</v>
      </c>
      <c r="D156" s="70">
        <v>42962003.599999994</v>
      </c>
      <c r="E156" s="70">
        <v>0</v>
      </c>
      <c r="F156" s="70">
        <v>0</v>
      </c>
      <c r="G156" s="70">
        <v>0</v>
      </c>
      <c r="H156" s="70">
        <v>0</v>
      </c>
      <c r="I156" s="70">
        <v>0</v>
      </c>
      <c r="J156" s="70">
        <v>0</v>
      </c>
      <c r="K156" s="70">
        <v>0</v>
      </c>
      <c r="L156" s="70">
        <v>0</v>
      </c>
      <c r="M156" s="104">
        <v>42962003.599999994</v>
      </c>
      <c r="N156" s="70">
        <v>0</v>
      </c>
      <c r="O156" s="105">
        <v>42962003.599999994</v>
      </c>
      <c r="P156" s="106" t="s">
        <v>1438</v>
      </c>
      <c r="Q156" s="106"/>
      <c r="R156" s="118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</row>
    <row r="157" spans="1:36" ht="14.25" customHeight="1">
      <c r="A157" s="93"/>
      <c r="B157" s="109" t="s">
        <v>1349</v>
      </c>
      <c r="C157" s="113" t="s">
        <v>1350</v>
      </c>
      <c r="D157" s="70">
        <v>66533707</v>
      </c>
      <c r="E157" s="70">
        <v>0</v>
      </c>
      <c r="F157" s="70">
        <v>0</v>
      </c>
      <c r="G157" s="70">
        <v>0</v>
      </c>
      <c r="H157" s="70">
        <v>0</v>
      </c>
      <c r="I157" s="70">
        <v>0</v>
      </c>
      <c r="J157" s="70">
        <v>0</v>
      </c>
      <c r="K157" s="70">
        <v>0</v>
      </c>
      <c r="L157" s="70">
        <v>0</v>
      </c>
      <c r="M157" s="104">
        <v>66533707</v>
      </c>
      <c r="N157" s="70">
        <v>0</v>
      </c>
      <c r="O157" s="105">
        <v>66533707</v>
      </c>
      <c r="P157" s="106" t="s">
        <v>1439</v>
      </c>
      <c r="Q157" s="106"/>
      <c r="R157" s="118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</row>
    <row r="158" spans="1:36" ht="14.25" customHeight="1">
      <c r="A158" s="93"/>
      <c r="B158" s="109" t="s">
        <v>1361</v>
      </c>
      <c r="C158" s="113" t="s">
        <v>1362</v>
      </c>
      <c r="D158" s="70">
        <v>58291092.18</v>
      </c>
      <c r="E158" s="70">
        <v>0</v>
      </c>
      <c r="F158" s="70">
        <v>12100771.83</v>
      </c>
      <c r="G158" s="70">
        <v>1857113.99</v>
      </c>
      <c r="H158" s="70">
        <v>0</v>
      </c>
      <c r="I158" s="70">
        <v>0</v>
      </c>
      <c r="J158" s="70">
        <v>0</v>
      </c>
      <c r="K158" s="70">
        <v>0</v>
      </c>
      <c r="L158" s="70">
        <v>936791.81</v>
      </c>
      <c r="M158" s="104">
        <v>73185769.810000002</v>
      </c>
      <c r="N158" s="70">
        <v>0</v>
      </c>
      <c r="O158" s="105">
        <v>73185769.810000002</v>
      </c>
      <c r="P158" s="106" t="s">
        <v>1440</v>
      </c>
      <c r="Q158" s="106"/>
      <c r="R158" s="118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</row>
    <row r="159" spans="1:36" ht="12" customHeight="1">
      <c r="A159" s="93"/>
      <c r="B159" s="109" t="s">
        <v>1351</v>
      </c>
      <c r="C159" s="113" t="s">
        <v>1352</v>
      </c>
      <c r="D159" s="70">
        <v>0</v>
      </c>
      <c r="E159" s="70">
        <v>0</v>
      </c>
      <c r="F159" s="70">
        <v>0</v>
      </c>
      <c r="G159" s="70">
        <v>0</v>
      </c>
      <c r="H159" s="70">
        <v>0</v>
      </c>
      <c r="I159" s="70">
        <v>0</v>
      </c>
      <c r="J159" s="70">
        <v>0</v>
      </c>
      <c r="K159" s="70">
        <v>0</v>
      </c>
      <c r="L159" s="70">
        <v>0</v>
      </c>
      <c r="M159" s="104">
        <v>0</v>
      </c>
      <c r="N159" s="70">
        <v>0</v>
      </c>
      <c r="O159" s="105">
        <v>0</v>
      </c>
      <c r="P159" s="106" t="s">
        <v>1441</v>
      </c>
      <c r="Q159" s="106"/>
      <c r="R159" s="118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</row>
    <row r="160" spans="1:36" ht="12" customHeight="1">
      <c r="A160" s="93"/>
      <c r="B160" s="136" t="s">
        <v>411</v>
      </c>
      <c r="C160" s="113"/>
      <c r="D160" s="137">
        <v>1918349879.5790002</v>
      </c>
      <c r="E160" s="137">
        <v>50693082.669999994</v>
      </c>
      <c r="F160" s="137">
        <v>40534763.579999998</v>
      </c>
      <c r="G160" s="137">
        <v>13637714.880000001</v>
      </c>
      <c r="H160" s="137">
        <v>27532730.050000001</v>
      </c>
      <c r="I160" s="137">
        <v>165689748.90000001</v>
      </c>
      <c r="J160" s="137">
        <v>49422009.860000014</v>
      </c>
      <c r="K160" s="137">
        <v>118823.92</v>
      </c>
      <c r="L160" s="137">
        <v>179078871.90000001</v>
      </c>
      <c r="M160" s="137">
        <v>2445057625.3389997</v>
      </c>
      <c r="N160" s="137">
        <v>-55766646.920000009</v>
      </c>
      <c r="O160" s="137">
        <v>2389290978.4189997</v>
      </c>
      <c r="P160" s="106"/>
      <c r="Q160" s="106"/>
      <c r="R160" s="118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</row>
    <row r="161" spans="1:36" ht="12" customHeight="1">
      <c r="A161" s="93"/>
      <c r="B161" s="131"/>
      <c r="C161" s="113"/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1"/>
      <c r="P161" s="106"/>
      <c r="Q161" s="106"/>
      <c r="R161" s="118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</row>
    <row r="162" spans="1:36" ht="12" customHeight="1">
      <c r="A162" s="93"/>
      <c r="B162" s="142" t="s">
        <v>412</v>
      </c>
      <c r="C162" s="143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5"/>
      <c r="P162" s="106"/>
      <c r="Q162" s="106"/>
      <c r="R162" s="118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</row>
    <row r="163" spans="1:36" ht="12" customHeight="1">
      <c r="A163" s="93"/>
      <c r="B163" s="144"/>
      <c r="C163" s="103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5"/>
      <c r="P163" s="106"/>
      <c r="Q163" s="106"/>
      <c r="R163" s="118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</row>
    <row r="164" spans="1:36" ht="12" customHeight="1">
      <c r="A164" s="93" t="s">
        <v>413</v>
      </c>
      <c r="B164" s="109" t="s">
        <v>414</v>
      </c>
      <c r="C164" s="113" t="s">
        <v>415</v>
      </c>
      <c r="D164" s="70">
        <v>56814284.609999999</v>
      </c>
      <c r="E164" s="70">
        <v>30945982.979999997</v>
      </c>
      <c r="F164" s="70">
        <v>531459.86</v>
      </c>
      <c r="G164" s="70">
        <v>0</v>
      </c>
      <c r="H164" s="70">
        <v>28413.360000000001</v>
      </c>
      <c r="I164" s="70">
        <v>2814.1</v>
      </c>
      <c r="J164" s="70">
        <v>153721195.25000003</v>
      </c>
      <c r="K164" s="70">
        <v>0</v>
      </c>
      <c r="L164" s="70">
        <v>0</v>
      </c>
      <c r="M164" s="104">
        <v>242044150.16000003</v>
      </c>
      <c r="N164" s="70">
        <v>0</v>
      </c>
      <c r="O164" s="105">
        <v>242044150.16000003</v>
      </c>
      <c r="P164" s="106"/>
      <c r="Q164" s="106"/>
      <c r="R164" s="118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</row>
    <row r="165" spans="1:36" ht="12" customHeight="1">
      <c r="A165" s="93" t="s">
        <v>416</v>
      </c>
      <c r="B165" s="109" t="s">
        <v>417</v>
      </c>
      <c r="C165" s="113" t="s">
        <v>418</v>
      </c>
      <c r="D165" s="70">
        <v>0</v>
      </c>
      <c r="E165" s="70">
        <v>0</v>
      </c>
      <c r="F165" s="70">
        <v>0</v>
      </c>
      <c r="G165" s="70">
        <v>0</v>
      </c>
      <c r="H165" s="70">
        <v>0</v>
      </c>
      <c r="I165" s="70">
        <v>0</v>
      </c>
      <c r="J165" s="70">
        <v>0</v>
      </c>
      <c r="K165" s="70">
        <v>0</v>
      </c>
      <c r="L165" s="70">
        <v>0</v>
      </c>
      <c r="M165" s="104">
        <v>0</v>
      </c>
      <c r="N165" s="70">
        <v>0</v>
      </c>
      <c r="O165" s="105">
        <v>0</v>
      </c>
      <c r="P165" s="106"/>
      <c r="Q165" s="106"/>
      <c r="R165" s="118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</row>
    <row r="166" spans="1:36" ht="12" customHeight="1">
      <c r="A166" s="93" t="s">
        <v>419</v>
      </c>
      <c r="B166" s="109" t="s">
        <v>420</v>
      </c>
      <c r="C166" s="113" t="s">
        <v>421</v>
      </c>
      <c r="D166" s="70">
        <v>0</v>
      </c>
      <c r="E166" s="70">
        <v>213247.85</v>
      </c>
      <c r="F166" s="70">
        <v>0</v>
      </c>
      <c r="G166" s="70">
        <v>0</v>
      </c>
      <c r="H166" s="70">
        <v>0</v>
      </c>
      <c r="I166" s="70">
        <v>0</v>
      </c>
      <c r="J166" s="70">
        <v>0</v>
      </c>
      <c r="K166" s="70">
        <v>0</v>
      </c>
      <c r="L166" s="70">
        <v>0</v>
      </c>
      <c r="M166" s="104">
        <v>213247.85</v>
      </c>
      <c r="N166" s="70">
        <v>0</v>
      </c>
      <c r="O166" s="105">
        <v>213247.85</v>
      </c>
      <c r="P166" s="106"/>
      <c r="Q166" s="106"/>
      <c r="R166" s="118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</row>
    <row r="167" spans="1:36" ht="12" customHeight="1">
      <c r="A167" s="93" t="s">
        <v>422</v>
      </c>
      <c r="B167" s="109" t="s">
        <v>423</v>
      </c>
      <c r="C167" s="113" t="s">
        <v>424</v>
      </c>
      <c r="D167" s="70">
        <v>1957295</v>
      </c>
      <c r="E167" s="70">
        <v>61809.039999999994</v>
      </c>
      <c r="F167" s="70">
        <v>1216015.07</v>
      </c>
      <c r="G167" s="70">
        <v>0</v>
      </c>
      <c r="H167" s="70">
        <v>0</v>
      </c>
      <c r="I167" s="70">
        <v>0</v>
      </c>
      <c r="J167" s="70">
        <v>0</v>
      </c>
      <c r="K167" s="70">
        <v>0</v>
      </c>
      <c r="L167" s="70">
        <v>0</v>
      </c>
      <c r="M167" s="104">
        <v>3235119.1100000003</v>
      </c>
      <c r="N167" s="70">
        <v>0</v>
      </c>
      <c r="O167" s="105">
        <v>3235119.1100000003</v>
      </c>
      <c r="P167" s="106"/>
      <c r="Q167" s="106"/>
      <c r="R167" s="118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</row>
    <row r="168" spans="1:36" ht="12" customHeight="1">
      <c r="A168" s="93" t="s">
        <v>425</v>
      </c>
      <c r="B168" s="109" t="s">
        <v>426</v>
      </c>
      <c r="C168" s="113" t="s">
        <v>427</v>
      </c>
      <c r="D168" s="70">
        <v>325000</v>
      </c>
      <c r="E168" s="70">
        <v>0</v>
      </c>
      <c r="F168" s="70">
        <v>0</v>
      </c>
      <c r="G168" s="70">
        <v>0</v>
      </c>
      <c r="H168" s="70">
        <v>0</v>
      </c>
      <c r="I168" s="70">
        <v>0</v>
      </c>
      <c r="J168" s="70">
        <v>0</v>
      </c>
      <c r="K168" s="70">
        <v>0</v>
      </c>
      <c r="L168" s="70">
        <v>0</v>
      </c>
      <c r="M168" s="104">
        <v>325000</v>
      </c>
      <c r="N168" s="70">
        <v>0</v>
      </c>
      <c r="O168" s="105">
        <v>325000</v>
      </c>
      <c r="P168" s="106"/>
      <c r="Q168" s="106"/>
      <c r="R168" s="118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</row>
    <row r="169" spans="1:36" ht="12" customHeight="1">
      <c r="A169" s="93" t="s">
        <v>428</v>
      </c>
      <c r="B169" s="109" t="s">
        <v>429</v>
      </c>
      <c r="C169" s="113" t="s">
        <v>430</v>
      </c>
      <c r="D169" s="70">
        <v>0</v>
      </c>
      <c r="E169" s="70">
        <v>3969270.88</v>
      </c>
      <c r="F169" s="70">
        <v>0</v>
      </c>
      <c r="G169" s="70">
        <v>0</v>
      </c>
      <c r="H169" s="70">
        <v>0</v>
      </c>
      <c r="I169" s="70">
        <v>0</v>
      </c>
      <c r="J169" s="70">
        <v>0</v>
      </c>
      <c r="K169" s="70">
        <v>0</v>
      </c>
      <c r="L169" s="70">
        <v>0</v>
      </c>
      <c r="M169" s="104">
        <v>3969270.88</v>
      </c>
      <c r="N169" s="70">
        <v>0</v>
      </c>
      <c r="O169" s="105">
        <v>3969270.88</v>
      </c>
      <c r="P169" s="106"/>
      <c r="Q169" s="106"/>
      <c r="R169" s="118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</row>
    <row r="170" spans="1:36" ht="12" customHeight="1">
      <c r="A170" s="93" t="s">
        <v>431</v>
      </c>
      <c r="B170" s="109" t="s">
        <v>432</v>
      </c>
      <c r="C170" s="113" t="s">
        <v>433</v>
      </c>
      <c r="D170" s="70">
        <v>0</v>
      </c>
      <c r="E170" s="70">
        <v>0</v>
      </c>
      <c r="F170" s="70">
        <v>0</v>
      </c>
      <c r="G170" s="70">
        <v>0</v>
      </c>
      <c r="H170" s="70">
        <v>0</v>
      </c>
      <c r="I170" s="70">
        <v>0</v>
      </c>
      <c r="J170" s="70">
        <v>0</v>
      </c>
      <c r="K170" s="70">
        <v>0</v>
      </c>
      <c r="L170" s="70">
        <v>0</v>
      </c>
      <c r="M170" s="104">
        <v>0</v>
      </c>
      <c r="N170" s="70">
        <v>0</v>
      </c>
      <c r="O170" s="105">
        <v>0</v>
      </c>
      <c r="P170" s="106"/>
      <c r="Q170" s="106"/>
      <c r="R170" s="118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</row>
    <row r="171" spans="1:36" ht="12" customHeight="1">
      <c r="A171" s="93" t="s">
        <v>434</v>
      </c>
      <c r="B171" s="109" t="s">
        <v>435</v>
      </c>
      <c r="C171" s="113" t="s">
        <v>436</v>
      </c>
      <c r="D171" s="70">
        <v>-1305628973.4100001</v>
      </c>
      <c r="E171" s="70">
        <v>-855762.19</v>
      </c>
      <c r="F171" s="70">
        <v>-261118.37</v>
      </c>
      <c r="G171" s="70">
        <v>0</v>
      </c>
      <c r="H171" s="70">
        <v>0</v>
      </c>
      <c r="I171" s="70">
        <v>0</v>
      </c>
      <c r="J171" s="70">
        <v>-22066.53</v>
      </c>
      <c r="K171" s="70">
        <v>0</v>
      </c>
      <c r="L171" s="70">
        <v>0</v>
      </c>
      <c r="M171" s="104">
        <v>-1306767920.5</v>
      </c>
      <c r="N171" s="70">
        <v>0</v>
      </c>
      <c r="O171" s="105">
        <v>-1306767920.5</v>
      </c>
      <c r="P171" s="106"/>
      <c r="Q171" s="106"/>
      <c r="R171" s="118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</row>
    <row r="172" spans="1:36" ht="12" customHeight="1">
      <c r="A172" s="93" t="s">
        <v>437</v>
      </c>
      <c r="B172" s="109" t="s">
        <v>438</v>
      </c>
      <c r="C172" s="113" t="s">
        <v>439</v>
      </c>
      <c r="D172" s="70">
        <v>34685927.590000004</v>
      </c>
      <c r="E172" s="70">
        <v>0</v>
      </c>
      <c r="F172" s="70">
        <v>0</v>
      </c>
      <c r="G172" s="70">
        <v>10794371.109999999</v>
      </c>
      <c r="H172" s="70">
        <v>0</v>
      </c>
      <c r="I172" s="70">
        <v>0</v>
      </c>
      <c r="J172" s="70">
        <v>26325643.760000002</v>
      </c>
      <c r="K172" s="70">
        <v>0</v>
      </c>
      <c r="L172" s="70">
        <v>0</v>
      </c>
      <c r="M172" s="104">
        <v>71805942.460000008</v>
      </c>
      <c r="N172" s="70">
        <v>0</v>
      </c>
      <c r="O172" s="105">
        <v>71805942.460000008</v>
      </c>
      <c r="P172" s="106"/>
      <c r="Q172" s="106"/>
      <c r="R172" s="118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</row>
    <row r="173" spans="1:36" ht="12" customHeight="1">
      <c r="A173" s="93" t="s">
        <v>440</v>
      </c>
      <c r="B173" s="109" t="s">
        <v>441</v>
      </c>
      <c r="C173" s="113" t="s">
        <v>442</v>
      </c>
      <c r="D173" s="70">
        <v>0</v>
      </c>
      <c r="E173" s="70">
        <v>611990.69000000006</v>
      </c>
      <c r="F173" s="70">
        <v>0</v>
      </c>
      <c r="G173" s="70">
        <v>6609052.3300000001</v>
      </c>
      <c r="H173" s="70">
        <v>2172989.4299999997</v>
      </c>
      <c r="I173" s="70">
        <v>0</v>
      </c>
      <c r="J173" s="70">
        <v>24808177.800000001</v>
      </c>
      <c r="K173" s="70">
        <v>62510.899999999994</v>
      </c>
      <c r="L173" s="70">
        <v>0</v>
      </c>
      <c r="M173" s="104">
        <v>34264721.149999999</v>
      </c>
      <c r="N173" s="70">
        <v>0</v>
      </c>
      <c r="O173" s="105">
        <v>34264721.149999999</v>
      </c>
      <c r="P173" s="106"/>
      <c r="Q173" s="106"/>
      <c r="R173" s="118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</row>
    <row r="174" spans="1:36" ht="12" customHeight="1">
      <c r="A174" s="93" t="s">
        <v>443</v>
      </c>
      <c r="B174" s="109" t="s">
        <v>444</v>
      </c>
      <c r="C174" s="113" t="s">
        <v>445</v>
      </c>
      <c r="D174" s="70">
        <v>356445003.50999999</v>
      </c>
      <c r="E174" s="70">
        <v>68263507.140000001</v>
      </c>
      <c r="F174" s="70">
        <v>152697020.17000002</v>
      </c>
      <c r="G174" s="70">
        <v>187170323.96000001</v>
      </c>
      <c r="H174" s="70">
        <v>19631977.430000003</v>
      </c>
      <c r="I174" s="70">
        <v>59190.07</v>
      </c>
      <c r="J174" s="70">
        <v>672818971.28000021</v>
      </c>
      <c r="K174" s="70">
        <v>1619264.29</v>
      </c>
      <c r="L174" s="70">
        <v>1008927829.5200001</v>
      </c>
      <c r="M174" s="104">
        <v>2467633087.3700004</v>
      </c>
      <c r="N174" s="70">
        <v>32.270000000000003</v>
      </c>
      <c r="O174" s="105">
        <v>2467633119.6400003</v>
      </c>
      <c r="P174" s="106"/>
      <c r="Q174" s="106"/>
      <c r="R174" s="149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</row>
    <row r="175" spans="1:36" ht="12" customHeight="1">
      <c r="A175" s="93" t="s">
        <v>446</v>
      </c>
      <c r="B175" s="109" t="s">
        <v>447</v>
      </c>
      <c r="C175" s="113" t="s">
        <v>448</v>
      </c>
      <c r="D175" s="70">
        <v>0</v>
      </c>
      <c r="E175" s="70">
        <v>0</v>
      </c>
      <c r="F175" s="70">
        <v>0</v>
      </c>
      <c r="G175" s="70">
        <v>187169</v>
      </c>
      <c r="H175" s="70">
        <v>0</v>
      </c>
      <c r="I175" s="70">
        <v>0</v>
      </c>
      <c r="J175" s="70">
        <v>46669554.960000001</v>
      </c>
      <c r="K175" s="70">
        <v>0</v>
      </c>
      <c r="L175" s="70">
        <v>92205361.540000007</v>
      </c>
      <c r="M175" s="104">
        <v>139062085.5</v>
      </c>
      <c r="N175" s="70">
        <v>0</v>
      </c>
      <c r="O175" s="105">
        <v>139062085.5</v>
      </c>
      <c r="P175" s="106"/>
      <c r="Q175" s="106"/>
      <c r="R175" s="118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</row>
    <row r="176" spans="1:36" ht="12" customHeight="1">
      <c r="A176" s="93" t="s">
        <v>449</v>
      </c>
      <c r="B176" s="109" t="s">
        <v>450</v>
      </c>
      <c r="C176" s="113" t="s">
        <v>451</v>
      </c>
      <c r="D176" s="70">
        <v>0</v>
      </c>
      <c r="E176" s="70">
        <v>0</v>
      </c>
      <c r="F176" s="70">
        <v>0</v>
      </c>
      <c r="G176" s="70">
        <v>0</v>
      </c>
      <c r="H176" s="70">
        <v>0</v>
      </c>
      <c r="I176" s="70">
        <v>0</v>
      </c>
      <c r="J176" s="70">
        <v>-531545.01</v>
      </c>
      <c r="K176" s="70">
        <v>0</v>
      </c>
      <c r="L176" s="70">
        <v>0</v>
      </c>
      <c r="M176" s="104">
        <v>-531545.01</v>
      </c>
      <c r="N176" s="70">
        <v>0</v>
      </c>
      <c r="O176" s="105">
        <v>-531545.01</v>
      </c>
      <c r="P176" s="106"/>
      <c r="Q176" s="106"/>
      <c r="R176" s="118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</row>
    <row r="177" spans="1:36" ht="12" customHeight="1">
      <c r="A177" s="93" t="s">
        <v>452</v>
      </c>
      <c r="B177" s="109" t="s">
        <v>453</v>
      </c>
      <c r="C177" s="113" t="s">
        <v>454</v>
      </c>
      <c r="D177" s="70">
        <v>0</v>
      </c>
      <c r="E177" s="70">
        <v>0</v>
      </c>
      <c r="F177" s="70">
        <v>0</v>
      </c>
      <c r="G177" s="70">
        <v>0</v>
      </c>
      <c r="H177" s="70">
        <v>0</v>
      </c>
      <c r="I177" s="70">
        <v>0</v>
      </c>
      <c r="J177" s="70">
        <v>0</v>
      </c>
      <c r="K177" s="70">
        <v>0</v>
      </c>
      <c r="L177" s="70">
        <v>0</v>
      </c>
      <c r="M177" s="104">
        <v>0</v>
      </c>
      <c r="N177" s="70">
        <v>0</v>
      </c>
      <c r="O177" s="105">
        <v>0</v>
      </c>
      <c r="P177" s="106"/>
      <c r="Q177" s="106"/>
      <c r="R177" s="118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</row>
    <row r="178" spans="1:36" ht="12" customHeight="1">
      <c r="A178" s="93" t="s">
        <v>455</v>
      </c>
      <c r="B178" s="109" t="s">
        <v>456</v>
      </c>
      <c r="C178" s="113" t="s">
        <v>457</v>
      </c>
      <c r="D178" s="70">
        <v>0</v>
      </c>
      <c r="E178" s="70">
        <v>0</v>
      </c>
      <c r="F178" s="70">
        <v>0</v>
      </c>
      <c r="G178" s="70">
        <v>0</v>
      </c>
      <c r="H178" s="70">
        <v>0</v>
      </c>
      <c r="I178" s="70">
        <v>0</v>
      </c>
      <c r="J178" s="70">
        <v>0</v>
      </c>
      <c r="K178" s="70">
        <v>0</v>
      </c>
      <c r="L178" s="70">
        <v>0</v>
      </c>
      <c r="M178" s="104">
        <v>0</v>
      </c>
      <c r="N178" s="70">
        <v>0</v>
      </c>
      <c r="O178" s="105">
        <v>0</v>
      </c>
      <c r="P178" s="106"/>
      <c r="Q178" s="106"/>
      <c r="R178" s="118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</row>
    <row r="179" spans="1:36" ht="12" customHeight="1">
      <c r="A179" s="93" t="s">
        <v>458</v>
      </c>
      <c r="B179" s="109" t="s">
        <v>459</v>
      </c>
      <c r="C179" s="113" t="s">
        <v>460</v>
      </c>
      <c r="D179" s="70">
        <v>0</v>
      </c>
      <c r="E179" s="70">
        <v>0</v>
      </c>
      <c r="F179" s="70">
        <v>0</v>
      </c>
      <c r="G179" s="70">
        <v>0</v>
      </c>
      <c r="H179" s="70">
        <v>0</v>
      </c>
      <c r="I179" s="70">
        <v>0</v>
      </c>
      <c r="J179" s="70">
        <v>0</v>
      </c>
      <c r="K179" s="70">
        <v>0</v>
      </c>
      <c r="L179" s="70">
        <v>0</v>
      </c>
      <c r="M179" s="104">
        <v>0</v>
      </c>
      <c r="N179" s="70">
        <v>0</v>
      </c>
      <c r="O179" s="105">
        <v>0</v>
      </c>
      <c r="P179" s="106"/>
      <c r="Q179" s="106"/>
      <c r="R179" s="118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</row>
    <row r="180" spans="1:36" ht="12" customHeight="1">
      <c r="A180" s="93" t="s">
        <v>461</v>
      </c>
      <c r="B180" s="109" t="s">
        <v>462</v>
      </c>
      <c r="C180" s="113" t="s">
        <v>463</v>
      </c>
      <c r="D180" s="70">
        <v>0</v>
      </c>
      <c r="E180" s="70">
        <v>0</v>
      </c>
      <c r="F180" s="70">
        <v>0</v>
      </c>
      <c r="G180" s="70">
        <v>0</v>
      </c>
      <c r="H180" s="70">
        <v>0</v>
      </c>
      <c r="I180" s="70">
        <v>0</v>
      </c>
      <c r="J180" s="70">
        <v>0</v>
      </c>
      <c r="K180" s="70">
        <v>0</v>
      </c>
      <c r="L180" s="70">
        <v>0</v>
      </c>
      <c r="M180" s="104">
        <v>0</v>
      </c>
      <c r="N180" s="70">
        <v>0</v>
      </c>
      <c r="O180" s="105">
        <v>0</v>
      </c>
      <c r="P180" s="106"/>
      <c r="Q180" s="106"/>
      <c r="R180" s="118"/>
      <c r="S180" s="77"/>
      <c r="T180" s="77"/>
      <c r="U180" s="77"/>
      <c r="V180" s="77"/>
      <c r="W180" s="77"/>
      <c r="X180" s="77"/>
      <c r="Y180" s="77"/>
      <c r="Z180" s="77"/>
      <c r="AA180" s="77"/>
      <c r="AB180" s="77"/>
      <c r="AC180" s="77"/>
      <c r="AD180" s="77"/>
      <c r="AE180" s="77"/>
      <c r="AF180" s="77"/>
      <c r="AG180" s="77"/>
      <c r="AH180" s="77"/>
      <c r="AI180" s="77"/>
      <c r="AJ180" s="77"/>
    </row>
    <row r="181" spans="1:36" ht="12" customHeight="1">
      <c r="A181" s="93" t="s">
        <v>464</v>
      </c>
      <c r="B181" s="109" t="s">
        <v>465</v>
      </c>
      <c r="C181" s="113" t="s">
        <v>466</v>
      </c>
      <c r="D181" s="70">
        <v>0</v>
      </c>
      <c r="E181" s="70">
        <v>0</v>
      </c>
      <c r="F181" s="70">
        <v>0</v>
      </c>
      <c r="G181" s="70">
        <v>0</v>
      </c>
      <c r="H181" s="70">
        <v>0</v>
      </c>
      <c r="I181" s="70">
        <v>0</v>
      </c>
      <c r="J181" s="70">
        <v>9178501.7200000007</v>
      </c>
      <c r="K181" s="70">
        <v>0</v>
      </c>
      <c r="L181" s="70">
        <v>0</v>
      </c>
      <c r="M181" s="104">
        <v>9178501.7200000007</v>
      </c>
      <c r="N181" s="70">
        <v>0</v>
      </c>
      <c r="O181" s="105">
        <v>9178501.7200000007</v>
      </c>
      <c r="P181" s="106"/>
      <c r="Q181" s="106"/>
      <c r="R181" s="118"/>
      <c r="S181" s="77"/>
      <c r="T181" s="77"/>
      <c r="U181" s="77"/>
      <c r="V181" s="77"/>
      <c r="W181" s="77"/>
      <c r="X181" s="77"/>
      <c r="Y181" s="77"/>
      <c r="Z181" s="77"/>
      <c r="AA181" s="77"/>
      <c r="AB181" s="77"/>
      <c r="AC181" s="77"/>
      <c r="AD181" s="77"/>
      <c r="AE181" s="77"/>
      <c r="AF181" s="77"/>
      <c r="AG181" s="77"/>
      <c r="AH181" s="77"/>
      <c r="AI181" s="77"/>
      <c r="AJ181" s="77"/>
    </row>
    <row r="182" spans="1:36" ht="12" customHeight="1">
      <c r="A182" s="93" t="s">
        <v>467</v>
      </c>
      <c r="B182" s="109" t="s">
        <v>468</v>
      </c>
      <c r="C182" s="113" t="s">
        <v>469</v>
      </c>
      <c r="D182" s="70">
        <v>0</v>
      </c>
      <c r="E182" s="70">
        <v>0</v>
      </c>
      <c r="F182" s="70">
        <v>0</v>
      </c>
      <c r="G182" s="70">
        <v>0</v>
      </c>
      <c r="H182" s="70">
        <v>0</v>
      </c>
      <c r="I182" s="70">
        <v>0</v>
      </c>
      <c r="J182" s="70">
        <v>0</v>
      </c>
      <c r="K182" s="70">
        <v>0</v>
      </c>
      <c r="L182" s="70">
        <v>3012210611.1100001</v>
      </c>
      <c r="M182" s="104">
        <v>3012210611.1100001</v>
      </c>
      <c r="N182" s="70">
        <v>-3239651.1100000003</v>
      </c>
      <c r="O182" s="105">
        <v>3008970960</v>
      </c>
      <c r="P182" s="106"/>
      <c r="Q182" s="106"/>
      <c r="R182" s="118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</row>
    <row r="183" spans="1:36" ht="12" customHeight="1">
      <c r="A183" s="93" t="s">
        <v>470</v>
      </c>
      <c r="B183" s="109" t="s">
        <v>471</v>
      </c>
      <c r="C183" s="113" t="s">
        <v>472</v>
      </c>
      <c r="D183" s="70">
        <v>325609.5</v>
      </c>
      <c r="E183" s="70">
        <v>1469.85</v>
      </c>
      <c r="F183" s="70">
        <v>0</v>
      </c>
      <c r="G183" s="70">
        <v>0</v>
      </c>
      <c r="H183" s="70">
        <v>0</v>
      </c>
      <c r="I183" s="70">
        <v>0</v>
      </c>
      <c r="J183" s="70">
        <v>113000</v>
      </c>
      <c r="K183" s="70">
        <v>0</v>
      </c>
      <c r="L183" s="70">
        <v>278819.58999999997</v>
      </c>
      <c r="M183" s="104">
        <v>718898.94</v>
      </c>
      <c r="N183" s="70">
        <v>0</v>
      </c>
      <c r="O183" s="105">
        <v>718898.94</v>
      </c>
      <c r="P183" s="106"/>
      <c r="Q183" s="106"/>
      <c r="R183" s="118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</row>
    <row r="184" spans="1:36" ht="12" customHeight="1">
      <c r="A184" s="93"/>
      <c r="B184" s="131"/>
      <c r="C184" s="113"/>
      <c r="D184" s="132"/>
      <c r="E184" s="132"/>
      <c r="F184" s="132"/>
      <c r="G184" s="132"/>
      <c r="H184" s="132"/>
      <c r="I184" s="132"/>
      <c r="J184" s="132"/>
      <c r="K184" s="132"/>
      <c r="L184" s="132"/>
      <c r="M184" s="132"/>
      <c r="N184" s="132"/>
      <c r="O184" s="135"/>
      <c r="P184" s="106"/>
      <c r="Q184" s="106"/>
      <c r="R184" s="118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</row>
    <row r="185" spans="1:36" ht="12" customHeight="1">
      <c r="A185" s="93"/>
      <c r="B185" s="136" t="s">
        <v>473</v>
      </c>
      <c r="C185" s="113"/>
      <c r="D185" s="137">
        <v>-855075853.20000029</v>
      </c>
      <c r="E185" s="137">
        <v>103211516.23999999</v>
      </c>
      <c r="F185" s="137">
        <v>154183376.73000002</v>
      </c>
      <c r="G185" s="137">
        <v>204760916.40000001</v>
      </c>
      <c r="H185" s="137">
        <v>21833380.220000003</v>
      </c>
      <c r="I185" s="137">
        <v>62004.17</v>
      </c>
      <c r="J185" s="137">
        <v>933081433.23000026</v>
      </c>
      <c r="K185" s="137">
        <v>1681775.19</v>
      </c>
      <c r="L185" s="137">
        <v>4113622621.7600002</v>
      </c>
      <c r="M185" s="137">
        <v>4677361170.7400007</v>
      </c>
      <c r="N185" s="137">
        <v>-3239618.8400000003</v>
      </c>
      <c r="O185" s="137">
        <v>4674121551.9000006</v>
      </c>
      <c r="P185" s="106"/>
      <c r="Q185" s="106"/>
      <c r="R185" s="118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</row>
    <row r="186" spans="1:36" ht="12" customHeight="1">
      <c r="A186" s="93"/>
      <c r="B186" s="131"/>
      <c r="C186" s="113"/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1"/>
      <c r="P186" s="106"/>
      <c r="Q186" s="106"/>
      <c r="R186" s="118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</row>
    <row r="187" spans="1:36" ht="12" customHeight="1">
      <c r="A187" s="93"/>
      <c r="B187" s="142" t="s">
        <v>474</v>
      </c>
      <c r="C187" s="143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5"/>
      <c r="P187" s="106"/>
      <c r="Q187" s="106"/>
      <c r="R187" s="118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</row>
    <row r="188" spans="1:36" ht="12" customHeight="1">
      <c r="A188" s="93"/>
      <c r="B188" s="144"/>
      <c r="C188" s="103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5"/>
      <c r="P188" s="106"/>
      <c r="Q188" s="106"/>
      <c r="R188" s="118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</row>
    <row r="189" spans="1:36" ht="12" customHeight="1">
      <c r="A189" s="93" t="s">
        <v>475</v>
      </c>
      <c r="B189" s="109" t="s">
        <v>476</v>
      </c>
      <c r="C189" s="113" t="s">
        <v>477</v>
      </c>
      <c r="D189" s="70">
        <v>50369187.300000004</v>
      </c>
      <c r="E189" s="70">
        <v>0</v>
      </c>
      <c r="F189" s="70">
        <v>0</v>
      </c>
      <c r="G189" s="70">
        <v>0</v>
      </c>
      <c r="H189" s="70">
        <v>0</v>
      </c>
      <c r="I189" s="70">
        <v>0</v>
      </c>
      <c r="J189" s="70">
        <v>0</v>
      </c>
      <c r="K189" s="70">
        <v>0</v>
      </c>
      <c r="L189" s="70">
        <v>0</v>
      </c>
      <c r="M189" s="104">
        <v>50369187.300000004</v>
      </c>
      <c r="N189" s="70">
        <v>0</v>
      </c>
      <c r="O189" s="105">
        <v>50369187.300000004</v>
      </c>
      <c r="P189" s="106" t="s">
        <v>1442</v>
      </c>
      <c r="Q189" s="106"/>
      <c r="R189" s="118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</row>
    <row r="190" spans="1:36" ht="12" customHeight="1">
      <c r="A190" s="93" t="s">
        <v>478</v>
      </c>
      <c r="B190" s="109" t="s">
        <v>479</v>
      </c>
      <c r="C190" s="113" t="s">
        <v>480</v>
      </c>
      <c r="D190" s="70">
        <v>362092533.19999999</v>
      </c>
      <c r="E190" s="70">
        <v>0</v>
      </c>
      <c r="F190" s="70">
        <v>0</v>
      </c>
      <c r="G190" s="70">
        <v>0</v>
      </c>
      <c r="H190" s="70">
        <v>0</v>
      </c>
      <c r="I190" s="70">
        <v>0</v>
      </c>
      <c r="J190" s="70">
        <v>0</v>
      </c>
      <c r="K190" s="70">
        <v>0</v>
      </c>
      <c r="L190" s="70">
        <v>0</v>
      </c>
      <c r="M190" s="104">
        <v>362092533.19999999</v>
      </c>
      <c r="N190" s="70">
        <v>-365356017.75000006</v>
      </c>
      <c r="O190" s="105">
        <v>-3263484.5500000715</v>
      </c>
      <c r="P190" s="106" t="s">
        <v>1442</v>
      </c>
      <c r="Q190" s="106"/>
      <c r="R190" s="118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</row>
    <row r="191" spans="1:36" ht="12" customHeight="1">
      <c r="A191" s="93" t="s">
        <v>481</v>
      </c>
      <c r="B191" s="109" t="s">
        <v>482</v>
      </c>
      <c r="C191" s="113" t="s">
        <v>483</v>
      </c>
      <c r="D191" s="70">
        <v>121556797.38</v>
      </c>
      <c r="E191" s="70">
        <v>0</v>
      </c>
      <c r="F191" s="70">
        <v>0</v>
      </c>
      <c r="G191" s="70">
        <v>0</v>
      </c>
      <c r="H191" s="70">
        <v>0</v>
      </c>
      <c r="I191" s="70">
        <v>0</v>
      </c>
      <c r="J191" s="70">
        <v>0</v>
      </c>
      <c r="K191" s="70">
        <v>0</v>
      </c>
      <c r="L191" s="70">
        <v>0</v>
      </c>
      <c r="M191" s="104">
        <v>121556797.38</v>
      </c>
      <c r="N191" s="70">
        <v>0</v>
      </c>
      <c r="O191" s="105">
        <v>121556797.38</v>
      </c>
      <c r="P191" s="106" t="s">
        <v>1442</v>
      </c>
      <c r="Q191" s="106"/>
      <c r="R191" s="118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</row>
    <row r="192" spans="1:36" ht="12" customHeight="1">
      <c r="A192" s="93" t="s">
        <v>484</v>
      </c>
      <c r="B192" s="109" t="s">
        <v>1443</v>
      </c>
      <c r="C192" s="113" t="s">
        <v>485</v>
      </c>
      <c r="D192" s="70">
        <v>15273669.629999999</v>
      </c>
      <c r="E192" s="70">
        <v>0</v>
      </c>
      <c r="F192" s="70">
        <v>0</v>
      </c>
      <c r="G192" s="70">
        <v>0</v>
      </c>
      <c r="H192" s="70">
        <v>0</v>
      </c>
      <c r="I192" s="70">
        <v>0</v>
      </c>
      <c r="J192" s="70">
        <v>0</v>
      </c>
      <c r="K192" s="70">
        <v>0</v>
      </c>
      <c r="L192" s="70">
        <v>0</v>
      </c>
      <c r="M192" s="104">
        <v>15273669.629999999</v>
      </c>
      <c r="N192" s="70">
        <v>0</v>
      </c>
      <c r="O192" s="105">
        <v>15273669.629999999</v>
      </c>
      <c r="P192" s="106" t="s">
        <v>1442</v>
      </c>
      <c r="Q192" s="106"/>
      <c r="R192" s="118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</row>
    <row r="193" spans="1:36" ht="12" customHeight="1">
      <c r="A193" s="93" t="s">
        <v>486</v>
      </c>
      <c r="B193" s="109" t="s">
        <v>487</v>
      </c>
      <c r="C193" s="113" t="s">
        <v>488</v>
      </c>
      <c r="D193" s="70">
        <v>14909248.350000001</v>
      </c>
      <c r="E193" s="70">
        <v>0</v>
      </c>
      <c r="F193" s="70">
        <v>0</v>
      </c>
      <c r="G193" s="70">
        <v>0</v>
      </c>
      <c r="H193" s="70">
        <v>0</v>
      </c>
      <c r="I193" s="70">
        <v>0</v>
      </c>
      <c r="J193" s="70">
        <v>0</v>
      </c>
      <c r="K193" s="70">
        <v>0</v>
      </c>
      <c r="L193" s="70">
        <v>0</v>
      </c>
      <c r="M193" s="104">
        <v>14909248.350000001</v>
      </c>
      <c r="N193" s="70">
        <v>0</v>
      </c>
      <c r="O193" s="105">
        <v>14909248.350000001</v>
      </c>
      <c r="P193" s="106" t="s">
        <v>1442</v>
      </c>
      <c r="Q193" s="106"/>
      <c r="R193" s="118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</row>
    <row r="194" spans="1:36" ht="12" customHeight="1">
      <c r="A194" s="93" t="s">
        <v>489</v>
      </c>
      <c r="B194" s="109" t="s">
        <v>490</v>
      </c>
      <c r="C194" s="113" t="s">
        <v>491</v>
      </c>
      <c r="D194" s="70">
        <v>1000468.92</v>
      </c>
      <c r="E194" s="70">
        <v>0</v>
      </c>
      <c r="F194" s="70">
        <v>0</v>
      </c>
      <c r="G194" s="70">
        <v>0</v>
      </c>
      <c r="H194" s="70">
        <v>0</v>
      </c>
      <c r="I194" s="70">
        <v>0</v>
      </c>
      <c r="J194" s="70">
        <v>0</v>
      </c>
      <c r="K194" s="70">
        <v>0</v>
      </c>
      <c r="L194" s="70">
        <v>0</v>
      </c>
      <c r="M194" s="104">
        <v>1000468.92</v>
      </c>
      <c r="N194" s="70">
        <v>0</v>
      </c>
      <c r="O194" s="105">
        <v>1000468.92</v>
      </c>
      <c r="P194" s="106" t="s">
        <v>1442</v>
      </c>
      <c r="Q194" s="106"/>
      <c r="R194" s="118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</row>
    <row r="195" spans="1:36" ht="12" customHeight="1">
      <c r="A195" s="93" t="s">
        <v>492</v>
      </c>
      <c r="B195" s="109" t="s">
        <v>493</v>
      </c>
      <c r="C195" s="113" t="s">
        <v>494</v>
      </c>
      <c r="D195" s="70">
        <v>0</v>
      </c>
      <c r="E195" s="70">
        <v>0</v>
      </c>
      <c r="F195" s="70">
        <v>0</v>
      </c>
      <c r="G195" s="70">
        <v>0</v>
      </c>
      <c r="H195" s="70">
        <v>0</v>
      </c>
      <c r="I195" s="70">
        <v>0</v>
      </c>
      <c r="J195" s="70">
        <v>0</v>
      </c>
      <c r="K195" s="70">
        <v>0</v>
      </c>
      <c r="L195" s="70">
        <v>0</v>
      </c>
      <c r="M195" s="104">
        <v>0</v>
      </c>
      <c r="N195" s="70">
        <v>0</v>
      </c>
      <c r="O195" s="105">
        <v>0</v>
      </c>
      <c r="P195" s="106" t="s">
        <v>1442</v>
      </c>
      <c r="Q195" s="106"/>
      <c r="R195" s="118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</row>
    <row r="196" spans="1:36" ht="12" customHeight="1">
      <c r="A196" s="93" t="s">
        <v>495</v>
      </c>
      <c r="B196" s="109" t="s">
        <v>496</v>
      </c>
      <c r="C196" s="113" t="s">
        <v>497</v>
      </c>
      <c r="D196" s="70">
        <v>661352.67999999993</v>
      </c>
      <c r="E196" s="70">
        <v>600</v>
      </c>
      <c r="F196" s="70">
        <v>0</v>
      </c>
      <c r="G196" s="70">
        <v>0</v>
      </c>
      <c r="H196" s="70">
        <v>0</v>
      </c>
      <c r="I196" s="70">
        <v>0</v>
      </c>
      <c r="J196" s="70">
        <v>0</v>
      </c>
      <c r="K196" s="70">
        <v>0</v>
      </c>
      <c r="L196" s="70">
        <v>0</v>
      </c>
      <c r="M196" s="104">
        <v>661952.67999999993</v>
      </c>
      <c r="N196" s="70">
        <v>0</v>
      </c>
      <c r="O196" s="105">
        <v>661952.67999999993</v>
      </c>
      <c r="P196" s="106" t="s">
        <v>1442</v>
      </c>
      <c r="Q196" s="106"/>
      <c r="R196" s="118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</row>
    <row r="197" spans="1:36" ht="12" customHeight="1">
      <c r="A197" s="93" t="s">
        <v>498</v>
      </c>
      <c r="B197" s="109" t="s">
        <v>499</v>
      </c>
      <c r="C197" s="113" t="s">
        <v>500</v>
      </c>
      <c r="D197" s="70">
        <v>4092627.27</v>
      </c>
      <c r="E197" s="70">
        <v>0</v>
      </c>
      <c r="F197" s="70">
        <v>0</v>
      </c>
      <c r="G197" s="70">
        <v>0</v>
      </c>
      <c r="H197" s="70">
        <v>0</v>
      </c>
      <c r="I197" s="70">
        <v>0</v>
      </c>
      <c r="J197" s="70">
        <v>0</v>
      </c>
      <c r="K197" s="70">
        <v>0</v>
      </c>
      <c r="L197" s="70">
        <v>0</v>
      </c>
      <c r="M197" s="104">
        <v>4092627.27</v>
      </c>
      <c r="N197" s="70">
        <v>0</v>
      </c>
      <c r="O197" s="105">
        <v>4092627.27</v>
      </c>
      <c r="P197" s="106" t="s">
        <v>1442</v>
      </c>
      <c r="Q197" s="106"/>
      <c r="R197" s="118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</row>
    <row r="198" spans="1:36" ht="12" customHeight="1">
      <c r="A198" s="93" t="s">
        <v>501</v>
      </c>
      <c r="B198" s="109" t="s">
        <v>502</v>
      </c>
      <c r="C198" s="113" t="s">
        <v>503</v>
      </c>
      <c r="D198" s="70">
        <v>64097473.989999995</v>
      </c>
      <c r="E198" s="70">
        <v>0</v>
      </c>
      <c r="F198" s="70">
        <v>0</v>
      </c>
      <c r="G198" s="70">
        <v>0</v>
      </c>
      <c r="H198" s="70">
        <v>0</v>
      </c>
      <c r="I198" s="70">
        <v>0</v>
      </c>
      <c r="J198" s="70">
        <v>0</v>
      </c>
      <c r="K198" s="70">
        <v>0</v>
      </c>
      <c r="L198" s="70">
        <v>0</v>
      </c>
      <c r="M198" s="104">
        <v>64097473.989999995</v>
      </c>
      <c r="N198" s="70">
        <v>0</v>
      </c>
      <c r="O198" s="105">
        <v>64097473.989999995</v>
      </c>
      <c r="P198" s="106" t="s">
        <v>1442</v>
      </c>
      <c r="Q198" s="106"/>
      <c r="R198" s="150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</row>
    <row r="199" spans="1:36" ht="12" customHeight="1">
      <c r="A199" s="93" t="s">
        <v>504</v>
      </c>
      <c r="B199" s="109" t="s">
        <v>505</v>
      </c>
      <c r="C199" s="113" t="s">
        <v>506</v>
      </c>
      <c r="D199" s="70">
        <v>17070375.620000001</v>
      </c>
      <c r="E199" s="70">
        <v>0</v>
      </c>
      <c r="F199" s="70">
        <v>0</v>
      </c>
      <c r="G199" s="70">
        <v>0</v>
      </c>
      <c r="H199" s="70">
        <v>0</v>
      </c>
      <c r="I199" s="70">
        <v>0</v>
      </c>
      <c r="J199" s="70">
        <v>0</v>
      </c>
      <c r="K199" s="70">
        <v>0</v>
      </c>
      <c r="L199" s="70">
        <v>0</v>
      </c>
      <c r="M199" s="104">
        <v>17070375.620000001</v>
      </c>
      <c r="N199" s="70">
        <v>0</v>
      </c>
      <c r="O199" s="105">
        <v>17070375.620000001</v>
      </c>
      <c r="P199" s="106" t="s">
        <v>1442</v>
      </c>
      <c r="Q199" s="106"/>
      <c r="R199" s="150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</row>
    <row r="200" spans="1:36" ht="12" customHeight="1">
      <c r="A200" s="93" t="s">
        <v>507</v>
      </c>
      <c r="B200" s="109" t="s">
        <v>1444</v>
      </c>
      <c r="C200" s="113" t="s">
        <v>508</v>
      </c>
      <c r="D200" s="70">
        <v>1857135.3900000001</v>
      </c>
      <c r="E200" s="70">
        <v>0</v>
      </c>
      <c r="F200" s="70">
        <v>0</v>
      </c>
      <c r="G200" s="70">
        <v>0</v>
      </c>
      <c r="H200" s="70">
        <v>0</v>
      </c>
      <c r="I200" s="70">
        <v>0</v>
      </c>
      <c r="J200" s="70">
        <v>0</v>
      </c>
      <c r="K200" s="70">
        <v>0</v>
      </c>
      <c r="L200" s="70">
        <v>0</v>
      </c>
      <c r="M200" s="104">
        <v>1857135.3900000001</v>
      </c>
      <c r="N200" s="70">
        <v>0</v>
      </c>
      <c r="O200" s="105">
        <v>1857135.3900000001</v>
      </c>
      <c r="P200" s="106" t="s">
        <v>1442</v>
      </c>
      <c r="Q200" s="106"/>
      <c r="R200" s="118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</row>
    <row r="201" spans="1:36" ht="12" customHeight="1">
      <c r="A201" s="93" t="s">
        <v>509</v>
      </c>
      <c r="B201" s="109" t="s">
        <v>510</v>
      </c>
      <c r="C201" s="113" t="s">
        <v>511</v>
      </c>
      <c r="D201" s="70">
        <v>5351433.3400000017</v>
      </c>
      <c r="E201" s="70">
        <v>0</v>
      </c>
      <c r="F201" s="70">
        <v>0</v>
      </c>
      <c r="G201" s="70">
        <v>0</v>
      </c>
      <c r="H201" s="70">
        <v>0</v>
      </c>
      <c r="I201" s="70">
        <v>0</v>
      </c>
      <c r="J201" s="70">
        <v>0</v>
      </c>
      <c r="K201" s="70">
        <v>0</v>
      </c>
      <c r="L201" s="70">
        <v>0</v>
      </c>
      <c r="M201" s="104">
        <v>5351433.3400000017</v>
      </c>
      <c r="N201" s="70">
        <v>0</v>
      </c>
      <c r="O201" s="105">
        <v>5351433.3400000017</v>
      </c>
      <c r="P201" s="106" t="s">
        <v>1442</v>
      </c>
      <c r="Q201" s="106"/>
      <c r="R201" s="118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</row>
    <row r="202" spans="1:36" ht="12" customHeight="1">
      <c r="A202" s="93" t="s">
        <v>512</v>
      </c>
      <c r="B202" s="109" t="s">
        <v>513</v>
      </c>
      <c r="C202" s="113" t="s">
        <v>514</v>
      </c>
      <c r="D202" s="70">
        <v>87686.260000000009</v>
      </c>
      <c r="E202" s="70">
        <v>0</v>
      </c>
      <c r="F202" s="70">
        <v>0</v>
      </c>
      <c r="G202" s="70">
        <v>0</v>
      </c>
      <c r="H202" s="70">
        <v>0</v>
      </c>
      <c r="I202" s="70">
        <v>0</v>
      </c>
      <c r="J202" s="70">
        <v>0</v>
      </c>
      <c r="K202" s="70">
        <v>0</v>
      </c>
      <c r="L202" s="70">
        <v>0</v>
      </c>
      <c r="M202" s="104">
        <v>87686.260000000009</v>
      </c>
      <c r="N202" s="70">
        <v>0</v>
      </c>
      <c r="O202" s="105">
        <v>87686.260000000009</v>
      </c>
      <c r="P202" s="106" t="s">
        <v>1442</v>
      </c>
      <c r="Q202" s="106"/>
      <c r="R202" s="118"/>
      <c r="S202" s="77"/>
      <c r="T202" s="77"/>
      <c r="U202" s="77"/>
      <c r="V202" s="77"/>
      <c r="W202" s="77"/>
      <c r="X202" s="77"/>
      <c r="Y202" s="77"/>
      <c r="Z202" s="77"/>
      <c r="AA202" s="77"/>
      <c r="AB202" s="77"/>
      <c r="AC202" s="77"/>
      <c r="AD202" s="77"/>
      <c r="AE202" s="77"/>
      <c r="AF202" s="77"/>
      <c r="AG202" s="77"/>
      <c r="AH202" s="77"/>
      <c r="AI202" s="77"/>
      <c r="AJ202" s="77"/>
    </row>
    <row r="203" spans="1:36" ht="12" customHeight="1">
      <c r="A203" s="93" t="s">
        <v>515</v>
      </c>
      <c r="B203" s="109" t="s">
        <v>516</v>
      </c>
      <c r="C203" s="113" t="s">
        <v>517</v>
      </c>
      <c r="D203" s="70">
        <v>0</v>
      </c>
      <c r="E203" s="70">
        <v>0</v>
      </c>
      <c r="F203" s="70">
        <v>0</v>
      </c>
      <c r="G203" s="70">
        <v>0</v>
      </c>
      <c r="H203" s="70">
        <v>0</v>
      </c>
      <c r="I203" s="70">
        <v>0</v>
      </c>
      <c r="J203" s="70">
        <v>0</v>
      </c>
      <c r="K203" s="70">
        <v>0</v>
      </c>
      <c r="L203" s="70">
        <v>0</v>
      </c>
      <c r="M203" s="104">
        <v>0</v>
      </c>
      <c r="N203" s="70">
        <v>0</v>
      </c>
      <c r="O203" s="105">
        <v>0</v>
      </c>
      <c r="P203" s="106" t="s">
        <v>1442</v>
      </c>
      <c r="Q203" s="106"/>
      <c r="R203" s="118"/>
      <c r="S203" s="77"/>
      <c r="T203" s="77"/>
      <c r="U203" s="77"/>
      <c r="V203" s="77"/>
      <c r="W203" s="77"/>
      <c r="X203" s="77"/>
      <c r="Y203" s="77"/>
      <c r="Z203" s="77"/>
      <c r="AA203" s="77"/>
      <c r="AB203" s="77"/>
      <c r="AC203" s="77"/>
      <c r="AD203" s="77"/>
      <c r="AE203" s="77"/>
      <c r="AF203" s="77"/>
      <c r="AG203" s="77"/>
      <c r="AH203" s="77"/>
      <c r="AI203" s="77"/>
      <c r="AJ203" s="77"/>
    </row>
    <row r="204" spans="1:36" ht="12" customHeight="1">
      <c r="A204" s="93" t="s">
        <v>518</v>
      </c>
      <c r="B204" s="109" t="s">
        <v>519</v>
      </c>
      <c r="C204" s="113" t="s">
        <v>520</v>
      </c>
      <c r="D204" s="70">
        <v>-120</v>
      </c>
      <c r="E204" s="70">
        <v>0</v>
      </c>
      <c r="F204" s="70">
        <v>0</v>
      </c>
      <c r="G204" s="70">
        <v>0</v>
      </c>
      <c r="H204" s="70">
        <v>0</v>
      </c>
      <c r="I204" s="70">
        <v>0</v>
      </c>
      <c r="J204" s="70">
        <v>0</v>
      </c>
      <c r="K204" s="70">
        <v>0</v>
      </c>
      <c r="L204" s="70">
        <v>0</v>
      </c>
      <c r="M204" s="104">
        <v>-120</v>
      </c>
      <c r="N204" s="70">
        <v>0</v>
      </c>
      <c r="O204" s="105">
        <v>-120</v>
      </c>
      <c r="P204" s="106" t="s">
        <v>1442</v>
      </c>
      <c r="Q204" s="106"/>
      <c r="R204" s="118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  <c r="AC204" s="77"/>
      <c r="AD204" s="77"/>
      <c r="AE204" s="77"/>
      <c r="AF204" s="77"/>
      <c r="AG204" s="77"/>
      <c r="AH204" s="77"/>
      <c r="AI204" s="77"/>
      <c r="AJ204" s="77"/>
    </row>
    <row r="205" spans="1:36" ht="12" customHeight="1">
      <c r="A205" s="93"/>
      <c r="B205" s="151"/>
      <c r="C205" s="113"/>
      <c r="D205" s="132"/>
      <c r="E205" s="132"/>
      <c r="F205" s="132"/>
      <c r="G205" s="132"/>
      <c r="H205" s="132"/>
      <c r="I205" s="132"/>
      <c r="J205" s="132"/>
      <c r="K205" s="132"/>
      <c r="L205" s="132"/>
      <c r="M205" s="132"/>
      <c r="N205" s="132"/>
      <c r="O205" s="135"/>
      <c r="P205" s="106"/>
      <c r="Q205" s="106"/>
      <c r="R205" s="118"/>
      <c r="S205" s="77"/>
      <c r="T205" s="77"/>
      <c r="U205" s="77"/>
      <c r="V205" s="77"/>
      <c r="W205" s="77"/>
      <c r="X205" s="77"/>
      <c r="Y205" s="77"/>
      <c r="Z205" s="77"/>
      <c r="AA205" s="77"/>
      <c r="AB205" s="77"/>
      <c r="AC205" s="77"/>
      <c r="AD205" s="77"/>
      <c r="AE205" s="77"/>
      <c r="AF205" s="77"/>
      <c r="AG205" s="77"/>
      <c r="AH205" s="77"/>
      <c r="AI205" s="77"/>
      <c r="AJ205" s="77"/>
    </row>
    <row r="206" spans="1:36" ht="12" customHeight="1">
      <c r="A206" s="93"/>
      <c r="B206" s="136" t="s">
        <v>521</v>
      </c>
      <c r="C206" s="113"/>
      <c r="D206" s="137">
        <v>658419869.32999992</v>
      </c>
      <c r="E206" s="137">
        <v>600</v>
      </c>
      <c r="F206" s="137">
        <v>0</v>
      </c>
      <c r="G206" s="137">
        <v>0</v>
      </c>
      <c r="H206" s="137">
        <v>0</v>
      </c>
      <c r="I206" s="137">
        <v>0</v>
      </c>
      <c r="J206" s="137">
        <v>0</v>
      </c>
      <c r="K206" s="137">
        <v>0</v>
      </c>
      <c r="L206" s="137">
        <v>0</v>
      </c>
      <c r="M206" s="137">
        <v>658420469.32999992</v>
      </c>
      <c r="N206" s="137">
        <v>-365356017.75000006</v>
      </c>
      <c r="O206" s="137">
        <v>293064451.57999986</v>
      </c>
      <c r="P206" s="106"/>
      <c r="Q206" s="106"/>
      <c r="R206" s="118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  <c r="AC206" s="77"/>
      <c r="AD206" s="77"/>
      <c r="AE206" s="77"/>
      <c r="AF206" s="77"/>
      <c r="AG206" s="77"/>
      <c r="AH206" s="77"/>
      <c r="AI206" s="77"/>
      <c r="AJ206" s="77"/>
    </row>
    <row r="207" spans="1:36" ht="12" customHeight="1">
      <c r="A207" s="93"/>
      <c r="B207" s="151"/>
      <c r="C207" s="113"/>
      <c r="D207" s="140"/>
      <c r="E207" s="140"/>
      <c r="F207" s="140"/>
      <c r="G207" s="140"/>
      <c r="H207" s="140"/>
      <c r="I207" s="140"/>
      <c r="J207" s="140"/>
      <c r="K207" s="140"/>
      <c r="L207" s="140"/>
      <c r="M207" s="140"/>
      <c r="N207" s="140"/>
      <c r="O207" s="141"/>
      <c r="P207" s="106"/>
      <c r="Q207" s="106"/>
      <c r="R207" s="118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77"/>
      <c r="AH207" s="77"/>
      <c r="AI207" s="77"/>
      <c r="AJ207" s="77"/>
    </row>
    <row r="208" spans="1:36" ht="12" customHeight="1">
      <c r="A208" s="93" t="s">
        <v>522</v>
      </c>
      <c r="B208" s="126" t="s">
        <v>523</v>
      </c>
      <c r="C208" s="127" t="s">
        <v>524</v>
      </c>
      <c r="D208" s="70">
        <v>0</v>
      </c>
      <c r="E208" s="70">
        <v>0</v>
      </c>
      <c r="F208" s="70">
        <v>0</v>
      </c>
      <c r="G208" s="70">
        <v>0</v>
      </c>
      <c r="H208" s="70">
        <v>0</v>
      </c>
      <c r="I208" s="70">
        <v>0</v>
      </c>
      <c r="J208" s="70">
        <v>0</v>
      </c>
      <c r="K208" s="70">
        <v>0</v>
      </c>
      <c r="L208" s="70">
        <v>0</v>
      </c>
      <c r="M208" s="104">
        <v>0</v>
      </c>
      <c r="N208" s="70">
        <v>0</v>
      </c>
      <c r="O208" s="105">
        <v>0</v>
      </c>
      <c r="P208" s="106" t="s">
        <v>1442</v>
      </c>
      <c r="Q208" s="106"/>
      <c r="R208" s="118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</row>
    <row r="209" spans="1:36" ht="12" customHeight="1">
      <c r="A209" s="93" t="s">
        <v>522</v>
      </c>
      <c r="B209" s="109" t="s">
        <v>525</v>
      </c>
      <c r="C209" s="113" t="s">
        <v>526</v>
      </c>
      <c r="D209" s="70">
        <v>243236</v>
      </c>
      <c r="E209" s="70">
        <v>0</v>
      </c>
      <c r="F209" s="70">
        <v>0</v>
      </c>
      <c r="G209" s="70">
        <v>0</v>
      </c>
      <c r="H209" s="70">
        <v>0</v>
      </c>
      <c r="I209" s="70">
        <v>0</v>
      </c>
      <c r="J209" s="70">
        <v>0</v>
      </c>
      <c r="K209" s="70">
        <v>0</v>
      </c>
      <c r="L209" s="70">
        <v>0</v>
      </c>
      <c r="M209" s="104">
        <v>243236</v>
      </c>
      <c r="N209" s="70">
        <v>0</v>
      </c>
      <c r="O209" s="105">
        <v>243236</v>
      </c>
      <c r="P209" s="106" t="s">
        <v>1442</v>
      </c>
      <c r="Q209" s="106"/>
      <c r="R209" s="118"/>
      <c r="S209" s="77"/>
      <c r="T209" s="77"/>
      <c r="U209" s="77"/>
      <c r="V209" s="77"/>
      <c r="W209" s="77"/>
      <c r="X209" s="77"/>
      <c r="Y209" s="77"/>
      <c r="Z209" s="77"/>
      <c r="AA209" s="77"/>
      <c r="AB209" s="77"/>
      <c r="AC209" s="77"/>
      <c r="AD209" s="77"/>
      <c r="AE209" s="77"/>
      <c r="AF209" s="77"/>
      <c r="AG209" s="77"/>
      <c r="AH209" s="77"/>
      <c r="AI209" s="77"/>
      <c r="AJ209" s="77"/>
    </row>
    <row r="210" spans="1:36" ht="12" customHeight="1">
      <c r="A210" s="93" t="s">
        <v>527</v>
      </c>
      <c r="B210" s="151" t="s">
        <v>528</v>
      </c>
      <c r="C210" s="113" t="s">
        <v>529</v>
      </c>
      <c r="D210" s="70">
        <v>21519191.380000003</v>
      </c>
      <c r="E210" s="70">
        <v>380446.75</v>
      </c>
      <c r="F210" s="70">
        <v>3391605.23</v>
      </c>
      <c r="G210" s="70">
        <v>0</v>
      </c>
      <c r="H210" s="70">
        <v>0</v>
      </c>
      <c r="I210" s="70">
        <v>0</v>
      </c>
      <c r="J210" s="70">
        <v>0</v>
      </c>
      <c r="K210" s="70">
        <v>0</v>
      </c>
      <c r="L210" s="70">
        <v>0</v>
      </c>
      <c r="M210" s="104">
        <v>25291243.360000003</v>
      </c>
      <c r="N210" s="70">
        <v>0</v>
      </c>
      <c r="O210" s="105">
        <v>25291243.360000003</v>
      </c>
      <c r="P210" s="106" t="s">
        <v>1442</v>
      </c>
      <c r="Q210" s="106"/>
      <c r="R210" s="118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77"/>
      <c r="AE210" s="77"/>
      <c r="AF210" s="77"/>
      <c r="AG210" s="77"/>
      <c r="AH210" s="77"/>
      <c r="AI210" s="77"/>
      <c r="AJ210" s="77"/>
    </row>
    <row r="211" spans="1:36" ht="12" customHeight="1">
      <c r="A211" s="93" t="s">
        <v>527</v>
      </c>
      <c r="B211" s="151" t="s">
        <v>530</v>
      </c>
      <c r="C211" s="113" t="s">
        <v>531</v>
      </c>
      <c r="D211" s="70">
        <v>-111004.91</v>
      </c>
      <c r="E211" s="70">
        <v>0</v>
      </c>
      <c r="F211" s="70">
        <v>0</v>
      </c>
      <c r="G211" s="70">
        <v>0</v>
      </c>
      <c r="H211" s="70">
        <v>0</v>
      </c>
      <c r="I211" s="70">
        <v>0</v>
      </c>
      <c r="J211" s="70">
        <v>0</v>
      </c>
      <c r="K211" s="70">
        <v>0</v>
      </c>
      <c r="L211" s="70">
        <v>0</v>
      </c>
      <c r="M211" s="104">
        <v>-111004.91</v>
      </c>
      <c r="N211" s="70">
        <v>0</v>
      </c>
      <c r="O211" s="105">
        <v>-111004.91</v>
      </c>
      <c r="P211" s="106" t="s">
        <v>1442</v>
      </c>
      <c r="Q211" s="106"/>
      <c r="R211" s="118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77"/>
      <c r="AE211" s="77"/>
      <c r="AF211" s="77"/>
      <c r="AG211" s="77"/>
      <c r="AH211" s="77"/>
      <c r="AI211" s="77"/>
      <c r="AJ211" s="77"/>
    </row>
    <row r="212" spans="1:36" ht="12" customHeight="1">
      <c r="A212" s="93" t="s">
        <v>527</v>
      </c>
      <c r="B212" s="109" t="s">
        <v>532</v>
      </c>
      <c r="C212" s="113" t="s">
        <v>533</v>
      </c>
      <c r="D212" s="70">
        <v>47100.85</v>
      </c>
      <c r="E212" s="70">
        <v>0</v>
      </c>
      <c r="F212" s="70">
        <v>0</v>
      </c>
      <c r="G212" s="70">
        <v>0</v>
      </c>
      <c r="H212" s="70">
        <v>0</v>
      </c>
      <c r="I212" s="70">
        <v>0</v>
      </c>
      <c r="J212" s="70">
        <v>0</v>
      </c>
      <c r="K212" s="70">
        <v>0</v>
      </c>
      <c r="L212" s="70">
        <v>0</v>
      </c>
      <c r="M212" s="104">
        <v>47100.85</v>
      </c>
      <c r="N212" s="70">
        <v>0</v>
      </c>
      <c r="O212" s="105">
        <v>47100.85</v>
      </c>
      <c r="P212" s="106" t="s">
        <v>1442</v>
      </c>
      <c r="Q212" s="106"/>
      <c r="R212" s="118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77"/>
      <c r="AE212" s="77"/>
      <c r="AF212" s="77"/>
      <c r="AG212" s="77"/>
      <c r="AH212" s="77"/>
      <c r="AI212" s="77"/>
      <c r="AJ212" s="77"/>
    </row>
    <row r="213" spans="1:36" ht="12" customHeight="1">
      <c r="A213" s="93" t="s">
        <v>534</v>
      </c>
      <c r="B213" s="151" t="s">
        <v>535</v>
      </c>
      <c r="C213" s="113" t="s">
        <v>536</v>
      </c>
      <c r="D213" s="70">
        <v>2089823</v>
      </c>
      <c r="E213" s="70">
        <v>0</v>
      </c>
      <c r="F213" s="70">
        <v>0</v>
      </c>
      <c r="G213" s="70">
        <v>0</v>
      </c>
      <c r="H213" s="70">
        <v>0</v>
      </c>
      <c r="I213" s="70">
        <v>0</v>
      </c>
      <c r="J213" s="70">
        <v>0</v>
      </c>
      <c r="K213" s="70">
        <v>0</v>
      </c>
      <c r="L213" s="70">
        <v>0</v>
      </c>
      <c r="M213" s="104">
        <v>2089823</v>
      </c>
      <c r="N213" s="70">
        <v>0</v>
      </c>
      <c r="O213" s="105">
        <v>2089823</v>
      </c>
      <c r="P213" s="106" t="s">
        <v>1442</v>
      </c>
      <c r="Q213" s="106"/>
      <c r="R213" s="118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77"/>
      <c r="AE213" s="77"/>
      <c r="AF213" s="77"/>
      <c r="AG213" s="77"/>
      <c r="AH213" s="77"/>
      <c r="AI213" s="77"/>
      <c r="AJ213" s="77"/>
    </row>
    <row r="214" spans="1:36" ht="12" customHeight="1">
      <c r="A214" s="93" t="s">
        <v>537</v>
      </c>
      <c r="B214" s="151" t="s">
        <v>538</v>
      </c>
      <c r="C214" s="113" t="s">
        <v>539</v>
      </c>
      <c r="D214" s="70">
        <v>5669143.040000001</v>
      </c>
      <c r="E214" s="70">
        <v>0</v>
      </c>
      <c r="F214" s="70">
        <v>0</v>
      </c>
      <c r="G214" s="70">
        <v>0</v>
      </c>
      <c r="H214" s="70">
        <v>0</v>
      </c>
      <c r="I214" s="70">
        <v>0</v>
      </c>
      <c r="J214" s="70">
        <v>0</v>
      </c>
      <c r="K214" s="70">
        <v>0</v>
      </c>
      <c r="L214" s="70">
        <v>0</v>
      </c>
      <c r="M214" s="104">
        <v>5669143.040000001</v>
      </c>
      <c r="N214" s="70">
        <v>0</v>
      </c>
      <c r="O214" s="105">
        <v>5669143.040000001</v>
      </c>
      <c r="P214" s="106" t="s">
        <v>1442</v>
      </c>
      <c r="Q214" s="106"/>
      <c r="R214" s="118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</row>
    <row r="215" spans="1:36" ht="12" customHeight="1">
      <c r="A215" s="93" t="s">
        <v>540</v>
      </c>
      <c r="B215" s="151" t="s">
        <v>541</v>
      </c>
      <c r="C215" s="113" t="s">
        <v>542</v>
      </c>
      <c r="D215" s="70">
        <v>214423.34000000003</v>
      </c>
      <c r="E215" s="70">
        <v>0</v>
      </c>
      <c r="F215" s="70">
        <v>0</v>
      </c>
      <c r="G215" s="70">
        <v>0</v>
      </c>
      <c r="H215" s="70">
        <v>0</v>
      </c>
      <c r="I215" s="70">
        <v>0</v>
      </c>
      <c r="J215" s="70">
        <v>0</v>
      </c>
      <c r="K215" s="70">
        <v>0</v>
      </c>
      <c r="L215" s="70">
        <v>0</v>
      </c>
      <c r="M215" s="104">
        <v>214423.34000000003</v>
      </c>
      <c r="N215" s="70">
        <v>0</v>
      </c>
      <c r="O215" s="105">
        <v>214423.34000000003</v>
      </c>
      <c r="P215" s="106" t="s">
        <v>1442</v>
      </c>
      <c r="Q215" s="106"/>
      <c r="R215" s="118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</row>
    <row r="216" spans="1:36" ht="12" customHeight="1">
      <c r="A216" s="93"/>
      <c r="B216" s="151" t="s">
        <v>543</v>
      </c>
      <c r="C216" s="113" t="s">
        <v>544</v>
      </c>
      <c r="D216" s="70">
        <v>278751.76</v>
      </c>
      <c r="E216" s="70">
        <v>0</v>
      </c>
      <c r="F216" s="70">
        <v>0</v>
      </c>
      <c r="G216" s="70">
        <v>0</v>
      </c>
      <c r="H216" s="70">
        <v>0</v>
      </c>
      <c r="I216" s="70">
        <v>0</v>
      </c>
      <c r="J216" s="70">
        <v>0</v>
      </c>
      <c r="K216" s="70">
        <v>0</v>
      </c>
      <c r="L216" s="70">
        <v>0</v>
      </c>
      <c r="M216" s="104">
        <v>278751.76</v>
      </c>
      <c r="N216" s="70">
        <v>0</v>
      </c>
      <c r="O216" s="105">
        <v>278751.76</v>
      </c>
      <c r="P216" s="106" t="s">
        <v>1442</v>
      </c>
      <c r="Q216" s="106"/>
      <c r="R216" s="118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</row>
    <row r="217" spans="1:36" ht="12" customHeight="1">
      <c r="A217" s="93"/>
      <c r="B217" s="151" t="s">
        <v>545</v>
      </c>
      <c r="C217" s="113" t="s">
        <v>546</v>
      </c>
      <c r="D217" s="70">
        <v>16299.12</v>
      </c>
      <c r="E217" s="70">
        <v>0</v>
      </c>
      <c r="F217" s="70">
        <v>0</v>
      </c>
      <c r="G217" s="70">
        <v>0</v>
      </c>
      <c r="H217" s="70">
        <v>0</v>
      </c>
      <c r="I217" s="70">
        <v>0</v>
      </c>
      <c r="J217" s="70">
        <v>0</v>
      </c>
      <c r="K217" s="70">
        <v>0</v>
      </c>
      <c r="L217" s="70">
        <v>0</v>
      </c>
      <c r="M217" s="104">
        <v>16299.12</v>
      </c>
      <c r="N217" s="70">
        <v>0</v>
      </c>
      <c r="O217" s="105">
        <v>16299.12</v>
      </c>
      <c r="P217" s="106" t="s">
        <v>1442</v>
      </c>
      <c r="Q217" s="106"/>
      <c r="R217" s="118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</row>
    <row r="218" spans="1:36" ht="12" customHeight="1">
      <c r="A218" s="93" t="s">
        <v>547</v>
      </c>
      <c r="B218" s="151" t="s">
        <v>548</v>
      </c>
      <c r="C218" s="113" t="s">
        <v>549</v>
      </c>
      <c r="D218" s="70">
        <v>74114.19</v>
      </c>
      <c r="E218" s="70">
        <v>0</v>
      </c>
      <c r="F218" s="70">
        <v>0</v>
      </c>
      <c r="G218" s="70">
        <v>0</v>
      </c>
      <c r="H218" s="70">
        <v>0</v>
      </c>
      <c r="I218" s="70">
        <v>0</v>
      </c>
      <c r="J218" s="70">
        <v>0</v>
      </c>
      <c r="K218" s="70">
        <v>0</v>
      </c>
      <c r="L218" s="70">
        <v>0</v>
      </c>
      <c r="M218" s="104">
        <v>74114.19</v>
      </c>
      <c r="N218" s="70">
        <v>0</v>
      </c>
      <c r="O218" s="105">
        <v>74114.19</v>
      </c>
      <c r="P218" s="106" t="s">
        <v>1442</v>
      </c>
      <c r="Q218" s="106"/>
      <c r="R218" s="118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  <c r="AC218" s="77"/>
      <c r="AD218" s="77"/>
      <c r="AE218" s="77"/>
      <c r="AF218" s="77"/>
      <c r="AG218" s="77"/>
      <c r="AH218" s="77"/>
      <c r="AI218" s="77"/>
      <c r="AJ218" s="77"/>
    </row>
    <row r="219" spans="1:36" ht="12" customHeight="1">
      <c r="A219" s="93"/>
      <c r="B219" s="151" t="s">
        <v>550</v>
      </c>
      <c r="C219" s="113" t="s">
        <v>551</v>
      </c>
      <c r="D219" s="70">
        <v>0</v>
      </c>
      <c r="E219" s="70">
        <v>0</v>
      </c>
      <c r="F219" s="70">
        <v>0</v>
      </c>
      <c r="G219" s="70">
        <v>0</v>
      </c>
      <c r="H219" s="70">
        <v>0</v>
      </c>
      <c r="I219" s="70">
        <v>0</v>
      </c>
      <c r="J219" s="70">
        <v>0</v>
      </c>
      <c r="K219" s="70">
        <v>0</v>
      </c>
      <c r="L219" s="70">
        <v>0</v>
      </c>
      <c r="M219" s="104">
        <v>0</v>
      </c>
      <c r="N219" s="70">
        <v>0</v>
      </c>
      <c r="O219" s="105">
        <v>0</v>
      </c>
      <c r="P219" s="106" t="s">
        <v>1442</v>
      </c>
      <c r="Q219" s="106"/>
      <c r="R219" s="118"/>
      <c r="S219" s="77"/>
      <c r="T219" s="77"/>
      <c r="U219" s="77"/>
      <c r="V219" s="77"/>
      <c r="W219" s="77"/>
      <c r="X219" s="77"/>
      <c r="Y219" s="77"/>
      <c r="Z219" s="77"/>
      <c r="AA219" s="77"/>
      <c r="AB219" s="77"/>
      <c r="AC219" s="77"/>
      <c r="AD219" s="77"/>
      <c r="AE219" s="77"/>
      <c r="AF219" s="77"/>
      <c r="AG219" s="77"/>
      <c r="AH219" s="77"/>
      <c r="AI219" s="77"/>
      <c r="AJ219" s="77"/>
    </row>
    <row r="220" spans="1:36" ht="12" customHeight="1">
      <c r="A220" s="93" t="s">
        <v>547</v>
      </c>
      <c r="B220" s="151" t="s">
        <v>552</v>
      </c>
      <c r="C220" s="113" t="s">
        <v>553</v>
      </c>
      <c r="D220" s="70">
        <v>0</v>
      </c>
      <c r="E220" s="70">
        <v>0</v>
      </c>
      <c r="F220" s="70">
        <v>0</v>
      </c>
      <c r="G220" s="70">
        <v>0</v>
      </c>
      <c r="H220" s="70">
        <v>0</v>
      </c>
      <c r="I220" s="70">
        <v>0</v>
      </c>
      <c r="J220" s="70">
        <v>0</v>
      </c>
      <c r="K220" s="70">
        <v>0</v>
      </c>
      <c r="L220" s="70">
        <v>0</v>
      </c>
      <c r="M220" s="104">
        <v>0</v>
      </c>
      <c r="N220" s="70">
        <v>0</v>
      </c>
      <c r="O220" s="105">
        <v>0</v>
      </c>
      <c r="P220" s="106" t="s">
        <v>1442</v>
      </c>
      <c r="Q220" s="106"/>
      <c r="R220" s="118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  <c r="AD220" s="77"/>
      <c r="AE220" s="77"/>
      <c r="AF220" s="77"/>
      <c r="AG220" s="77"/>
      <c r="AH220" s="77"/>
      <c r="AI220" s="77"/>
      <c r="AJ220" s="77"/>
    </row>
    <row r="221" spans="1:36" ht="12" customHeight="1">
      <c r="A221" s="93" t="s">
        <v>534</v>
      </c>
      <c r="B221" s="109" t="s">
        <v>554</v>
      </c>
      <c r="C221" s="113" t="s">
        <v>555</v>
      </c>
      <c r="D221" s="70">
        <v>3177343.8800000004</v>
      </c>
      <c r="E221" s="70">
        <v>890</v>
      </c>
      <c r="F221" s="70">
        <v>0</v>
      </c>
      <c r="G221" s="70">
        <v>0</v>
      </c>
      <c r="H221" s="70">
        <v>0</v>
      </c>
      <c r="I221" s="70">
        <v>0</v>
      </c>
      <c r="J221" s="70">
        <v>0</v>
      </c>
      <c r="K221" s="70">
        <v>0</v>
      </c>
      <c r="L221" s="70">
        <v>0</v>
      </c>
      <c r="M221" s="104">
        <v>3178233.8800000004</v>
      </c>
      <c r="N221" s="70">
        <v>0</v>
      </c>
      <c r="O221" s="105">
        <v>3178233.8800000004</v>
      </c>
      <c r="P221" s="106" t="s">
        <v>1442</v>
      </c>
      <c r="Q221" s="106"/>
      <c r="R221" s="118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  <c r="AC221" s="77"/>
      <c r="AD221" s="77"/>
      <c r="AE221" s="77"/>
      <c r="AF221" s="77"/>
      <c r="AG221" s="77"/>
      <c r="AH221" s="77"/>
      <c r="AI221" s="77"/>
      <c r="AJ221" s="77"/>
    </row>
    <row r="222" spans="1:36" ht="12" customHeight="1">
      <c r="A222" s="93" t="s">
        <v>537</v>
      </c>
      <c r="B222" s="109" t="s">
        <v>556</v>
      </c>
      <c r="C222" s="113" t="s">
        <v>557</v>
      </c>
      <c r="D222" s="70">
        <v>33357973.650000002</v>
      </c>
      <c r="E222" s="70">
        <v>151503.06</v>
      </c>
      <c r="F222" s="70">
        <v>0</v>
      </c>
      <c r="G222" s="70">
        <v>0</v>
      </c>
      <c r="H222" s="70">
        <v>0</v>
      </c>
      <c r="I222" s="70">
        <v>0</v>
      </c>
      <c r="J222" s="70">
        <v>0</v>
      </c>
      <c r="K222" s="70">
        <v>0</v>
      </c>
      <c r="L222" s="70">
        <v>0</v>
      </c>
      <c r="M222" s="104">
        <v>33509476.710000001</v>
      </c>
      <c r="N222" s="70">
        <v>0</v>
      </c>
      <c r="O222" s="105">
        <v>33509476.710000001</v>
      </c>
      <c r="P222" s="106" t="s">
        <v>1442</v>
      </c>
      <c r="Q222" s="106"/>
      <c r="R222" s="118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</row>
    <row r="223" spans="1:36" ht="12" customHeight="1">
      <c r="A223" s="93" t="s">
        <v>540</v>
      </c>
      <c r="B223" s="109" t="s">
        <v>558</v>
      </c>
      <c r="C223" s="113" t="s">
        <v>559</v>
      </c>
      <c r="D223" s="70">
        <v>42111575.590000011</v>
      </c>
      <c r="E223" s="70">
        <v>0</v>
      </c>
      <c r="F223" s="70">
        <v>0</v>
      </c>
      <c r="G223" s="70">
        <v>0</v>
      </c>
      <c r="H223" s="70">
        <v>0</v>
      </c>
      <c r="I223" s="70">
        <v>0</v>
      </c>
      <c r="J223" s="70">
        <v>0</v>
      </c>
      <c r="K223" s="70">
        <v>0</v>
      </c>
      <c r="L223" s="70">
        <v>0</v>
      </c>
      <c r="M223" s="104">
        <v>42111575.590000011</v>
      </c>
      <c r="N223" s="70">
        <v>0</v>
      </c>
      <c r="O223" s="105">
        <v>42111575.590000011</v>
      </c>
      <c r="P223" s="106" t="s">
        <v>1442</v>
      </c>
      <c r="Q223" s="106"/>
      <c r="R223" s="118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</row>
    <row r="224" spans="1:36" ht="12" customHeight="1">
      <c r="A224" s="93" t="s">
        <v>547</v>
      </c>
      <c r="B224" s="109" t="s">
        <v>560</v>
      </c>
      <c r="C224" s="113" t="s">
        <v>561</v>
      </c>
      <c r="D224" s="70">
        <v>5957097.0899999999</v>
      </c>
      <c r="E224" s="70">
        <v>15</v>
      </c>
      <c r="F224" s="70">
        <v>152525</v>
      </c>
      <c r="G224" s="70">
        <v>0</v>
      </c>
      <c r="H224" s="70">
        <v>0</v>
      </c>
      <c r="I224" s="70">
        <v>0</v>
      </c>
      <c r="J224" s="70">
        <v>0</v>
      </c>
      <c r="K224" s="70">
        <v>0</v>
      </c>
      <c r="L224" s="70">
        <v>0</v>
      </c>
      <c r="M224" s="104">
        <v>6109637.0899999999</v>
      </c>
      <c r="N224" s="70">
        <v>0</v>
      </c>
      <c r="O224" s="105">
        <v>6109637.0899999999</v>
      </c>
      <c r="P224" s="106" t="s">
        <v>1442</v>
      </c>
      <c r="Q224" s="106"/>
      <c r="R224" s="118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  <c r="AC224" s="77"/>
      <c r="AD224" s="77"/>
      <c r="AE224" s="77"/>
      <c r="AF224" s="77"/>
      <c r="AG224" s="77"/>
      <c r="AH224" s="77"/>
      <c r="AI224" s="77"/>
      <c r="AJ224" s="77"/>
    </row>
    <row r="225" spans="1:36" ht="12" customHeight="1">
      <c r="A225" s="93" t="s">
        <v>562</v>
      </c>
      <c r="B225" s="109" t="s">
        <v>563</v>
      </c>
      <c r="C225" s="113" t="s">
        <v>564</v>
      </c>
      <c r="D225" s="70">
        <v>262992</v>
      </c>
      <c r="E225" s="70">
        <v>4305</v>
      </c>
      <c r="F225" s="70">
        <v>50</v>
      </c>
      <c r="G225" s="70">
        <v>0</v>
      </c>
      <c r="H225" s="70">
        <v>0</v>
      </c>
      <c r="I225" s="70">
        <v>0</v>
      </c>
      <c r="J225" s="70">
        <v>0</v>
      </c>
      <c r="K225" s="70">
        <v>0</v>
      </c>
      <c r="L225" s="70">
        <v>0</v>
      </c>
      <c r="M225" s="104">
        <v>267347</v>
      </c>
      <c r="N225" s="70">
        <v>0</v>
      </c>
      <c r="O225" s="105">
        <v>267347</v>
      </c>
      <c r="P225" s="106" t="s">
        <v>1442</v>
      </c>
      <c r="Q225" s="106"/>
      <c r="R225" s="118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</row>
    <row r="226" spans="1:36" ht="12" customHeight="1">
      <c r="A226" s="93" t="s">
        <v>565</v>
      </c>
      <c r="B226" s="109" t="s">
        <v>566</v>
      </c>
      <c r="C226" s="113" t="s">
        <v>567</v>
      </c>
      <c r="D226" s="70">
        <v>1199938.04</v>
      </c>
      <c r="E226" s="70">
        <v>74935.13</v>
      </c>
      <c r="F226" s="70">
        <v>0</v>
      </c>
      <c r="G226" s="70">
        <v>0</v>
      </c>
      <c r="H226" s="70">
        <v>45147.9</v>
      </c>
      <c r="I226" s="70">
        <v>0</v>
      </c>
      <c r="J226" s="70">
        <v>0</v>
      </c>
      <c r="K226" s="70">
        <v>0</v>
      </c>
      <c r="L226" s="70">
        <v>0</v>
      </c>
      <c r="M226" s="104">
        <v>1320021.0699999998</v>
      </c>
      <c r="N226" s="70">
        <v>0</v>
      </c>
      <c r="O226" s="105">
        <v>1320021.0699999998</v>
      </c>
      <c r="P226" s="106" t="s">
        <v>1442</v>
      </c>
      <c r="Q226" s="106"/>
      <c r="R226" s="118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  <c r="AE226" s="77"/>
      <c r="AF226" s="77"/>
      <c r="AG226" s="77"/>
      <c r="AH226" s="77"/>
      <c r="AI226" s="77"/>
      <c r="AJ226" s="77"/>
    </row>
    <row r="227" spans="1:36" ht="12" customHeight="1">
      <c r="A227" s="93" t="s">
        <v>568</v>
      </c>
      <c r="B227" s="109" t="s">
        <v>569</v>
      </c>
      <c r="C227" s="113" t="s">
        <v>570</v>
      </c>
      <c r="D227" s="70">
        <v>-2202.96</v>
      </c>
      <c r="E227" s="70">
        <v>0</v>
      </c>
      <c r="F227" s="70">
        <v>0</v>
      </c>
      <c r="G227" s="70">
        <v>0</v>
      </c>
      <c r="H227" s="70">
        <v>32607709.459999997</v>
      </c>
      <c r="I227" s="70">
        <v>0</v>
      </c>
      <c r="J227" s="70">
        <v>0</v>
      </c>
      <c r="K227" s="70">
        <v>0</v>
      </c>
      <c r="L227" s="70">
        <v>0</v>
      </c>
      <c r="M227" s="104">
        <v>32605506.499999996</v>
      </c>
      <c r="N227" s="70">
        <v>0</v>
      </c>
      <c r="O227" s="105">
        <v>32605506.499999996</v>
      </c>
      <c r="P227" s="106" t="s">
        <v>1442</v>
      </c>
      <c r="Q227" s="106"/>
      <c r="R227" s="118"/>
      <c r="S227" s="77"/>
      <c r="T227" s="77"/>
      <c r="U227" s="77"/>
      <c r="V227" s="77"/>
      <c r="W227" s="77"/>
      <c r="X227" s="77"/>
      <c r="Y227" s="77"/>
      <c r="Z227" s="77"/>
      <c r="AA227" s="77"/>
      <c r="AB227" s="77"/>
      <c r="AC227" s="77"/>
      <c r="AD227" s="77"/>
      <c r="AE227" s="77"/>
      <c r="AF227" s="77"/>
      <c r="AG227" s="77"/>
      <c r="AH227" s="77"/>
      <c r="AI227" s="77"/>
      <c r="AJ227" s="77"/>
    </row>
    <row r="228" spans="1:36" ht="12" customHeight="1">
      <c r="A228" s="93" t="s">
        <v>571</v>
      </c>
      <c r="B228" s="109" t="s">
        <v>572</v>
      </c>
      <c r="C228" s="113" t="s">
        <v>573</v>
      </c>
      <c r="D228" s="70">
        <v>-165.6</v>
      </c>
      <c r="E228" s="70">
        <v>46002088.200000003</v>
      </c>
      <c r="F228" s="70">
        <v>0</v>
      </c>
      <c r="G228" s="70">
        <v>0</v>
      </c>
      <c r="H228" s="70">
        <v>60350</v>
      </c>
      <c r="I228" s="70">
        <v>0</v>
      </c>
      <c r="J228" s="70">
        <v>0</v>
      </c>
      <c r="K228" s="70">
        <v>0</v>
      </c>
      <c r="L228" s="70">
        <v>0</v>
      </c>
      <c r="M228" s="104">
        <v>46062272.600000001</v>
      </c>
      <c r="N228" s="70">
        <v>0</v>
      </c>
      <c r="O228" s="105">
        <v>46062272.600000001</v>
      </c>
      <c r="P228" s="106" t="s">
        <v>1442</v>
      </c>
      <c r="Q228" s="106"/>
      <c r="R228" s="118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</row>
    <row r="229" spans="1:36" ht="12" customHeight="1">
      <c r="A229" s="93"/>
      <c r="B229" s="109" t="s">
        <v>574</v>
      </c>
      <c r="C229" s="113" t="s">
        <v>575</v>
      </c>
      <c r="D229" s="70">
        <v>0</v>
      </c>
      <c r="E229" s="70">
        <v>4148583.7100000009</v>
      </c>
      <c r="F229" s="70">
        <v>0</v>
      </c>
      <c r="G229" s="70">
        <v>0</v>
      </c>
      <c r="H229" s="70">
        <v>-83.59</v>
      </c>
      <c r="I229" s="70">
        <v>0</v>
      </c>
      <c r="J229" s="70">
        <v>0</v>
      </c>
      <c r="K229" s="70">
        <v>0</v>
      </c>
      <c r="L229" s="70">
        <v>0</v>
      </c>
      <c r="M229" s="104">
        <v>4148500.120000001</v>
      </c>
      <c r="N229" s="70">
        <v>0</v>
      </c>
      <c r="O229" s="105">
        <v>4148500.120000001</v>
      </c>
      <c r="P229" s="106" t="s">
        <v>1442</v>
      </c>
      <c r="Q229" s="106"/>
      <c r="R229" s="118"/>
      <c r="S229" s="77"/>
      <c r="T229" s="77"/>
      <c r="U229" s="77"/>
      <c r="V229" s="77"/>
      <c r="W229" s="77"/>
      <c r="X229" s="77"/>
      <c r="Y229" s="77"/>
      <c r="Z229" s="77"/>
      <c r="AA229" s="77"/>
      <c r="AB229" s="77"/>
      <c r="AC229" s="77"/>
      <c r="AD229" s="77"/>
      <c r="AE229" s="77"/>
      <c r="AF229" s="77"/>
      <c r="AG229" s="77"/>
      <c r="AH229" s="77"/>
      <c r="AI229" s="77"/>
      <c r="AJ229" s="77"/>
    </row>
    <row r="230" spans="1:36" ht="12" customHeight="1">
      <c r="A230" s="93" t="s">
        <v>576</v>
      </c>
      <c r="B230" s="109" t="s">
        <v>577</v>
      </c>
      <c r="C230" s="113" t="s">
        <v>578</v>
      </c>
      <c r="D230" s="70">
        <v>0</v>
      </c>
      <c r="E230" s="70">
        <v>0</v>
      </c>
      <c r="F230" s="70">
        <v>0</v>
      </c>
      <c r="G230" s="70">
        <v>0</v>
      </c>
      <c r="H230" s="70">
        <v>0</v>
      </c>
      <c r="I230" s="70">
        <v>0</v>
      </c>
      <c r="J230" s="70">
        <v>76466534.640000001</v>
      </c>
      <c r="K230" s="70">
        <v>0</v>
      </c>
      <c r="L230" s="70">
        <v>0</v>
      </c>
      <c r="M230" s="104">
        <v>76466534.640000001</v>
      </c>
      <c r="N230" s="70">
        <v>0</v>
      </c>
      <c r="O230" s="105">
        <v>76466534.640000001</v>
      </c>
      <c r="P230" s="106" t="s">
        <v>1451</v>
      </c>
      <c r="Q230" s="106"/>
      <c r="R230" s="118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  <c r="AC230" s="77"/>
      <c r="AD230" s="77"/>
      <c r="AE230" s="77"/>
      <c r="AF230" s="77"/>
      <c r="AG230" s="77"/>
      <c r="AH230" s="77"/>
      <c r="AI230" s="77"/>
      <c r="AJ230" s="77"/>
    </row>
    <row r="231" spans="1:36" ht="12" customHeight="1">
      <c r="A231" s="93" t="s">
        <v>579</v>
      </c>
      <c r="B231" s="109" t="s">
        <v>580</v>
      </c>
      <c r="C231" s="113" t="s">
        <v>581</v>
      </c>
      <c r="D231" s="70">
        <v>0</v>
      </c>
      <c r="E231" s="70">
        <v>0</v>
      </c>
      <c r="F231" s="70">
        <v>0</v>
      </c>
      <c r="G231" s="70">
        <v>0</v>
      </c>
      <c r="H231" s="70">
        <v>0</v>
      </c>
      <c r="I231" s="70">
        <v>0</v>
      </c>
      <c r="J231" s="70">
        <v>571285.46</v>
      </c>
      <c r="K231" s="70">
        <v>0</v>
      </c>
      <c r="L231" s="70">
        <v>0</v>
      </c>
      <c r="M231" s="104">
        <v>571285.46</v>
      </c>
      <c r="N231" s="70">
        <v>0</v>
      </c>
      <c r="O231" s="105">
        <v>571285.46</v>
      </c>
      <c r="P231" s="106" t="s">
        <v>1451</v>
      </c>
      <c r="Q231" s="106"/>
      <c r="R231" s="118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</row>
    <row r="232" spans="1:36" ht="12" customHeight="1">
      <c r="A232" s="93"/>
      <c r="B232" s="109" t="s">
        <v>582</v>
      </c>
      <c r="C232" s="113" t="s">
        <v>583</v>
      </c>
      <c r="D232" s="70">
        <v>0</v>
      </c>
      <c r="E232" s="70">
        <v>0</v>
      </c>
      <c r="F232" s="70">
        <v>0</v>
      </c>
      <c r="G232" s="70">
        <v>0</v>
      </c>
      <c r="H232" s="70">
        <v>0</v>
      </c>
      <c r="I232" s="70">
        <v>0</v>
      </c>
      <c r="J232" s="70">
        <v>6852311.7399999984</v>
      </c>
      <c r="K232" s="70">
        <v>0</v>
      </c>
      <c r="L232" s="70">
        <v>0</v>
      </c>
      <c r="M232" s="104">
        <v>6852311.7399999984</v>
      </c>
      <c r="N232" s="70">
        <v>0</v>
      </c>
      <c r="O232" s="105">
        <v>6852311.7399999984</v>
      </c>
      <c r="P232" s="106" t="s">
        <v>1451</v>
      </c>
      <c r="Q232" s="106"/>
      <c r="R232" s="118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  <c r="AD232" s="77"/>
      <c r="AE232" s="77"/>
      <c r="AF232" s="77"/>
      <c r="AG232" s="77"/>
      <c r="AH232" s="77"/>
      <c r="AI232" s="77"/>
      <c r="AJ232" s="77"/>
    </row>
    <row r="233" spans="1:36" ht="12" customHeight="1">
      <c r="A233" s="93" t="s">
        <v>584</v>
      </c>
      <c r="B233" s="109" t="s">
        <v>585</v>
      </c>
      <c r="C233" s="113" t="s">
        <v>586</v>
      </c>
      <c r="D233" s="70">
        <v>31136910.610000007</v>
      </c>
      <c r="E233" s="70">
        <v>0</v>
      </c>
      <c r="F233" s="70">
        <v>0</v>
      </c>
      <c r="G233" s="70">
        <v>0</v>
      </c>
      <c r="H233" s="70">
        <v>0</v>
      </c>
      <c r="I233" s="70">
        <v>0</v>
      </c>
      <c r="J233" s="70">
        <v>1335580.1099999999</v>
      </c>
      <c r="K233" s="70">
        <v>0</v>
      </c>
      <c r="L233" s="70">
        <v>0</v>
      </c>
      <c r="M233" s="104">
        <v>32472490.720000006</v>
      </c>
      <c r="N233" s="70">
        <v>0</v>
      </c>
      <c r="O233" s="105">
        <v>32472490.720000006</v>
      </c>
      <c r="P233" s="106" t="s">
        <v>1442</v>
      </c>
      <c r="Q233" s="106"/>
      <c r="R233" s="118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</row>
    <row r="234" spans="1:36" ht="12" customHeight="1">
      <c r="A234" s="93" t="s">
        <v>587</v>
      </c>
      <c r="B234" s="109" t="s">
        <v>588</v>
      </c>
      <c r="C234" s="113" t="s">
        <v>589</v>
      </c>
      <c r="D234" s="70">
        <v>6535395.0199999996</v>
      </c>
      <c r="E234" s="70">
        <v>1605104.58</v>
      </c>
      <c r="F234" s="70">
        <v>238375.33</v>
      </c>
      <c r="G234" s="70">
        <v>10</v>
      </c>
      <c r="H234" s="70">
        <v>0</v>
      </c>
      <c r="I234" s="70">
        <v>0</v>
      </c>
      <c r="J234" s="70">
        <v>0</v>
      </c>
      <c r="K234" s="70">
        <v>0</v>
      </c>
      <c r="L234" s="70">
        <v>0</v>
      </c>
      <c r="M234" s="104">
        <v>8378884.9299999997</v>
      </c>
      <c r="N234" s="70">
        <v>0</v>
      </c>
      <c r="O234" s="105">
        <v>8378884.9299999997</v>
      </c>
      <c r="P234" s="106" t="s">
        <v>1442</v>
      </c>
      <c r="Q234" s="106"/>
      <c r="R234" s="118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  <c r="AC234" s="77"/>
      <c r="AD234" s="77"/>
      <c r="AE234" s="77"/>
      <c r="AF234" s="77"/>
      <c r="AG234" s="77"/>
      <c r="AH234" s="77"/>
      <c r="AI234" s="77"/>
      <c r="AJ234" s="77"/>
    </row>
    <row r="235" spans="1:36" ht="12" customHeight="1">
      <c r="A235" s="93" t="s">
        <v>590</v>
      </c>
      <c r="B235" s="109" t="s">
        <v>591</v>
      </c>
      <c r="C235" s="113" t="s">
        <v>592</v>
      </c>
      <c r="D235" s="70">
        <v>652305.51</v>
      </c>
      <c r="E235" s="70">
        <v>0</v>
      </c>
      <c r="F235" s="70">
        <v>0</v>
      </c>
      <c r="G235" s="70">
        <v>0</v>
      </c>
      <c r="H235" s="70">
        <v>0</v>
      </c>
      <c r="I235" s="70">
        <v>0</v>
      </c>
      <c r="J235" s="70">
        <v>0</v>
      </c>
      <c r="K235" s="70">
        <v>0</v>
      </c>
      <c r="L235" s="70">
        <v>0</v>
      </c>
      <c r="M235" s="104">
        <v>652305.51</v>
      </c>
      <c r="N235" s="70">
        <v>0</v>
      </c>
      <c r="O235" s="105">
        <v>652305.51</v>
      </c>
      <c r="P235" s="106" t="s">
        <v>1442</v>
      </c>
      <c r="Q235" s="106"/>
      <c r="R235" s="118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</row>
    <row r="236" spans="1:36" ht="12" customHeight="1">
      <c r="A236" s="93" t="s">
        <v>593</v>
      </c>
      <c r="B236" s="109" t="s">
        <v>594</v>
      </c>
      <c r="C236" s="113" t="s">
        <v>595</v>
      </c>
      <c r="D236" s="70">
        <v>2267697.91</v>
      </c>
      <c r="E236" s="70">
        <v>216722</v>
      </c>
      <c r="F236" s="70">
        <v>296448.33</v>
      </c>
      <c r="G236" s="70">
        <v>0</v>
      </c>
      <c r="H236" s="70">
        <v>0</v>
      </c>
      <c r="I236" s="70">
        <v>0</v>
      </c>
      <c r="J236" s="70">
        <v>0</v>
      </c>
      <c r="K236" s="70">
        <v>0</v>
      </c>
      <c r="L236" s="70">
        <v>0</v>
      </c>
      <c r="M236" s="104">
        <v>2780868.24</v>
      </c>
      <c r="N236" s="70">
        <v>0</v>
      </c>
      <c r="O236" s="105">
        <v>2780868.24</v>
      </c>
      <c r="P236" s="106" t="s">
        <v>1442</v>
      </c>
      <c r="Q236" s="106"/>
      <c r="R236" s="118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</row>
    <row r="237" spans="1:36" ht="12" customHeight="1">
      <c r="A237" s="93" t="s">
        <v>596</v>
      </c>
      <c r="B237" s="109" t="s">
        <v>597</v>
      </c>
      <c r="C237" s="113" t="s">
        <v>598</v>
      </c>
      <c r="D237" s="70">
        <v>158054.72</v>
      </c>
      <c r="E237" s="70">
        <v>0</v>
      </c>
      <c r="F237" s="70">
        <v>0</v>
      </c>
      <c r="G237" s="70">
        <v>0</v>
      </c>
      <c r="H237" s="70">
        <v>0</v>
      </c>
      <c r="I237" s="70">
        <v>0</v>
      </c>
      <c r="J237" s="70">
        <v>0</v>
      </c>
      <c r="K237" s="70">
        <v>0</v>
      </c>
      <c r="L237" s="70">
        <v>0</v>
      </c>
      <c r="M237" s="104">
        <v>158054.72</v>
      </c>
      <c r="N237" s="70">
        <v>0</v>
      </c>
      <c r="O237" s="105">
        <v>158054.72</v>
      </c>
      <c r="P237" s="106" t="s">
        <v>1442</v>
      </c>
      <c r="Q237" s="106"/>
      <c r="R237" s="118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  <c r="AC237" s="77"/>
      <c r="AD237" s="77"/>
      <c r="AE237" s="77"/>
      <c r="AF237" s="77"/>
      <c r="AG237" s="77"/>
      <c r="AH237" s="77"/>
      <c r="AI237" s="77"/>
      <c r="AJ237" s="77"/>
    </row>
    <row r="238" spans="1:36" ht="12" customHeight="1">
      <c r="A238" s="93" t="s">
        <v>599</v>
      </c>
      <c r="B238" s="109" t="s">
        <v>600</v>
      </c>
      <c r="C238" s="113" t="s">
        <v>601</v>
      </c>
      <c r="D238" s="70">
        <v>1032</v>
      </c>
      <c r="E238" s="70">
        <v>0</v>
      </c>
      <c r="F238" s="70">
        <v>135339.88</v>
      </c>
      <c r="G238" s="70">
        <v>0</v>
      </c>
      <c r="H238" s="70">
        <v>0</v>
      </c>
      <c r="I238" s="70">
        <v>0</v>
      </c>
      <c r="J238" s="70">
        <v>30106</v>
      </c>
      <c r="K238" s="70">
        <v>0</v>
      </c>
      <c r="L238" s="70">
        <v>0</v>
      </c>
      <c r="M238" s="104">
        <v>166477.88</v>
      </c>
      <c r="N238" s="70">
        <v>0</v>
      </c>
      <c r="O238" s="105">
        <v>166477.88</v>
      </c>
      <c r="P238" s="106" t="s">
        <v>1442</v>
      </c>
      <c r="Q238" s="106"/>
      <c r="R238" s="118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</row>
    <row r="239" spans="1:36" ht="12" customHeight="1">
      <c r="A239" s="93" t="s">
        <v>602</v>
      </c>
      <c r="B239" s="109" t="s">
        <v>603</v>
      </c>
      <c r="C239" s="113" t="s">
        <v>604</v>
      </c>
      <c r="D239" s="70">
        <v>1904164.58</v>
      </c>
      <c r="E239" s="70">
        <v>19425</v>
      </c>
      <c r="F239" s="70">
        <v>100869</v>
      </c>
      <c r="G239" s="70">
        <v>0</v>
      </c>
      <c r="H239" s="70">
        <v>0</v>
      </c>
      <c r="I239" s="70">
        <v>0</v>
      </c>
      <c r="J239" s="70">
        <v>0</v>
      </c>
      <c r="K239" s="70">
        <v>0</v>
      </c>
      <c r="L239" s="70">
        <v>0</v>
      </c>
      <c r="M239" s="104">
        <v>2024458.58</v>
      </c>
      <c r="N239" s="70">
        <v>0</v>
      </c>
      <c r="O239" s="105">
        <v>2024458.58</v>
      </c>
      <c r="P239" s="106" t="s">
        <v>1442</v>
      </c>
      <c r="Q239" s="106"/>
      <c r="R239" s="118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</row>
    <row r="240" spans="1:36" ht="12" customHeight="1">
      <c r="A240" s="93" t="s">
        <v>605</v>
      </c>
      <c r="B240" s="109" t="s">
        <v>606</v>
      </c>
      <c r="C240" s="113" t="s">
        <v>607</v>
      </c>
      <c r="D240" s="70">
        <v>687547.91</v>
      </c>
      <c r="E240" s="70">
        <v>0</v>
      </c>
      <c r="F240" s="70">
        <v>765204</v>
      </c>
      <c r="G240" s="70">
        <v>0</v>
      </c>
      <c r="H240" s="70">
        <v>0</v>
      </c>
      <c r="I240" s="70">
        <v>0</v>
      </c>
      <c r="J240" s="70">
        <v>30018</v>
      </c>
      <c r="K240" s="70">
        <v>0</v>
      </c>
      <c r="L240" s="70">
        <v>0</v>
      </c>
      <c r="M240" s="104">
        <v>1482769.9100000001</v>
      </c>
      <c r="N240" s="70">
        <v>0</v>
      </c>
      <c r="O240" s="105">
        <v>1482769.9100000001</v>
      </c>
      <c r="P240" s="106" t="s">
        <v>1442</v>
      </c>
      <c r="Q240" s="106"/>
      <c r="R240" s="118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</row>
    <row r="241" spans="1:36" ht="12" customHeight="1">
      <c r="A241" s="93" t="s">
        <v>608</v>
      </c>
      <c r="B241" s="109" t="s">
        <v>609</v>
      </c>
      <c r="C241" s="113" t="s">
        <v>610</v>
      </c>
      <c r="D241" s="70">
        <v>1167546</v>
      </c>
      <c r="E241" s="70">
        <v>0</v>
      </c>
      <c r="F241" s="70">
        <v>0</v>
      </c>
      <c r="G241" s="70">
        <v>0</v>
      </c>
      <c r="H241" s="70">
        <v>0</v>
      </c>
      <c r="I241" s="70">
        <v>0</v>
      </c>
      <c r="J241" s="70">
        <v>0</v>
      </c>
      <c r="K241" s="70">
        <v>0</v>
      </c>
      <c r="L241" s="70">
        <v>0</v>
      </c>
      <c r="M241" s="104">
        <v>1167546</v>
      </c>
      <c r="N241" s="70">
        <v>0</v>
      </c>
      <c r="O241" s="105">
        <v>1167546</v>
      </c>
      <c r="P241" s="106" t="s">
        <v>1442</v>
      </c>
      <c r="Q241" s="106"/>
      <c r="R241" s="118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  <c r="AC241" s="77"/>
      <c r="AD241" s="77"/>
      <c r="AE241" s="77"/>
      <c r="AF241" s="77"/>
      <c r="AG241" s="77"/>
      <c r="AH241" s="77"/>
      <c r="AI241" s="77"/>
      <c r="AJ241" s="77"/>
    </row>
    <row r="242" spans="1:36" ht="12" customHeight="1">
      <c r="A242" s="93" t="s">
        <v>611</v>
      </c>
      <c r="B242" s="109" t="s">
        <v>612</v>
      </c>
      <c r="C242" s="113" t="s">
        <v>613</v>
      </c>
      <c r="D242" s="70">
        <v>3018858.3600000003</v>
      </c>
      <c r="E242" s="70">
        <v>0</v>
      </c>
      <c r="F242" s="70">
        <v>163320.56</v>
      </c>
      <c r="G242" s="70">
        <v>0</v>
      </c>
      <c r="H242" s="70">
        <v>0</v>
      </c>
      <c r="I242" s="70">
        <v>0</v>
      </c>
      <c r="J242" s="70">
        <v>0</v>
      </c>
      <c r="K242" s="70">
        <v>0</v>
      </c>
      <c r="L242" s="70">
        <v>0</v>
      </c>
      <c r="M242" s="104">
        <v>3182178.9200000004</v>
      </c>
      <c r="N242" s="70">
        <v>0</v>
      </c>
      <c r="O242" s="105">
        <v>3182178.9200000004</v>
      </c>
      <c r="P242" s="106" t="s">
        <v>1442</v>
      </c>
      <c r="Q242" s="106"/>
      <c r="R242" s="118"/>
      <c r="S242" s="77"/>
      <c r="T242" s="77"/>
      <c r="U242" s="77"/>
      <c r="V242" s="77"/>
      <c r="W242" s="77"/>
      <c r="X242" s="77"/>
      <c r="Y242" s="77"/>
      <c r="Z242" s="77"/>
      <c r="AA242" s="77"/>
      <c r="AB242" s="77"/>
      <c r="AC242" s="77"/>
      <c r="AD242" s="77"/>
      <c r="AE242" s="77"/>
      <c r="AF242" s="77"/>
      <c r="AG242" s="77"/>
      <c r="AH242" s="77"/>
      <c r="AI242" s="77"/>
      <c r="AJ242" s="77"/>
    </row>
    <row r="243" spans="1:36" ht="12" customHeight="1">
      <c r="A243" s="93" t="s">
        <v>614</v>
      </c>
      <c r="B243" s="109" t="s">
        <v>615</v>
      </c>
      <c r="C243" s="113" t="s">
        <v>616</v>
      </c>
      <c r="D243" s="70">
        <v>31920.850000000002</v>
      </c>
      <c r="E243" s="70">
        <v>0</v>
      </c>
      <c r="F243" s="70">
        <v>0</v>
      </c>
      <c r="G243" s="70">
        <v>0</v>
      </c>
      <c r="H243" s="70">
        <v>-1271026.6000000001</v>
      </c>
      <c r="I243" s="70">
        <v>0</v>
      </c>
      <c r="J243" s="70">
        <v>0</v>
      </c>
      <c r="K243" s="70">
        <v>0</v>
      </c>
      <c r="L243" s="70">
        <v>0</v>
      </c>
      <c r="M243" s="104">
        <v>-1239105.75</v>
      </c>
      <c r="N243" s="70">
        <v>0</v>
      </c>
      <c r="O243" s="105">
        <v>-1239105.75</v>
      </c>
      <c r="P243" s="106" t="s">
        <v>1442</v>
      </c>
      <c r="Q243" s="106"/>
      <c r="R243" s="118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  <c r="AC243" s="77"/>
      <c r="AD243" s="77"/>
      <c r="AE243" s="77"/>
      <c r="AF243" s="77"/>
      <c r="AG243" s="77"/>
      <c r="AH243" s="77"/>
      <c r="AI243" s="77"/>
      <c r="AJ243" s="77"/>
    </row>
    <row r="244" spans="1:36" ht="12" customHeight="1">
      <c r="A244" s="93"/>
      <c r="B244" s="151"/>
      <c r="C244" s="113"/>
      <c r="D244" s="132"/>
      <c r="E244" s="132"/>
      <c r="F244" s="132"/>
      <c r="G244" s="132"/>
      <c r="H244" s="132"/>
      <c r="I244" s="132"/>
      <c r="J244" s="132"/>
      <c r="K244" s="132"/>
      <c r="L244" s="132"/>
      <c r="M244" s="132"/>
      <c r="N244" s="132"/>
      <c r="O244" s="135"/>
      <c r="P244" s="106"/>
      <c r="Q244" s="106"/>
      <c r="R244" s="118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  <c r="AC244" s="77"/>
      <c r="AD244" s="77"/>
      <c r="AE244" s="77"/>
      <c r="AF244" s="77"/>
      <c r="AG244" s="77"/>
      <c r="AH244" s="77"/>
      <c r="AI244" s="77"/>
      <c r="AJ244" s="77"/>
    </row>
    <row r="245" spans="1:36" ht="12" customHeight="1">
      <c r="A245" s="93"/>
      <c r="B245" s="136" t="s">
        <v>617</v>
      </c>
      <c r="C245" s="113"/>
      <c r="D245" s="137">
        <v>163667062.93000007</v>
      </c>
      <c r="E245" s="137">
        <v>52604018.43</v>
      </c>
      <c r="F245" s="137">
        <v>5243737.33</v>
      </c>
      <c r="G245" s="137">
        <v>10</v>
      </c>
      <c r="H245" s="137">
        <v>31442097.169999994</v>
      </c>
      <c r="I245" s="137">
        <v>0</v>
      </c>
      <c r="J245" s="137">
        <v>85285835.949999988</v>
      </c>
      <c r="K245" s="137">
        <v>0</v>
      </c>
      <c r="L245" s="137">
        <v>0</v>
      </c>
      <c r="M245" s="137">
        <v>338242761.81000006</v>
      </c>
      <c r="N245" s="137">
        <v>0</v>
      </c>
      <c r="O245" s="137">
        <v>338242761.81000006</v>
      </c>
      <c r="P245" s="106"/>
      <c r="Q245" s="106"/>
      <c r="R245" s="118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  <c r="AC245" s="77"/>
      <c r="AD245" s="77"/>
      <c r="AE245" s="77"/>
      <c r="AF245" s="77"/>
      <c r="AG245" s="77"/>
      <c r="AH245" s="77"/>
      <c r="AI245" s="77"/>
      <c r="AJ245" s="77"/>
    </row>
    <row r="246" spans="1:36" ht="12" customHeight="1">
      <c r="A246" s="93"/>
      <c r="B246" s="136"/>
      <c r="C246" s="113"/>
      <c r="D246" s="152"/>
      <c r="E246" s="152"/>
      <c r="F246" s="152"/>
      <c r="G246" s="152"/>
      <c r="H246" s="152"/>
      <c r="I246" s="152"/>
      <c r="J246" s="152"/>
      <c r="K246" s="152"/>
      <c r="L246" s="152"/>
      <c r="M246" s="152"/>
      <c r="N246" s="152"/>
      <c r="O246" s="152"/>
      <c r="P246" s="106"/>
      <c r="Q246" s="106"/>
      <c r="R246" s="118"/>
      <c r="S246" s="77"/>
      <c r="T246" s="77"/>
      <c r="U246" s="77"/>
      <c r="V246" s="77"/>
      <c r="W246" s="77"/>
      <c r="X246" s="77"/>
      <c r="Y246" s="77"/>
      <c r="Z246" s="77"/>
      <c r="AA246" s="77"/>
      <c r="AB246" s="77"/>
      <c r="AC246" s="77"/>
      <c r="AD246" s="77"/>
      <c r="AE246" s="77"/>
      <c r="AF246" s="77"/>
      <c r="AG246" s="77"/>
      <c r="AH246" s="77"/>
      <c r="AI246" s="77"/>
      <c r="AJ246" s="77"/>
    </row>
    <row r="247" spans="1:36" ht="12" customHeight="1">
      <c r="A247" s="93"/>
      <c r="B247" s="136" t="s">
        <v>618</v>
      </c>
      <c r="C247" s="113"/>
      <c r="D247" s="153">
        <v>822086932.25999999</v>
      </c>
      <c r="E247" s="153">
        <v>52604618.43</v>
      </c>
      <c r="F247" s="153">
        <v>5243737.33</v>
      </c>
      <c r="G247" s="153">
        <v>10</v>
      </c>
      <c r="H247" s="153">
        <v>31442097.169999994</v>
      </c>
      <c r="I247" s="153">
        <v>0</v>
      </c>
      <c r="J247" s="153">
        <v>85285835.949999988</v>
      </c>
      <c r="K247" s="153">
        <v>0</v>
      </c>
      <c r="L247" s="153">
        <v>0</v>
      </c>
      <c r="M247" s="153">
        <v>996663231.14000022</v>
      </c>
      <c r="N247" s="153">
        <v>-365356017.75000006</v>
      </c>
      <c r="O247" s="153">
        <v>631307213.38999987</v>
      </c>
      <c r="P247" s="106"/>
      <c r="Q247" s="106"/>
      <c r="R247" s="118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  <c r="AC247" s="77"/>
      <c r="AD247" s="77"/>
      <c r="AE247" s="77"/>
      <c r="AF247" s="77"/>
      <c r="AG247" s="77"/>
      <c r="AH247" s="77"/>
      <c r="AI247" s="77"/>
      <c r="AJ247" s="77"/>
    </row>
    <row r="248" spans="1:36" ht="12" customHeight="1">
      <c r="A248" s="93"/>
      <c r="B248" s="151"/>
      <c r="C248" s="113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5"/>
      <c r="P248" s="106"/>
      <c r="Q248" s="106"/>
      <c r="R248" s="118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</row>
    <row r="249" spans="1:36" ht="12" customHeight="1">
      <c r="A249" s="93"/>
      <c r="B249" s="154" t="s">
        <v>619</v>
      </c>
      <c r="C249" s="143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5"/>
      <c r="P249" s="106"/>
      <c r="Q249" s="106"/>
      <c r="R249" s="118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</row>
    <row r="250" spans="1:36" ht="12" customHeight="1">
      <c r="A250" s="93"/>
      <c r="B250" s="155"/>
      <c r="C250" s="103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5"/>
      <c r="P250" s="106"/>
      <c r="Q250" s="106"/>
      <c r="R250" s="118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</row>
    <row r="251" spans="1:36" ht="12" customHeight="1">
      <c r="A251" s="93" t="s">
        <v>620</v>
      </c>
      <c r="B251" s="109" t="s">
        <v>621</v>
      </c>
      <c r="C251" s="113" t="s">
        <v>622</v>
      </c>
      <c r="D251" s="70">
        <v>0</v>
      </c>
      <c r="E251" s="70">
        <v>421593.59999999998</v>
      </c>
      <c r="F251" s="70">
        <v>0</v>
      </c>
      <c r="G251" s="70">
        <v>0</v>
      </c>
      <c r="H251" s="70">
        <v>0</v>
      </c>
      <c r="I251" s="70">
        <v>0</v>
      </c>
      <c r="J251" s="70">
        <v>0</v>
      </c>
      <c r="K251" s="70">
        <v>0</v>
      </c>
      <c r="L251" s="70">
        <v>0</v>
      </c>
      <c r="M251" s="104">
        <v>421593.59999999998</v>
      </c>
      <c r="N251" s="70">
        <v>0</v>
      </c>
      <c r="O251" s="105">
        <v>421593.59999999998</v>
      </c>
      <c r="P251" s="106" t="s">
        <v>1512</v>
      </c>
      <c r="Q251" s="106"/>
      <c r="R251" s="118"/>
      <c r="S251" s="156"/>
      <c r="T251" s="156"/>
      <c r="U251" s="156"/>
      <c r="V251" s="156"/>
      <c r="W251" s="156"/>
      <c r="X251" s="156"/>
      <c r="Y251" s="156"/>
      <c r="Z251" s="156"/>
      <c r="AA251" s="156"/>
      <c r="AB251" s="156"/>
      <c r="AC251" s="156"/>
      <c r="AD251" s="156"/>
      <c r="AE251" s="156"/>
      <c r="AF251" s="156"/>
      <c r="AG251" s="156"/>
      <c r="AH251" s="156"/>
      <c r="AI251" s="156"/>
      <c r="AJ251" s="156"/>
    </row>
    <row r="252" spans="1:36" ht="12" customHeight="1">
      <c r="A252" s="93" t="s">
        <v>623</v>
      </c>
      <c r="B252" s="109" t="s">
        <v>624</v>
      </c>
      <c r="C252" s="113" t="s">
        <v>625</v>
      </c>
      <c r="D252" s="70">
        <v>450296.7</v>
      </c>
      <c r="E252" s="70">
        <v>242843.21</v>
      </c>
      <c r="F252" s="70">
        <v>0</v>
      </c>
      <c r="G252" s="70">
        <v>0</v>
      </c>
      <c r="H252" s="70">
        <v>112500</v>
      </c>
      <c r="I252" s="70">
        <v>0</v>
      </c>
      <c r="J252" s="70">
        <v>0</v>
      </c>
      <c r="K252" s="70">
        <v>0</v>
      </c>
      <c r="L252" s="70">
        <v>0</v>
      </c>
      <c r="M252" s="104">
        <v>805639.91</v>
      </c>
      <c r="N252" s="70">
        <v>0</v>
      </c>
      <c r="O252" s="105">
        <v>805639.91</v>
      </c>
      <c r="P252" s="106" t="s">
        <v>1446</v>
      </c>
      <c r="Q252" s="106"/>
      <c r="R252" s="118"/>
      <c r="S252" s="156"/>
      <c r="T252" s="156"/>
      <c r="U252" s="156"/>
      <c r="V252" s="156"/>
      <c r="W252" s="156"/>
      <c r="X252" s="156"/>
      <c r="Y252" s="156"/>
      <c r="Z252" s="156"/>
      <c r="AA252" s="156"/>
      <c r="AB252" s="156"/>
      <c r="AC252" s="156"/>
      <c r="AD252" s="156"/>
      <c r="AE252" s="156"/>
      <c r="AF252" s="156"/>
      <c r="AG252" s="156"/>
      <c r="AH252" s="156"/>
      <c r="AI252" s="156"/>
      <c r="AJ252" s="156"/>
    </row>
    <row r="253" spans="1:36" ht="12" customHeight="1">
      <c r="A253" s="93" t="s">
        <v>626</v>
      </c>
      <c r="B253" s="109" t="s">
        <v>627</v>
      </c>
      <c r="C253" s="113" t="s">
        <v>628</v>
      </c>
      <c r="D253" s="70">
        <v>0</v>
      </c>
      <c r="E253" s="70">
        <v>0</v>
      </c>
      <c r="F253" s="70">
        <v>0</v>
      </c>
      <c r="G253" s="70">
        <v>0</v>
      </c>
      <c r="H253" s="70">
        <v>0</v>
      </c>
      <c r="I253" s="70">
        <v>0</v>
      </c>
      <c r="J253" s="70">
        <v>37795.019999999997</v>
      </c>
      <c r="K253" s="70">
        <v>0</v>
      </c>
      <c r="L253" s="70">
        <v>0</v>
      </c>
      <c r="M253" s="104">
        <v>37795.019999999997</v>
      </c>
      <c r="N253" s="70">
        <v>0</v>
      </c>
      <c r="O253" s="105">
        <v>37795.019999999997</v>
      </c>
      <c r="P253" s="106" t="s">
        <v>1451</v>
      </c>
      <c r="Q253" s="106"/>
      <c r="R253" s="118"/>
      <c r="S253" s="156"/>
      <c r="T253" s="156"/>
      <c r="U253" s="156"/>
      <c r="V253" s="156"/>
      <c r="W253" s="156"/>
      <c r="X253" s="156"/>
      <c r="Y253" s="156"/>
      <c r="Z253" s="156"/>
      <c r="AA253" s="156"/>
      <c r="AB253" s="156"/>
      <c r="AC253" s="156"/>
      <c r="AD253" s="156"/>
      <c r="AE253" s="156"/>
      <c r="AF253" s="156"/>
      <c r="AG253" s="156"/>
      <c r="AH253" s="156"/>
      <c r="AI253" s="156"/>
      <c r="AJ253" s="156"/>
    </row>
    <row r="254" spans="1:36" ht="12" customHeight="1">
      <c r="A254" s="93" t="s">
        <v>629</v>
      </c>
      <c r="B254" s="109" t="s">
        <v>630</v>
      </c>
      <c r="C254" s="113" t="s">
        <v>631</v>
      </c>
      <c r="D254" s="70">
        <v>8853200.7799999993</v>
      </c>
      <c r="E254" s="70">
        <v>12016683.68</v>
      </c>
      <c r="F254" s="70">
        <v>20000</v>
      </c>
      <c r="G254" s="70">
        <v>0</v>
      </c>
      <c r="H254" s="70">
        <v>577325</v>
      </c>
      <c r="I254" s="70">
        <v>0</v>
      </c>
      <c r="J254" s="70">
        <v>1000</v>
      </c>
      <c r="K254" s="70">
        <v>0</v>
      </c>
      <c r="L254" s="70">
        <v>0</v>
      </c>
      <c r="M254" s="104">
        <v>21468209.460000001</v>
      </c>
      <c r="N254" s="70">
        <v>0</v>
      </c>
      <c r="O254" s="105">
        <v>21468209.460000001</v>
      </c>
      <c r="P254" s="106" t="s">
        <v>1512</v>
      </c>
      <c r="Q254" s="106"/>
      <c r="R254" s="118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</row>
    <row r="255" spans="1:36" ht="12" customHeight="1">
      <c r="A255" s="93" t="s">
        <v>632</v>
      </c>
      <c r="B255" s="109" t="s">
        <v>633</v>
      </c>
      <c r="C255" s="113" t="s">
        <v>634</v>
      </c>
      <c r="D255" s="70">
        <v>32408684.880000003</v>
      </c>
      <c r="E255" s="70">
        <v>17666303.050000001</v>
      </c>
      <c r="F255" s="70">
        <v>0</v>
      </c>
      <c r="G255" s="70">
        <v>0</v>
      </c>
      <c r="H255" s="70">
        <v>1322325</v>
      </c>
      <c r="I255" s="70">
        <v>0</v>
      </c>
      <c r="J255" s="70">
        <v>327522.07999999996</v>
      </c>
      <c r="K255" s="70">
        <v>0</v>
      </c>
      <c r="L255" s="70">
        <v>0</v>
      </c>
      <c r="M255" s="104">
        <v>51724835.010000005</v>
      </c>
      <c r="N255" s="70">
        <v>0</v>
      </c>
      <c r="O255" s="105">
        <v>51724835.010000005</v>
      </c>
      <c r="P255" s="106" t="s">
        <v>1446</v>
      </c>
      <c r="Q255" s="106"/>
      <c r="R255" s="118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</row>
    <row r="256" spans="1:36" ht="12" customHeight="1">
      <c r="A256" s="93" t="s">
        <v>635</v>
      </c>
      <c r="B256" s="109" t="s">
        <v>636</v>
      </c>
      <c r="C256" s="113" t="s">
        <v>637</v>
      </c>
      <c r="D256" s="70">
        <v>0</v>
      </c>
      <c r="E256" s="70">
        <v>693837</v>
      </c>
      <c r="F256" s="70">
        <v>0</v>
      </c>
      <c r="G256" s="70">
        <v>0</v>
      </c>
      <c r="H256" s="70">
        <v>0</v>
      </c>
      <c r="I256" s="70">
        <v>0</v>
      </c>
      <c r="J256" s="70">
        <v>757280</v>
      </c>
      <c r="K256" s="70">
        <v>0</v>
      </c>
      <c r="L256" s="70">
        <v>0</v>
      </c>
      <c r="M256" s="104">
        <v>1451117</v>
      </c>
      <c r="N256" s="70">
        <v>0</v>
      </c>
      <c r="O256" s="105">
        <v>1451117</v>
      </c>
      <c r="P256" s="106" t="s">
        <v>1451</v>
      </c>
      <c r="Q256" s="106"/>
      <c r="R256" s="118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</row>
    <row r="257" spans="1:36" ht="12" customHeight="1">
      <c r="A257" s="93" t="s">
        <v>638</v>
      </c>
      <c r="B257" s="109" t="s">
        <v>639</v>
      </c>
      <c r="C257" s="113" t="s">
        <v>640</v>
      </c>
      <c r="D257" s="70">
        <v>0</v>
      </c>
      <c r="E257" s="70">
        <v>111595</v>
      </c>
      <c r="F257" s="70">
        <v>0</v>
      </c>
      <c r="G257" s="70">
        <v>0</v>
      </c>
      <c r="H257" s="70">
        <v>0</v>
      </c>
      <c r="I257" s="70">
        <v>0</v>
      </c>
      <c r="J257" s="70">
        <v>0</v>
      </c>
      <c r="K257" s="70">
        <v>0</v>
      </c>
      <c r="L257" s="70">
        <v>0</v>
      </c>
      <c r="M257" s="104">
        <v>111595</v>
      </c>
      <c r="N257" s="70">
        <v>0</v>
      </c>
      <c r="O257" s="105">
        <v>111595</v>
      </c>
      <c r="P257" s="106" t="s">
        <v>1446</v>
      </c>
      <c r="Q257" s="106"/>
      <c r="R257" s="118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</row>
    <row r="258" spans="1:36" ht="12" customHeight="1">
      <c r="A258" s="93" t="s">
        <v>641</v>
      </c>
      <c r="B258" s="109" t="s">
        <v>642</v>
      </c>
      <c r="C258" s="113" t="s">
        <v>643</v>
      </c>
      <c r="D258" s="70">
        <v>0</v>
      </c>
      <c r="E258" s="70">
        <v>0</v>
      </c>
      <c r="F258" s="70">
        <v>0</v>
      </c>
      <c r="G258" s="70">
        <v>0</v>
      </c>
      <c r="H258" s="70">
        <v>0</v>
      </c>
      <c r="I258" s="70">
        <v>0</v>
      </c>
      <c r="J258" s="70">
        <v>0</v>
      </c>
      <c r="K258" s="70">
        <v>0</v>
      </c>
      <c r="L258" s="70">
        <v>0</v>
      </c>
      <c r="M258" s="104">
        <v>0</v>
      </c>
      <c r="N258" s="70">
        <v>0</v>
      </c>
      <c r="O258" s="105">
        <v>0</v>
      </c>
      <c r="P258" s="106" t="s">
        <v>1451</v>
      </c>
      <c r="Q258" s="106"/>
      <c r="R258" s="118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</row>
    <row r="259" spans="1:36" ht="12" customHeight="1">
      <c r="A259" s="93" t="s">
        <v>644</v>
      </c>
      <c r="B259" s="109" t="s">
        <v>645</v>
      </c>
      <c r="C259" s="113" t="s">
        <v>646</v>
      </c>
      <c r="D259" s="70">
        <v>965426.36</v>
      </c>
      <c r="E259" s="70">
        <v>-5193.4799999999996</v>
      </c>
      <c r="F259" s="70">
        <v>0</v>
      </c>
      <c r="G259" s="70">
        <v>0</v>
      </c>
      <c r="H259" s="70">
        <v>0</v>
      </c>
      <c r="I259" s="70">
        <v>0</v>
      </c>
      <c r="J259" s="70">
        <v>0</v>
      </c>
      <c r="K259" s="70">
        <v>0</v>
      </c>
      <c r="L259" s="70">
        <v>0</v>
      </c>
      <c r="M259" s="104">
        <v>960232.88</v>
      </c>
      <c r="N259" s="70">
        <v>0</v>
      </c>
      <c r="O259" s="122">
        <v>960232.88</v>
      </c>
      <c r="P259" s="123" t="s">
        <v>1404</v>
      </c>
      <c r="Q259" s="106"/>
      <c r="R259" s="118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</row>
    <row r="260" spans="1:36" ht="12" customHeight="1">
      <c r="A260" s="93" t="s">
        <v>647</v>
      </c>
      <c r="B260" s="109" t="s">
        <v>648</v>
      </c>
      <c r="C260" s="113" t="s">
        <v>649</v>
      </c>
      <c r="D260" s="70">
        <v>0</v>
      </c>
      <c r="E260" s="70">
        <v>0</v>
      </c>
      <c r="F260" s="70">
        <v>0</v>
      </c>
      <c r="G260" s="70">
        <v>0</v>
      </c>
      <c r="H260" s="70">
        <v>0</v>
      </c>
      <c r="I260" s="70">
        <v>0</v>
      </c>
      <c r="J260" s="70">
        <v>0</v>
      </c>
      <c r="K260" s="70">
        <v>0</v>
      </c>
      <c r="L260" s="70">
        <v>0</v>
      </c>
      <c r="M260" s="104">
        <v>0</v>
      </c>
      <c r="N260" s="70">
        <v>0</v>
      </c>
      <c r="O260" s="105">
        <v>0</v>
      </c>
      <c r="P260" s="106" t="s">
        <v>1512</v>
      </c>
      <c r="Q260" s="106"/>
      <c r="R260" s="118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</row>
    <row r="261" spans="1:36" ht="12" customHeight="1">
      <c r="A261" s="93" t="s">
        <v>650</v>
      </c>
      <c r="B261" s="109" t="s">
        <v>651</v>
      </c>
      <c r="C261" s="113" t="s">
        <v>652</v>
      </c>
      <c r="D261" s="70">
        <v>0</v>
      </c>
      <c r="E261" s="70">
        <v>0</v>
      </c>
      <c r="F261" s="70">
        <v>0</v>
      </c>
      <c r="G261" s="70">
        <v>0</v>
      </c>
      <c r="H261" s="70">
        <v>0</v>
      </c>
      <c r="I261" s="70">
        <v>0</v>
      </c>
      <c r="J261" s="70">
        <v>0</v>
      </c>
      <c r="K261" s="70">
        <v>0</v>
      </c>
      <c r="L261" s="70">
        <v>0</v>
      </c>
      <c r="M261" s="104">
        <v>0</v>
      </c>
      <c r="N261" s="70">
        <v>0</v>
      </c>
      <c r="O261" s="105">
        <v>0</v>
      </c>
      <c r="P261" s="106" t="s">
        <v>1446</v>
      </c>
      <c r="Q261" s="106"/>
      <c r="R261" s="118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</row>
    <row r="262" spans="1:36" ht="12" customHeight="1">
      <c r="A262" s="93" t="s">
        <v>653</v>
      </c>
      <c r="B262" s="109" t="s">
        <v>654</v>
      </c>
      <c r="C262" s="113" t="s">
        <v>655</v>
      </c>
      <c r="D262" s="70">
        <v>0</v>
      </c>
      <c r="E262" s="70">
        <v>0</v>
      </c>
      <c r="F262" s="70">
        <v>0</v>
      </c>
      <c r="G262" s="70">
        <v>0</v>
      </c>
      <c r="H262" s="70">
        <v>0</v>
      </c>
      <c r="I262" s="70">
        <v>0</v>
      </c>
      <c r="J262" s="70">
        <v>0</v>
      </c>
      <c r="K262" s="70">
        <v>0</v>
      </c>
      <c r="L262" s="70">
        <v>0</v>
      </c>
      <c r="M262" s="104">
        <v>0</v>
      </c>
      <c r="N262" s="70">
        <v>0</v>
      </c>
      <c r="O262" s="105">
        <v>0</v>
      </c>
      <c r="P262" s="106" t="s">
        <v>1451</v>
      </c>
      <c r="Q262" s="106"/>
      <c r="R262" s="118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</row>
    <row r="263" spans="1:36" ht="12" customHeight="1">
      <c r="A263" s="93"/>
      <c r="B263" s="151"/>
      <c r="C263" s="113"/>
      <c r="D263" s="132"/>
      <c r="E263" s="132"/>
      <c r="F263" s="132"/>
      <c r="G263" s="132"/>
      <c r="H263" s="132"/>
      <c r="I263" s="132"/>
      <c r="J263" s="132"/>
      <c r="K263" s="132"/>
      <c r="L263" s="132"/>
      <c r="M263" s="132"/>
      <c r="N263" s="132"/>
      <c r="O263" s="135"/>
      <c r="P263" s="106"/>
      <c r="Q263" s="106"/>
      <c r="R263" s="118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</row>
    <row r="264" spans="1:36" ht="12" customHeight="1">
      <c r="A264" s="93"/>
      <c r="B264" s="136" t="s">
        <v>656</v>
      </c>
      <c r="C264" s="113"/>
      <c r="D264" s="137">
        <v>42677608.719999999</v>
      </c>
      <c r="E264" s="137">
        <v>31147662.059999999</v>
      </c>
      <c r="F264" s="137">
        <v>20000</v>
      </c>
      <c r="G264" s="137">
        <v>0</v>
      </c>
      <c r="H264" s="137">
        <v>2012150</v>
      </c>
      <c r="I264" s="137">
        <v>0</v>
      </c>
      <c r="J264" s="137">
        <v>1123597.1000000001</v>
      </c>
      <c r="K264" s="137">
        <v>0</v>
      </c>
      <c r="L264" s="137">
        <v>0</v>
      </c>
      <c r="M264" s="137">
        <v>76981017.879999995</v>
      </c>
      <c r="N264" s="137">
        <v>0</v>
      </c>
      <c r="O264" s="137">
        <v>76981017.879999995</v>
      </c>
      <c r="P264" s="106"/>
      <c r="Q264" s="106"/>
      <c r="R264" s="118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</row>
    <row r="265" spans="1:36" ht="12" customHeight="1">
      <c r="A265" s="93"/>
      <c r="B265" s="151"/>
      <c r="C265" s="113"/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0"/>
      <c r="O265" s="141"/>
      <c r="P265" s="106"/>
      <c r="Q265" s="106"/>
      <c r="R265" s="118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</row>
    <row r="266" spans="1:36" ht="12" customHeight="1">
      <c r="A266" s="93"/>
      <c r="B266" s="154" t="s">
        <v>657</v>
      </c>
      <c r="C266" s="143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5"/>
      <c r="P266" s="106"/>
      <c r="Q266" s="106"/>
      <c r="R266" s="118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</row>
    <row r="267" spans="1:36" ht="12" customHeight="1">
      <c r="A267" s="93"/>
      <c r="B267" s="155"/>
      <c r="C267" s="103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5"/>
      <c r="P267" s="106"/>
      <c r="Q267" s="106"/>
      <c r="R267" s="118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</row>
    <row r="268" spans="1:36" ht="12" customHeight="1">
      <c r="A268" s="93" t="s">
        <v>658</v>
      </c>
      <c r="B268" s="109" t="s">
        <v>659</v>
      </c>
      <c r="C268" s="113" t="s">
        <v>660</v>
      </c>
      <c r="D268" s="70">
        <v>1091361656</v>
      </c>
      <c r="E268" s="70">
        <v>0</v>
      </c>
      <c r="F268" s="70">
        <v>0</v>
      </c>
      <c r="G268" s="70">
        <v>0</v>
      </c>
      <c r="H268" s="70">
        <v>0</v>
      </c>
      <c r="I268" s="70">
        <v>0</v>
      </c>
      <c r="J268" s="70">
        <v>0</v>
      </c>
      <c r="K268" s="70">
        <v>0</v>
      </c>
      <c r="L268" s="70">
        <v>0</v>
      </c>
      <c r="M268" s="104">
        <v>1091361656</v>
      </c>
      <c r="N268" s="70">
        <v>0</v>
      </c>
      <c r="O268" s="105">
        <v>1091361656</v>
      </c>
      <c r="P268" s="106" t="s">
        <v>1513</v>
      </c>
      <c r="Q268" s="106"/>
      <c r="R268" s="118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7"/>
      <c r="AF268" s="77"/>
      <c r="AG268" s="77"/>
      <c r="AH268" s="77"/>
      <c r="AI268" s="77"/>
      <c r="AJ268" s="77"/>
    </row>
    <row r="269" spans="1:36" ht="12" customHeight="1">
      <c r="A269" s="93" t="s">
        <v>661</v>
      </c>
      <c r="B269" s="109" t="s">
        <v>662</v>
      </c>
      <c r="C269" s="113" t="s">
        <v>663</v>
      </c>
      <c r="D269" s="70">
        <v>2354522.9699999997</v>
      </c>
      <c r="E269" s="70">
        <v>0</v>
      </c>
      <c r="F269" s="70">
        <v>59880.95</v>
      </c>
      <c r="G269" s="70">
        <v>0</v>
      </c>
      <c r="H269" s="70">
        <v>0</v>
      </c>
      <c r="I269" s="70">
        <v>0</v>
      </c>
      <c r="J269" s="70">
        <v>0</v>
      </c>
      <c r="K269" s="70">
        <v>0</v>
      </c>
      <c r="L269" s="70">
        <v>0</v>
      </c>
      <c r="M269" s="104">
        <v>2414403.92</v>
      </c>
      <c r="N269" s="70">
        <v>0</v>
      </c>
      <c r="O269" s="105">
        <v>2414403.92</v>
      </c>
      <c r="P269" s="106" t="s">
        <v>1513</v>
      </c>
      <c r="Q269" s="106"/>
      <c r="R269" s="118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  <c r="AF269" s="77"/>
      <c r="AG269" s="77"/>
      <c r="AH269" s="77"/>
      <c r="AI269" s="77"/>
      <c r="AJ269" s="77"/>
    </row>
    <row r="270" spans="1:36" ht="12" customHeight="1">
      <c r="A270" s="93" t="s">
        <v>664</v>
      </c>
      <c r="B270" s="109" t="s">
        <v>665</v>
      </c>
      <c r="C270" s="113" t="s">
        <v>666</v>
      </c>
      <c r="D270" s="70">
        <v>0</v>
      </c>
      <c r="E270" s="70">
        <v>0</v>
      </c>
      <c r="F270" s="70">
        <v>0</v>
      </c>
      <c r="G270" s="70">
        <v>0</v>
      </c>
      <c r="H270" s="70">
        <v>0</v>
      </c>
      <c r="I270" s="70">
        <v>0</v>
      </c>
      <c r="J270" s="70">
        <v>0</v>
      </c>
      <c r="K270" s="70">
        <v>0</v>
      </c>
      <c r="L270" s="70">
        <v>0</v>
      </c>
      <c r="M270" s="104">
        <v>0</v>
      </c>
      <c r="N270" s="70">
        <v>0</v>
      </c>
      <c r="O270" s="105">
        <v>0</v>
      </c>
      <c r="P270" s="106" t="s">
        <v>1513</v>
      </c>
      <c r="Q270" s="106"/>
      <c r="R270" s="118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</row>
    <row r="271" spans="1:36" ht="12" customHeight="1">
      <c r="A271" s="93" t="s">
        <v>667</v>
      </c>
      <c r="B271" s="109" t="s">
        <v>668</v>
      </c>
      <c r="C271" s="113" t="s">
        <v>669</v>
      </c>
      <c r="D271" s="70">
        <v>32239220.41</v>
      </c>
      <c r="E271" s="70">
        <v>0</v>
      </c>
      <c r="F271" s="70">
        <v>0</v>
      </c>
      <c r="G271" s="70">
        <v>0</v>
      </c>
      <c r="H271" s="70">
        <v>0</v>
      </c>
      <c r="I271" s="70">
        <v>0</v>
      </c>
      <c r="J271" s="70">
        <v>0</v>
      </c>
      <c r="K271" s="70">
        <v>0</v>
      </c>
      <c r="L271" s="70">
        <v>0</v>
      </c>
      <c r="M271" s="104">
        <v>32239220.41</v>
      </c>
      <c r="N271" s="70">
        <v>0</v>
      </c>
      <c r="O271" s="105">
        <v>32239220.41</v>
      </c>
      <c r="P271" s="106" t="s">
        <v>1513</v>
      </c>
      <c r="Q271" s="106"/>
      <c r="R271" s="118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</row>
    <row r="272" spans="1:36" ht="12" customHeight="1">
      <c r="A272" s="93" t="s">
        <v>670</v>
      </c>
      <c r="B272" s="109" t="s">
        <v>671</v>
      </c>
      <c r="C272" s="113" t="s">
        <v>672</v>
      </c>
      <c r="D272" s="70">
        <v>0</v>
      </c>
      <c r="E272" s="70">
        <v>0</v>
      </c>
      <c r="F272" s="70">
        <v>0</v>
      </c>
      <c r="G272" s="70">
        <v>0</v>
      </c>
      <c r="H272" s="70">
        <v>0</v>
      </c>
      <c r="I272" s="70">
        <v>0</v>
      </c>
      <c r="J272" s="70">
        <v>0</v>
      </c>
      <c r="K272" s="70">
        <v>0</v>
      </c>
      <c r="L272" s="70">
        <v>0</v>
      </c>
      <c r="M272" s="104">
        <v>0</v>
      </c>
      <c r="N272" s="70">
        <v>0</v>
      </c>
      <c r="O272" s="105">
        <v>0</v>
      </c>
      <c r="P272" s="106" t="s">
        <v>1513</v>
      </c>
      <c r="Q272" s="106"/>
      <c r="R272" s="118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</row>
    <row r="273" spans="1:36" ht="12" customHeight="1">
      <c r="A273" s="93" t="s">
        <v>673</v>
      </c>
      <c r="B273" s="109" t="s">
        <v>674</v>
      </c>
      <c r="C273" s="113" t="s">
        <v>675</v>
      </c>
      <c r="D273" s="70">
        <v>0</v>
      </c>
      <c r="E273" s="70">
        <v>0</v>
      </c>
      <c r="F273" s="70">
        <v>0</v>
      </c>
      <c r="G273" s="70">
        <v>0</v>
      </c>
      <c r="H273" s="70">
        <v>0</v>
      </c>
      <c r="I273" s="70">
        <v>0</v>
      </c>
      <c r="J273" s="70">
        <v>0</v>
      </c>
      <c r="K273" s="70">
        <v>0</v>
      </c>
      <c r="L273" s="70">
        <v>0</v>
      </c>
      <c r="M273" s="104">
        <v>0</v>
      </c>
      <c r="N273" s="70">
        <v>0</v>
      </c>
      <c r="O273" s="105">
        <v>0</v>
      </c>
      <c r="P273" s="106" t="s">
        <v>1445</v>
      </c>
      <c r="Q273" s="106"/>
      <c r="R273" s="118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</row>
    <row r="274" spans="1:36" ht="12" customHeight="1">
      <c r="A274" s="93" t="s">
        <v>676</v>
      </c>
      <c r="B274" s="109" t="s">
        <v>677</v>
      </c>
      <c r="C274" s="113" t="s">
        <v>678</v>
      </c>
      <c r="D274" s="70">
        <v>0</v>
      </c>
      <c r="E274" s="70">
        <v>0</v>
      </c>
      <c r="F274" s="70">
        <v>0</v>
      </c>
      <c r="G274" s="70">
        <v>0</v>
      </c>
      <c r="H274" s="70">
        <v>0</v>
      </c>
      <c r="I274" s="70">
        <v>0</v>
      </c>
      <c r="J274" s="70">
        <v>0</v>
      </c>
      <c r="K274" s="70">
        <v>0</v>
      </c>
      <c r="L274" s="70">
        <v>0</v>
      </c>
      <c r="M274" s="104">
        <v>0</v>
      </c>
      <c r="N274" s="70">
        <v>0</v>
      </c>
      <c r="O274" s="105">
        <v>0</v>
      </c>
      <c r="P274" s="106" t="s">
        <v>1513</v>
      </c>
      <c r="Q274" s="106"/>
      <c r="R274" s="118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</row>
    <row r="275" spans="1:36" ht="12" customHeight="1">
      <c r="A275" s="93" t="s">
        <v>679</v>
      </c>
      <c r="B275" s="109" t="s">
        <v>680</v>
      </c>
      <c r="C275" s="113" t="s">
        <v>681</v>
      </c>
      <c r="D275" s="70">
        <v>150141.78</v>
      </c>
      <c r="E275" s="70">
        <v>0</v>
      </c>
      <c r="F275" s="70">
        <v>0</v>
      </c>
      <c r="G275" s="70">
        <v>0</v>
      </c>
      <c r="H275" s="70">
        <v>0</v>
      </c>
      <c r="I275" s="70">
        <v>0</v>
      </c>
      <c r="J275" s="70">
        <v>9688108.2599999998</v>
      </c>
      <c r="K275" s="70">
        <v>1364790.37</v>
      </c>
      <c r="L275" s="70">
        <v>0</v>
      </c>
      <c r="M275" s="104">
        <v>11203040.41</v>
      </c>
      <c r="N275" s="70">
        <v>0</v>
      </c>
      <c r="O275" s="105">
        <v>11203040.41</v>
      </c>
      <c r="P275" s="106" t="s">
        <v>1445</v>
      </c>
      <c r="Q275" s="106"/>
      <c r="R275" s="118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</row>
    <row r="276" spans="1:36" ht="12" customHeight="1">
      <c r="A276" s="93" t="s">
        <v>682</v>
      </c>
      <c r="B276" s="109" t="s">
        <v>683</v>
      </c>
      <c r="C276" s="113" t="s">
        <v>684</v>
      </c>
      <c r="D276" s="70">
        <v>0</v>
      </c>
      <c r="E276" s="70">
        <v>0</v>
      </c>
      <c r="F276" s="70">
        <v>0</v>
      </c>
      <c r="G276" s="70">
        <v>0</v>
      </c>
      <c r="H276" s="70">
        <v>0</v>
      </c>
      <c r="I276" s="70">
        <v>0</v>
      </c>
      <c r="J276" s="70">
        <v>85694966.930000007</v>
      </c>
      <c r="K276" s="70">
        <v>0</v>
      </c>
      <c r="L276" s="70">
        <v>0</v>
      </c>
      <c r="M276" s="104">
        <v>85694966.930000007</v>
      </c>
      <c r="N276" s="70">
        <v>0</v>
      </c>
      <c r="O276" s="105">
        <v>85694966.930000007</v>
      </c>
      <c r="P276" s="106" t="s">
        <v>1445</v>
      </c>
      <c r="Q276" s="106"/>
      <c r="R276" s="118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</row>
    <row r="277" spans="1:36" ht="12" customHeight="1">
      <c r="A277" s="93" t="s">
        <v>685</v>
      </c>
      <c r="B277" s="109" t="s">
        <v>686</v>
      </c>
      <c r="C277" s="113" t="s">
        <v>687</v>
      </c>
      <c r="D277" s="70">
        <v>3614497.0200000009</v>
      </c>
      <c r="E277" s="70">
        <v>1212010.44</v>
      </c>
      <c r="F277" s="70">
        <v>0</v>
      </c>
      <c r="G277" s="70">
        <v>0</v>
      </c>
      <c r="H277" s="70">
        <v>11596042.58</v>
      </c>
      <c r="I277" s="70">
        <v>0</v>
      </c>
      <c r="J277" s="70">
        <v>43982.22</v>
      </c>
      <c r="K277" s="70">
        <v>0</v>
      </c>
      <c r="L277" s="70">
        <v>0</v>
      </c>
      <c r="M277" s="104">
        <v>16466532.260000002</v>
      </c>
      <c r="N277" s="70">
        <v>0</v>
      </c>
      <c r="O277" s="105">
        <v>16466532.260000002</v>
      </c>
      <c r="P277" s="106" t="s">
        <v>1513</v>
      </c>
      <c r="Q277" s="106"/>
      <c r="R277" s="118"/>
      <c r="S277" s="157"/>
      <c r="T277" s="157"/>
      <c r="U277" s="157"/>
      <c r="V277" s="157"/>
      <c r="W277" s="157"/>
      <c r="X277" s="157"/>
      <c r="Y277" s="157"/>
      <c r="Z277" s="157"/>
      <c r="AA277" s="157"/>
      <c r="AB277" s="157"/>
      <c r="AC277" s="157"/>
      <c r="AD277" s="157"/>
      <c r="AE277" s="157"/>
      <c r="AF277" s="157"/>
      <c r="AG277" s="157"/>
      <c r="AH277" s="157"/>
      <c r="AI277" s="157"/>
      <c r="AJ277" s="157"/>
    </row>
    <row r="278" spans="1:36" ht="12" customHeight="1">
      <c r="A278" s="93" t="s">
        <v>688</v>
      </c>
      <c r="B278" s="109" t="s">
        <v>689</v>
      </c>
      <c r="C278" s="113" t="s">
        <v>690</v>
      </c>
      <c r="D278" s="70">
        <v>11380152.790000001</v>
      </c>
      <c r="E278" s="70">
        <v>0</v>
      </c>
      <c r="F278" s="70">
        <v>0</v>
      </c>
      <c r="G278" s="70">
        <v>0</v>
      </c>
      <c r="H278" s="70">
        <v>0</v>
      </c>
      <c r="I278" s="70">
        <v>0</v>
      </c>
      <c r="J278" s="70">
        <v>0</v>
      </c>
      <c r="K278" s="70">
        <v>0</v>
      </c>
      <c r="L278" s="70">
        <v>0</v>
      </c>
      <c r="M278" s="104">
        <v>11380152.790000001</v>
      </c>
      <c r="N278" s="70">
        <v>0</v>
      </c>
      <c r="O278" s="105">
        <v>11380152.790000001</v>
      </c>
      <c r="P278" s="106" t="s">
        <v>1513</v>
      </c>
      <c r="Q278" s="106"/>
      <c r="R278" s="118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</row>
    <row r="279" spans="1:36" ht="12" customHeight="1">
      <c r="A279" s="93" t="s">
        <v>691</v>
      </c>
      <c r="B279" s="109" t="s">
        <v>692</v>
      </c>
      <c r="C279" s="113" t="s">
        <v>693</v>
      </c>
      <c r="D279" s="70">
        <v>0</v>
      </c>
      <c r="E279" s="70">
        <v>0</v>
      </c>
      <c r="F279" s="70">
        <v>0</v>
      </c>
      <c r="G279" s="70">
        <v>0</v>
      </c>
      <c r="H279" s="70">
        <v>0</v>
      </c>
      <c r="I279" s="70">
        <v>0</v>
      </c>
      <c r="J279" s="70">
        <v>0</v>
      </c>
      <c r="K279" s="70">
        <v>0</v>
      </c>
      <c r="L279" s="70">
        <v>0</v>
      </c>
      <c r="M279" s="104">
        <v>0</v>
      </c>
      <c r="N279" s="70">
        <v>0</v>
      </c>
      <c r="O279" s="105">
        <v>0</v>
      </c>
      <c r="P279" s="106" t="s">
        <v>1513</v>
      </c>
      <c r="Q279" s="106"/>
      <c r="R279" s="118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</row>
    <row r="280" spans="1:36" ht="12" customHeight="1">
      <c r="A280" s="93" t="s">
        <v>694</v>
      </c>
      <c r="B280" s="109" t="s">
        <v>695</v>
      </c>
      <c r="C280" s="113" t="s">
        <v>696</v>
      </c>
      <c r="D280" s="70">
        <v>0</v>
      </c>
      <c r="E280" s="70">
        <v>0</v>
      </c>
      <c r="F280" s="70">
        <v>0</v>
      </c>
      <c r="G280" s="70">
        <v>0</v>
      </c>
      <c r="H280" s="70">
        <v>0</v>
      </c>
      <c r="I280" s="70">
        <v>0</v>
      </c>
      <c r="J280" s="70">
        <v>0</v>
      </c>
      <c r="K280" s="70">
        <v>0</v>
      </c>
      <c r="L280" s="70">
        <v>0</v>
      </c>
      <c r="M280" s="104">
        <v>0</v>
      </c>
      <c r="N280" s="70">
        <v>0</v>
      </c>
      <c r="O280" s="105">
        <v>0</v>
      </c>
      <c r="P280" s="106" t="s">
        <v>1445</v>
      </c>
      <c r="Q280" s="106"/>
      <c r="R280" s="118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</row>
    <row r="281" spans="1:36" ht="12" customHeight="1">
      <c r="A281" s="93" t="s">
        <v>697</v>
      </c>
      <c r="B281" s="109" t="s">
        <v>698</v>
      </c>
      <c r="C281" s="113" t="s">
        <v>699</v>
      </c>
      <c r="D281" s="70">
        <v>0</v>
      </c>
      <c r="E281" s="70">
        <v>0</v>
      </c>
      <c r="F281" s="70">
        <v>0</v>
      </c>
      <c r="G281" s="70">
        <v>0</v>
      </c>
      <c r="H281" s="70">
        <v>0</v>
      </c>
      <c r="I281" s="70">
        <v>0</v>
      </c>
      <c r="J281" s="70">
        <v>0</v>
      </c>
      <c r="K281" s="70">
        <v>0</v>
      </c>
      <c r="L281" s="70">
        <v>0</v>
      </c>
      <c r="M281" s="104">
        <v>0</v>
      </c>
      <c r="N281" s="70">
        <v>0</v>
      </c>
      <c r="O281" s="105">
        <v>0</v>
      </c>
      <c r="P281" s="106" t="s">
        <v>1513</v>
      </c>
      <c r="Q281" s="106"/>
      <c r="R281" s="118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</row>
    <row r="282" spans="1:36" ht="12" customHeight="1">
      <c r="A282" s="93" t="s">
        <v>700</v>
      </c>
      <c r="B282" s="109" t="s">
        <v>701</v>
      </c>
      <c r="C282" s="113" t="s">
        <v>702</v>
      </c>
      <c r="D282" s="70">
        <v>196932425</v>
      </c>
      <c r="E282" s="70">
        <v>0</v>
      </c>
      <c r="F282" s="70">
        <v>0</v>
      </c>
      <c r="G282" s="70">
        <v>0</v>
      </c>
      <c r="H282" s="70">
        <v>0</v>
      </c>
      <c r="I282" s="70">
        <v>0</v>
      </c>
      <c r="J282" s="70">
        <v>0</v>
      </c>
      <c r="K282" s="70">
        <v>0</v>
      </c>
      <c r="L282" s="70">
        <v>0</v>
      </c>
      <c r="M282" s="104">
        <v>196932425</v>
      </c>
      <c r="N282" s="70">
        <v>0</v>
      </c>
      <c r="O282" s="105">
        <v>196932425</v>
      </c>
      <c r="P282" s="106" t="s">
        <v>1513</v>
      </c>
      <c r="Q282" s="106"/>
      <c r="R282" s="118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</row>
    <row r="283" spans="1:36" ht="12" customHeight="1">
      <c r="A283" s="93" t="s">
        <v>703</v>
      </c>
      <c r="B283" s="109" t="s">
        <v>704</v>
      </c>
      <c r="C283" s="113" t="s">
        <v>705</v>
      </c>
      <c r="D283" s="70">
        <v>0</v>
      </c>
      <c r="E283" s="70">
        <v>0</v>
      </c>
      <c r="F283" s="70">
        <v>0</v>
      </c>
      <c r="G283" s="70">
        <v>0</v>
      </c>
      <c r="H283" s="70">
        <v>0</v>
      </c>
      <c r="I283" s="70">
        <v>0</v>
      </c>
      <c r="J283" s="70">
        <v>0</v>
      </c>
      <c r="K283" s="70">
        <v>0</v>
      </c>
      <c r="L283" s="70">
        <v>0</v>
      </c>
      <c r="M283" s="104">
        <v>0</v>
      </c>
      <c r="N283" s="70">
        <v>0</v>
      </c>
      <c r="O283" s="105">
        <v>0</v>
      </c>
      <c r="P283" s="106" t="s">
        <v>1513</v>
      </c>
      <c r="Q283" s="106"/>
      <c r="R283" s="118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</row>
    <row r="284" spans="1:36" ht="12" customHeight="1">
      <c r="A284" s="93" t="s">
        <v>706</v>
      </c>
      <c r="B284" s="109" t="s">
        <v>707</v>
      </c>
      <c r="C284" s="113" t="s">
        <v>708</v>
      </c>
      <c r="D284" s="70">
        <v>0</v>
      </c>
      <c r="E284" s="70">
        <v>0</v>
      </c>
      <c r="F284" s="70">
        <v>0</v>
      </c>
      <c r="G284" s="70">
        <v>0</v>
      </c>
      <c r="H284" s="70">
        <v>0</v>
      </c>
      <c r="I284" s="70">
        <v>0</v>
      </c>
      <c r="J284" s="70">
        <v>0</v>
      </c>
      <c r="K284" s="70">
        <v>0</v>
      </c>
      <c r="L284" s="70">
        <v>0</v>
      </c>
      <c r="M284" s="104">
        <v>0</v>
      </c>
      <c r="N284" s="70">
        <v>0</v>
      </c>
      <c r="O284" s="105">
        <v>0</v>
      </c>
      <c r="P284" s="106" t="s">
        <v>1445</v>
      </c>
      <c r="Q284" s="106"/>
      <c r="R284" s="118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</row>
    <row r="285" spans="1:36" ht="12" customHeight="1">
      <c r="A285" s="93" t="s">
        <v>709</v>
      </c>
      <c r="B285" s="109" t="s">
        <v>710</v>
      </c>
      <c r="C285" s="113" t="s">
        <v>711</v>
      </c>
      <c r="D285" s="70">
        <v>0</v>
      </c>
      <c r="E285" s="70">
        <v>0</v>
      </c>
      <c r="F285" s="70">
        <v>0</v>
      </c>
      <c r="G285" s="70">
        <v>0</v>
      </c>
      <c r="H285" s="70">
        <v>0</v>
      </c>
      <c r="I285" s="70">
        <v>0</v>
      </c>
      <c r="J285" s="70">
        <v>0</v>
      </c>
      <c r="K285" s="70">
        <v>0</v>
      </c>
      <c r="L285" s="70">
        <v>0</v>
      </c>
      <c r="M285" s="104">
        <v>0</v>
      </c>
      <c r="N285" s="70">
        <v>0</v>
      </c>
      <c r="O285" s="105">
        <v>0</v>
      </c>
      <c r="P285" s="106" t="s">
        <v>1513</v>
      </c>
      <c r="Q285" s="106"/>
      <c r="R285" s="118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</row>
    <row r="286" spans="1:36" ht="12" customHeight="1">
      <c r="A286" s="93"/>
      <c r="B286" s="109" t="s">
        <v>712</v>
      </c>
      <c r="C286" s="113" t="s">
        <v>713</v>
      </c>
      <c r="D286" s="70">
        <v>0</v>
      </c>
      <c r="E286" s="70">
        <v>0</v>
      </c>
      <c r="F286" s="70">
        <v>0</v>
      </c>
      <c r="G286" s="70">
        <v>0</v>
      </c>
      <c r="H286" s="70">
        <v>0</v>
      </c>
      <c r="I286" s="70">
        <v>0</v>
      </c>
      <c r="J286" s="70">
        <v>0</v>
      </c>
      <c r="K286" s="70">
        <v>0</v>
      </c>
      <c r="L286" s="70">
        <v>0</v>
      </c>
      <c r="M286" s="104">
        <v>0</v>
      </c>
      <c r="N286" s="70">
        <v>0</v>
      </c>
      <c r="O286" s="105">
        <v>0</v>
      </c>
      <c r="P286" s="106" t="s">
        <v>1445</v>
      </c>
      <c r="Q286" s="106"/>
      <c r="R286" s="118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</row>
    <row r="287" spans="1:36" ht="12" customHeight="1">
      <c r="A287" s="93" t="s">
        <v>714</v>
      </c>
      <c r="B287" s="109" t="s">
        <v>715</v>
      </c>
      <c r="C287" s="113" t="s">
        <v>716</v>
      </c>
      <c r="D287" s="70">
        <v>0</v>
      </c>
      <c r="E287" s="70">
        <v>0</v>
      </c>
      <c r="F287" s="70">
        <v>0</v>
      </c>
      <c r="G287" s="70">
        <v>0</v>
      </c>
      <c r="H287" s="70">
        <v>0</v>
      </c>
      <c r="I287" s="70">
        <v>0</v>
      </c>
      <c r="J287" s="70">
        <v>0</v>
      </c>
      <c r="K287" s="70">
        <v>0</v>
      </c>
      <c r="L287" s="70">
        <v>0</v>
      </c>
      <c r="M287" s="104">
        <v>0</v>
      </c>
      <c r="N287" s="70">
        <v>0</v>
      </c>
      <c r="O287" s="105">
        <v>0</v>
      </c>
      <c r="P287" s="106" t="s">
        <v>1445</v>
      </c>
      <c r="Q287" s="106"/>
      <c r="R287" s="118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</row>
    <row r="288" spans="1:36" ht="12" customHeight="1">
      <c r="A288" s="93" t="s">
        <v>717</v>
      </c>
      <c r="B288" s="109" t="s">
        <v>718</v>
      </c>
      <c r="C288" s="113" t="s">
        <v>719</v>
      </c>
      <c r="D288" s="70">
        <v>3141832.38</v>
      </c>
      <c r="E288" s="70">
        <v>19457905.68</v>
      </c>
      <c r="F288" s="70">
        <v>-11816.27</v>
      </c>
      <c r="G288" s="70">
        <v>0</v>
      </c>
      <c r="H288" s="70">
        <v>4242441.9400000004</v>
      </c>
      <c r="I288" s="70">
        <v>0</v>
      </c>
      <c r="J288" s="70">
        <v>0</v>
      </c>
      <c r="K288" s="70">
        <v>0</v>
      </c>
      <c r="L288" s="70">
        <v>0</v>
      </c>
      <c r="M288" s="104">
        <v>26830363.73</v>
      </c>
      <c r="N288" s="70">
        <v>0</v>
      </c>
      <c r="O288" s="105">
        <v>26830363.73</v>
      </c>
      <c r="P288" s="106" t="s">
        <v>1512</v>
      </c>
      <c r="Q288" s="106"/>
      <c r="R288" s="118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</row>
    <row r="289" spans="1:36" ht="12" customHeight="1">
      <c r="A289" s="93" t="s">
        <v>720</v>
      </c>
      <c r="B289" s="109" t="s">
        <v>721</v>
      </c>
      <c r="C289" s="113" t="s">
        <v>722</v>
      </c>
      <c r="D289" s="70">
        <v>269728.52999999997</v>
      </c>
      <c r="E289" s="70">
        <v>10173166.040000001</v>
      </c>
      <c r="F289" s="70">
        <v>47578.04</v>
      </c>
      <c r="G289" s="70">
        <v>0</v>
      </c>
      <c r="H289" s="70">
        <v>18563567.330000002</v>
      </c>
      <c r="I289" s="70">
        <v>0</v>
      </c>
      <c r="J289" s="70">
        <v>0</v>
      </c>
      <c r="K289" s="70">
        <v>0</v>
      </c>
      <c r="L289" s="70">
        <v>0</v>
      </c>
      <c r="M289" s="104">
        <v>29054039.940000001</v>
      </c>
      <c r="N289" s="70">
        <v>0</v>
      </c>
      <c r="O289" s="105">
        <v>29054039.940000001</v>
      </c>
      <c r="P289" s="106" t="s">
        <v>1446</v>
      </c>
      <c r="Q289" s="106"/>
      <c r="R289" s="118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  <c r="AF289" s="77"/>
      <c r="AG289" s="77"/>
      <c r="AH289" s="77"/>
      <c r="AI289" s="77"/>
      <c r="AJ289" s="77"/>
    </row>
    <row r="290" spans="1:36" ht="12" customHeight="1">
      <c r="A290" s="93" t="s">
        <v>723</v>
      </c>
      <c r="B290" s="109" t="s">
        <v>724</v>
      </c>
      <c r="C290" s="113" t="s">
        <v>725</v>
      </c>
      <c r="D290" s="70">
        <v>0</v>
      </c>
      <c r="E290" s="70">
        <v>-38204.29</v>
      </c>
      <c r="F290" s="70">
        <v>0</v>
      </c>
      <c r="G290" s="70">
        <v>0</v>
      </c>
      <c r="H290" s="70">
        <v>2471358.7200000002</v>
      </c>
      <c r="I290" s="70">
        <v>0</v>
      </c>
      <c r="J290" s="70">
        <v>15362359</v>
      </c>
      <c r="K290" s="70">
        <v>0</v>
      </c>
      <c r="L290" s="70">
        <v>0</v>
      </c>
      <c r="M290" s="104">
        <v>17795513.43</v>
      </c>
      <c r="N290" s="70">
        <v>0</v>
      </c>
      <c r="O290" s="105">
        <v>17795513.43</v>
      </c>
      <c r="P290" s="106" t="s">
        <v>1451</v>
      </c>
      <c r="Q290" s="106"/>
      <c r="R290" s="118"/>
      <c r="S290" s="77"/>
      <c r="T290" s="77"/>
      <c r="U290" s="77"/>
      <c r="V290" s="77"/>
      <c r="W290" s="77"/>
      <c r="X290" s="77"/>
      <c r="Y290" s="77"/>
      <c r="Z290" s="77"/>
      <c r="AA290" s="77"/>
      <c r="AB290" s="77"/>
      <c r="AC290" s="77"/>
      <c r="AD290" s="77"/>
      <c r="AE290" s="77"/>
      <c r="AF290" s="77"/>
      <c r="AG290" s="77"/>
      <c r="AH290" s="77"/>
      <c r="AI290" s="77"/>
      <c r="AJ290" s="77"/>
    </row>
    <row r="291" spans="1:36" ht="12" customHeight="1">
      <c r="A291" s="93" t="s">
        <v>726</v>
      </c>
      <c r="B291" s="109" t="s">
        <v>727</v>
      </c>
      <c r="C291" s="113" t="s">
        <v>728</v>
      </c>
      <c r="D291" s="70">
        <v>0</v>
      </c>
      <c r="E291" s="70">
        <v>121005.78</v>
      </c>
      <c r="F291" s="70">
        <v>0</v>
      </c>
      <c r="G291" s="70">
        <v>0</v>
      </c>
      <c r="H291" s="70">
        <v>100041542.81999999</v>
      </c>
      <c r="I291" s="70">
        <v>-1560.15</v>
      </c>
      <c r="J291" s="70">
        <v>0</v>
      </c>
      <c r="K291" s="70">
        <v>0</v>
      </c>
      <c r="L291" s="70">
        <v>0</v>
      </c>
      <c r="M291" s="104">
        <v>100160988.44999999</v>
      </c>
      <c r="N291" s="70">
        <v>0</v>
      </c>
      <c r="O291" s="105">
        <v>100160988.44999999</v>
      </c>
      <c r="P291" s="106" t="s">
        <v>1514</v>
      </c>
      <c r="Q291" s="106"/>
      <c r="R291" s="118"/>
      <c r="S291" s="77"/>
      <c r="T291" s="77"/>
      <c r="U291" s="77"/>
      <c r="V291" s="77"/>
      <c r="W291" s="77"/>
      <c r="X291" s="77"/>
      <c r="Y291" s="77"/>
      <c r="Z291" s="77"/>
      <c r="AA291" s="77"/>
      <c r="AB291" s="77"/>
      <c r="AC291" s="77"/>
      <c r="AD291" s="77"/>
      <c r="AE291" s="77"/>
      <c r="AF291" s="77"/>
      <c r="AG291" s="77"/>
      <c r="AH291" s="77"/>
      <c r="AI291" s="77"/>
      <c r="AJ291" s="77"/>
    </row>
    <row r="292" spans="1:36" ht="12" customHeight="1">
      <c r="A292" s="93" t="s">
        <v>729</v>
      </c>
      <c r="B292" s="109" t="s">
        <v>730</v>
      </c>
      <c r="C292" s="113" t="s">
        <v>731</v>
      </c>
      <c r="D292" s="70">
        <v>1320297.5699999998</v>
      </c>
      <c r="E292" s="70">
        <v>143361.88</v>
      </c>
      <c r="F292" s="70">
        <v>0</v>
      </c>
      <c r="G292" s="70">
        <v>0</v>
      </c>
      <c r="H292" s="70">
        <v>0</v>
      </c>
      <c r="I292" s="70">
        <v>0</v>
      </c>
      <c r="J292" s="70">
        <v>0</v>
      </c>
      <c r="K292" s="70">
        <v>0</v>
      </c>
      <c r="L292" s="70">
        <v>0</v>
      </c>
      <c r="M292" s="104">
        <v>1463659.4499999997</v>
      </c>
      <c r="N292" s="70">
        <v>-1463659.45</v>
      </c>
      <c r="O292" s="122">
        <v>0</v>
      </c>
      <c r="P292" s="123" t="s">
        <v>1404</v>
      </c>
      <c r="Q292" s="106"/>
      <c r="R292" s="118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</row>
    <row r="293" spans="1:36" ht="12" customHeight="1">
      <c r="A293" s="93" t="s">
        <v>732</v>
      </c>
      <c r="B293" s="109" t="s">
        <v>733</v>
      </c>
      <c r="C293" s="113" t="s">
        <v>734</v>
      </c>
      <c r="D293" s="70">
        <v>0</v>
      </c>
      <c r="E293" s="70">
        <v>-29921.809999999998</v>
      </c>
      <c r="F293" s="70">
        <v>0</v>
      </c>
      <c r="G293" s="70">
        <v>0</v>
      </c>
      <c r="H293" s="70">
        <v>-34655.17</v>
      </c>
      <c r="I293" s="70">
        <v>0</v>
      </c>
      <c r="J293" s="70">
        <v>0</v>
      </c>
      <c r="K293" s="70">
        <v>0</v>
      </c>
      <c r="L293" s="70">
        <v>0</v>
      </c>
      <c r="M293" s="104">
        <v>-64576.979999999996</v>
      </c>
      <c r="N293" s="70">
        <v>0</v>
      </c>
      <c r="O293" s="105">
        <v>-64576.979999999996</v>
      </c>
      <c r="P293" s="106" t="s">
        <v>1512</v>
      </c>
      <c r="Q293" s="106"/>
      <c r="R293" s="118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</row>
    <row r="294" spans="1:36" ht="12" customHeight="1">
      <c r="A294" s="93" t="s">
        <v>735</v>
      </c>
      <c r="B294" s="109" t="s">
        <v>736</v>
      </c>
      <c r="C294" s="113" t="s">
        <v>737</v>
      </c>
      <c r="D294" s="70">
        <v>0</v>
      </c>
      <c r="E294" s="70">
        <v>-14184.16</v>
      </c>
      <c r="F294" s="70">
        <v>0</v>
      </c>
      <c r="G294" s="70">
        <v>0</v>
      </c>
      <c r="H294" s="70">
        <v>-979864.44000000006</v>
      </c>
      <c r="I294" s="70">
        <v>0</v>
      </c>
      <c r="J294" s="70">
        <v>0</v>
      </c>
      <c r="K294" s="70">
        <v>0</v>
      </c>
      <c r="L294" s="70">
        <v>0</v>
      </c>
      <c r="M294" s="104">
        <v>-994048.60000000009</v>
      </c>
      <c r="N294" s="70">
        <v>0</v>
      </c>
      <c r="O294" s="105">
        <v>-994048.60000000009</v>
      </c>
      <c r="P294" s="106" t="s">
        <v>1446</v>
      </c>
      <c r="Q294" s="106"/>
      <c r="R294" s="118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</row>
    <row r="295" spans="1:36" ht="12" customHeight="1">
      <c r="A295" s="93" t="s">
        <v>738</v>
      </c>
      <c r="B295" s="109" t="s">
        <v>739</v>
      </c>
      <c r="C295" s="113" t="s">
        <v>740</v>
      </c>
      <c r="D295" s="70">
        <v>0</v>
      </c>
      <c r="E295" s="70">
        <v>0</v>
      </c>
      <c r="F295" s="70">
        <v>0</v>
      </c>
      <c r="G295" s="70">
        <v>0</v>
      </c>
      <c r="H295" s="70">
        <v>0</v>
      </c>
      <c r="I295" s="70">
        <v>0</v>
      </c>
      <c r="J295" s="70">
        <v>0</v>
      </c>
      <c r="K295" s="70">
        <v>0</v>
      </c>
      <c r="L295" s="70">
        <v>0</v>
      </c>
      <c r="M295" s="104">
        <v>0</v>
      </c>
      <c r="N295" s="70">
        <v>0</v>
      </c>
      <c r="O295" s="105">
        <v>0</v>
      </c>
      <c r="P295" s="106" t="s">
        <v>1451</v>
      </c>
      <c r="Q295" s="106"/>
      <c r="R295" s="118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</row>
    <row r="296" spans="1:36" ht="12" customHeight="1">
      <c r="A296" s="93"/>
      <c r="B296" s="151"/>
      <c r="C296" s="113"/>
      <c r="D296" s="132"/>
      <c r="E296" s="132"/>
      <c r="F296" s="132"/>
      <c r="G296" s="132"/>
      <c r="H296" s="132"/>
      <c r="I296" s="132"/>
      <c r="J296" s="132"/>
      <c r="K296" s="132"/>
      <c r="L296" s="132"/>
      <c r="M296" s="132"/>
      <c r="N296" s="132"/>
      <c r="O296" s="135"/>
      <c r="P296" s="106"/>
      <c r="Q296" s="106"/>
      <c r="R296" s="118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</row>
    <row r="297" spans="1:36" ht="12" customHeight="1">
      <c r="A297" s="93"/>
      <c r="B297" s="136" t="s">
        <v>741</v>
      </c>
      <c r="C297" s="113"/>
      <c r="D297" s="137">
        <v>1342764474.45</v>
      </c>
      <c r="E297" s="137">
        <v>31025139.560000006</v>
      </c>
      <c r="F297" s="137">
        <v>95642.72</v>
      </c>
      <c r="G297" s="137">
        <v>0</v>
      </c>
      <c r="H297" s="137">
        <v>135900433.78</v>
      </c>
      <c r="I297" s="137">
        <v>-1560.15</v>
      </c>
      <c r="J297" s="137">
        <v>110789416.41000001</v>
      </c>
      <c r="K297" s="137">
        <v>1364790.37</v>
      </c>
      <c r="L297" s="137">
        <v>0</v>
      </c>
      <c r="M297" s="137">
        <v>1621938337.1400006</v>
      </c>
      <c r="N297" s="137">
        <v>-1463659.45</v>
      </c>
      <c r="O297" s="137">
        <v>1620474677.6900005</v>
      </c>
      <c r="P297" s="106"/>
      <c r="Q297" s="106"/>
      <c r="R297" s="118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</row>
    <row r="298" spans="1:36" ht="12" customHeight="1">
      <c r="A298" s="93"/>
      <c r="B298" s="151"/>
      <c r="C298" s="113"/>
      <c r="D298" s="140"/>
      <c r="E298" s="140"/>
      <c r="F298" s="140"/>
      <c r="G298" s="140"/>
      <c r="H298" s="140"/>
      <c r="I298" s="140"/>
      <c r="J298" s="140"/>
      <c r="K298" s="140"/>
      <c r="L298" s="140"/>
      <c r="M298" s="140"/>
      <c r="N298" s="140"/>
      <c r="O298" s="141"/>
      <c r="P298" s="106"/>
      <c r="Q298" s="106"/>
      <c r="R298" s="118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</row>
    <row r="299" spans="1:36" ht="12" customHeight="1">
      <c r="A299" s="93"/>
      <c r="B299" s="154" t="s">
        <v>742</v>
      </c>
      <c r="C299" s="143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5"/>
      <c r="P299" s="106"/>
      <c r="Q299" s="106"/>
      <c r="R299" s="118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</row>
    <row r="300" spans="1:36" ht="12" customHeight="1">
      <c r="A300" s="93"/>
      <c r="B300" s="155"/>
      <c r="C300" s="103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5"/>
      <c r="P300" s="106"/>
      <c r="Q300" s="106"/>
      <c r="R300" s="118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</row>
    <row r="301" spans="1:36" ht="12" customHeight="1">
      <c r="A301" s="93" t="s">
        <v>743</v>
      </c>
      <c r="B301" s="109" t="s">
        <v>744</v>
      </c>
      <c r="C301" s="113" t="s">
        <v>745</v>
      </c>
      <c r="D301" s="70">
        <v>352195.49</v>
      </c>
      <c r="E301" s="70">
        <v>79962608.38000001</v>
      </c>
      <c r="F301" s="70">
        <v>26844</v>
      </c>
      <c r="G301" s="70">
        <v>10098489.57</v>
      </c>
      <c r="H301" s="70">
        <v>2602499.6700000004</v>
      </c>
      <c r="I301" s="70">
        <v>0</v>
      </c>
      <c r="J301" s="70">
        <v>106509.31</v>
      </c>
      <c r="K301" s="70">
        <v>0</v>
      </c>
      <c r="L301" s="70">
        <v>0</v>
      </c>
      <c r="M301" s="104">
        <v>93149146.420000002</v>
      </c>
      <c r="N301" s="70">
        <v>-10098489.57</v>
      </c>
      <c r="O301" s="105">
        <v>83050656.849999994</v>
      </c>
      <c r="P301" s="106" t="s">
        <v>1515</v>
      </c>
      <c r="Q301" s="106"/>
      <c r="R301" s="118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</row>
    <row r="302" spans="1:36" ht="12" customHeight="1">
      <c r="A302" s="93" t="s">
        <v>746</v>
      </c>
      <c r="B302" s="109" t="s">
        <v>747</v>
      </c>
      <c r="C302" s="113" t="s">
        <v>748</v>
      </c>
      <c r="D302" s="70">
        <v>1427632.96</v>
      </c>
      <c r="E302" s="70">
        <v>67384849.070000008</v>
      </c>
      <c r="F302" s="70">
        <v>0</v>
      </c>
      <c r="G302" s="70">
        <v>0</v>
      </c>
      <c r="H302" s="70">
        <v>184094642.31999999</v>
      </c>
      <c r="I302" s="70">
        <v>0</v>
      </c>
      <c r="J302" s="70">
        <v>0</v>
      </c>
      <c r="K302" s="70">
        <v>0</v>
      </c>
      <c r="L302" s="70">
        <v>0</v>
      </c>
      <c r="M302" s="104">
        <v>252907124.34999999</v>
      </c>
      <c r="N302" s="70">
        <v>0</v>
      </c>
      <c r="O302" s="105">
        <v>252907124.34999999</v>
      </c>
      <c r="P302" s="106" t="s">
        <v>1446</v>
      </c>
      <c r="Q302" s="106"/>
      <c r="R302" s="118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</row>
    <row r="303" spans="1:36" ht="13.5" customHeight="1">
      <c r="A303" s="93"/>
      <c r="B303" s="109" t="s">
        <v>1447</v>
      </c>
      <c r="C303" s="113" t="s">
        <v>1448</v>
      </c>
      <c r="D303" s="70">
        <v>6750806.5</v>
      </c>
      <c r="E303" s="70">
        <v>463084022.67999995</v>
      </c>
      <c r="F303" s="70">
        <v>0</v>
      </c>
      <c r="G303" s="70">
        <v>0</v>
      </c>
      <c r="H303" s="70">
        <v>378000</v>
      </c>
      <c r="I303" s="70">
        <v>0</v>
      </c>
      <c r="J303" s="70">
        <v>625639.54</v>
      </c>
      <c r="K303" s="70">
        <v>0</v>
      </c>
      <c r="L303" s="70">
        <v>0</v>
      </c>
      <c r="M303" s="104">
        <v>470838468.71999997</v>
      </c>
      <c r="N303" s="70">
        <v>-90075.75</v>
      </c>
      <c r="O303" s="105">
        <v>470748392.96999997</v>
      </c>
      <c r="P303" s="106" t="s">
        <v>1446</v>
      </c>
      <c r="Q303" s="106"/>
      <c r="R303" s="118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</row>
    <row r="304" spans="1:36" ht="12" customHeight="1">
      <c r="A304" s="93"/>
      <c r="B304" s="109" t="s">
        <v>749</v>
      </c>
      <c r="C304" s="113" t="s">
        <v>750</v>
      </c>
      <c r="D304" s="70">
        <v>0</v>
      </c>
      <c r="E304" s="70">
        <v>19337956.559999999</v>
      </c>
      <c r="F304" s="70">
        <v>0</v>
      </c>
      <c r="G304" s="70">
        <v>0</v>
      </c>
      <c r="H304" s="70">
        <v>476609203.81000012</v>
      </c>
      <c r="I304" s="70">
        <v>0</v>
      </c>
      <c r="J304" s="70">
        <v>0</v>
      </c>
      <c r="K304" s="70">
        <v>0</v>
      </c>
      <c r="L304" s="70">
        <v>0</v>
      </c>
      <c r="M304" s="104">
        <v>495947160.37000012</v>
      </c>
      <c r="N304" s="70">
        <v>0</v>
      </c>
      <c r="O304" s="105">
        <v>495947160.37000012</v>
      </c>
      <c r="P304" s="106" t="s">
        <v>1514</v>
      </c>
      <c r="Q304" s="106"/>
      <c r="R304" s="118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</row>
    <row r="305" spans="1:36" ht="12" customHeight="1">
      <c r="A305" s="93"/>
      <c r="B305" s="109" t="s">
        <v>1449</v>
      </c>
      <c r="C305" s="113" t="s">
        <v>1450</v>
      </c>
      <c r="D305" s="70">
        <v>0</v>
      </c>
      <c r="E305" s="70">
        <v>320378132.45000005</v>
      </c>
      <c r="F305" s="70">
        <v>0</v>
      </c>
      <c r="G305" s="70">
        <v>0</v>
      </c>
      <c r="H305" s="70">
        <v>134000065.78</v>
      </c>
      <c r="I305" s="70">
        <v>0</v>
      </c>
      <c r="J305" s="70">
        <v>0</v>
      </c>
      <c r="K305" s="70">
        <v>0</v>
      </c>
      <c r="L305" s="70">
        <v>0</v>
      </c>
      <c r="M305" s="104">
        <v>454378198.23000002</v>
      </c>
      <c r="N305" s="70">
        <v>0</v>
      </c>
      <c r="O305" s="105">
        <v>454378198.23000002</v>
      </c>
      <c r="P305" s="106" t="s">
        <v>1514</v>
      </c>
      <c r="Q305" s="106"/>
      <c r="R305" s="118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</row>
    <row r="306" spans="1:36" ht="12" customHeight="1">
      <c r="A306" s="93" t="s">
        <v>751</v>
      </c>
      <c r="B306" s="109" t="s">
        <v>752</v>
      </c>
      <c r="C306" s="113" t="s">
        <v>753</v>
      </c>
      <c r="D306" s="70">
        <v>3007.23</v>
      </c>
      <c r="E306" s="70">
        <v>7060689.4900000002</v>
      </c>
      <c r="F306" s="70">
        <v>0</v>
      </c>
      <c r="G306" s="70">
        <v>0</v>
      </c>
      <c r="H306" s="70">
        <v>0</v>
      </c>
      <c r="I306" s="70">
        <v>0</v>
      </c>
      <c r="J306" s="70">
        <v>5479183.0199999996</v>
      </c>
      <c r="K306" s="70">
        <v>0</v>
      </c>
      <c r="L306" s="70">
        <v>0</v>
      </c>
      <c r="M306" s="104">
        <v>12542879.74</v>
      </c>
      <c r="N306" s="70">
        <v>0</v>
      </c>
      <c r="O306" s="105">
        <v>12542879.74</v>
      </c>
      <c r="P306" s="106" t="s">
        <v>1451</v>
      </c>
      <c r="Q306" s="106"/>
      <c r="R306" s="118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</row>
    <row r="307" spans="1:36" ht="12" customHeight="1">
      <c r="A307" s="93" t="s">
        <v>754</v>
      </c>
      <c r="B307" s="109" t="s">
        <v>755</v>
      </c>
      <c r="C307" s="113" t="s">
        <v>756</v>
      </c>
      <c r="D307" s="70">
        <v>55396546.530000001</v>
      </c>
      <c r="E307" s="70">
        <v>451359.83</v>
      </c>
      <c r="F307" s="70">
        <v>0</v>
      </c>
      <c r="G307" s="70">
        <v>0</v>
      </c>
      <c r="H307" s="70">
        <v>0</v>
      </c>
      <c r="I307" s="70">
        <v>0</v>
      </c>
      <c r="J307" s="70">
        <v>0</v>
      </c>
      <c r="K307" s="70">
        <v>0</v>
      </c>
      <c r="L307" s="70">
        <v>0</v>
      </c>
      <c r="M307" s="104">
        <v>55847906.359999999</v>
      </c>
      <c r="N307" s="70">
        <v>-55847906.359999999</v>
      </c>
      <c r="O307" s="122">
        <v>0</v>
      </c>
      <c r="P307" s="123" t="s">
        <v>1404</v>
      </c>
      <c r="Q307" s="106"/>
      <c r="R307" s="118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</row>
    <row r="308" spans="1:36" ht="12" customHeight="1">
      <c r="A308" s="93" t="s">
        <v>757</v>
      </c>
      <c r="B308" s="109" t="s">
        <v>758</v>
      </c>
      <c r="C308" s="113" t="s">
        <v>759</v>
      </c>
      <c r="D308" s="70">
        <v>0</v>
      </c>
      <c r="E308" s="70">
        <v>0</v>
      </c>
      <c r="F308" s="70">
        <v>0</v>
      </c>
      <c r="G308" s="70">
        <v>0</v>
      </c>
      <c r="H308" s="70">
        <v>0</v>
      </c>
      <c r="I308" s="70">
        <v>0</v>
      </c>
      <c r="J308" s="70">
        <v>0</v>
      </c>
      <c r="K308" s="70">
        <v>0</v>
      </c>
      <c r="L308" s="70">
        <v>0</v>
      </c>
      <c r="M308" s="104">
        <v>0</v>
      </c>
      <c r="N308" s="70">
        <v>0</v>
      </c>
      <c r="O308" s="105">
        <v>0</v>
      </c>
      <c r="P308" s="106" t="s">
        <v>1515</v>
      </c>
      <c r="Q308" s="106"/>
      <c r="R308" s="118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</row>
    <row r="309" spans="1:36" ht="12" customHeight="1">
      <c r="A309" s="93" t="s">
        <v>760</v>
      </c>
      <c r="B309" s="109" t="s">
        <v>761</v>
      </c>
      <c r="C309" s="113" t="s">
        <v>762</v>
      </c>
      <c r="D309" s="70">
        <v>0</v>
      </c>
      <c r="E309" s="70">
        <v>-66749.88</v>
      </c>
      <c r="F309" s="70">
        <v>0</v>
      </c>
      <c r="G309" s="70">
        <v>0</v>
      </c>
      <c r="H309" s="70">
        <v>-5832</v>
      </c>
      <c r="I309" s="70">
        <v>0</v>
      </c>
      <c r="J309" s="70">
        <v>0</v>
      </c>
      <c r="K309" s="70">
        <v>0</v>
      </c>
      <c r="L309" s="70">
        <v>0</v>
      </c>
      <c r="M309" s="104">
        <v>-72581.88</v>
      </c>
      <c r="N309" s="70">
        <v>0</v>
      </c>
      <c r="O309" s="105">
        <v>-72581.88</v>
      </c>
      <c r="P309" s="106" t="s">
        <v>1446</v>
      </c>
      <c r="Q309" s="106"/>
      <c r="R309" s="118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</row>
    <row r="310" spans="1:36" ht="12" customHeight="1">
      <c r="A310" s="93" t="s">
        <v>763</v>
      </c>
      <c r="B310" s="109" t="s">
        <v>764</v>
      </c>
      <c r="C310" s="113" t="s">
        <v>765</v>
      </c>
      <c r="D310" s="70">
        <v>0</v>
      </c>
      <c r="E310" s="70">
        <v>0</v>
      </c>
      <c r="F310" s="70">
        <v>0</v>
      </c>
      <c r="G310" s="70">
        <v>0</v>
      </c>
      <c r="H310" s="70">
        <v>0</v>
      </c>
      <c r="I310" s="70">
        <v>0</v>
      </c>
      <c r="J310" s="70">
        <v>0</v>
      </c>
      <c r="K310" s="70">
        <v>0</v>
      </c>
      <c r="L310" s="70">
        <v>0</v>
      </c>
      <c r="M310" s="104">
        <v>0</v>
      </c>
      <c r="N310" s="70">
        <v>0</v>
      </c>
      <c r="O310" s="105">
        <v>0</v>
      </c>
      <c r="P310" s="106" t="s">
        <v>1451</v>
      </c>
      <c r="Q310" s="106"/>
      <c r="R310" s="118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</row>
    <row r="311" spans="1:36" ht="12" customHeight="1">
      <c r="A311" s="93"/>
      <c r="B311" s="151"/>
      <c r="C311" s="113"/>
      <c r="D311" s="132"/>
      <c r="E311" s="132"/>
      <c r="F311" s="132"/>
      <c r="G311" s="132"/>
      <c r="H311" s="132"/>
      <c r="I311" s="132"/>
      <c r="J311" s="132"/>
      <c r="K311" s="132"/>
      <c r="L311" s="132"/>
      <c r="M311" s="132"/>
      <c r="N311" s="132"/>
      <c r="O311" s="135"/>
      <c r="P311" s="106"/>
      <c r="Q311" s="106"/>
      <c r="R311" s="118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</row>
    <row r="312" spans="1:36" ht="12" customHeight="1">
      <c r="A312" s="93"/>
      <c r="B312" s="136" t="s">
        <v>766</v>
      </c>
      <c r="C312" s="113"/>
      <c r="D312" s="137">
        <v>63930188.710000001</v>
      </c>
      <c r="E312" s="137">
        <v>957592868.58000004</v>
      </c>
      <c r="F312" s="137">
        <v>26844</v>
      </c>
      <c r="G312" s="137">
        <v>10098489.57</v>
      </c>
      <c r="H312" s="137">
        <v>797678579.58000004</v>
      </c>
      <c r="I312" s="137">
        <v>0</v>
      </c>
      <c r="J312" s="137">
        <v>6211331.8699999992</v>
      </c>
      <c r="K312" s="137">
        <v>0</v>
      </c>
      <c r="L312" s="137">
        <v>0</v>
      </c>
      <c r="M312" s="137">
        <v>1835538302.3099999</v>
      </c>
      <c r="N312" s="137">
        <v>-66036471.68</v>
      </c>
      <c r="O312" s="137">
        <v>1769501830.6299999</v>
      </c>
      <c r="P312" s="106"/>
      <c r="Q312" s="106"/>
      <c r="R312" s="118"/>
      <c r="S312" s="77"/>
      <c r="T312" s="77"/>
      <c r="U312" s="77"/>
      <c r="V312" s="77"/>
      <c r="W312" s="77"/>
      <c r="X312" s="77"/>
      <c r="Y312" s="77"/>
      <c r="Z312" s="77"/>
      <c r="AA312" s="77"/>
      <c r="AB312" s="77"/>
      <c r="AC312" s="77"/>
      <c r="AD312" s="77"/>
      <c r="AE312" s="77"/>
      <c r="AF312" s="77"/>
      <c r="AG312" s="77"/>
      <c r="AH312" s="77"/>
      <c r="AI312" s="77"/>
      <c r="AJ312" s="77"/>
    </row>
    <row r="313" spans="1:36" ht="12" customHeight="1">
      <c r="A313" s="93"/>
      <c r="B313" s="151"/>
      <c r="C313" s="113"/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  <c r="N313" s="140"/>
      <c r="O313" s="141"/>
      <c r="P313" s="106"/>
      <c r="Q313" s="106"/>
      <c r="R313" s="118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  <c r="AC313" s="77"/>
      <c r="AD313" s="77"/>
      <c r="AE313" s="77"/>
      <c r="AF313" s="77"/>
      <c r="AG313" s="77"/>
      <c r="AH313" s="77"/>
      <c r="AI313" s="77"/>
      <c r="AJ313" s="77"/>
    </row>
    <row r="314" spans="1:36" ht="12" customHeight="1">
      <c r="A314" s="93"/>
      <c r="B314" s="154" t="s">
        <v>767</v>
      </c>
      <c r="C314" s="143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5"/>
      <c r="P314" s="106"/>
      <c r="Q314" s="106"/>
      <c r="R314" s="118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</row>
    <row r="315" spans="1:36" ht="12" customHeight="1">
      <c r="A315" s="93"/>
      <c r="B315" s="155"/>
      <c r="C315" s="103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5"/>
      <c r="P315" s="106"/>
      <c r="Q315" s="106"/>
      <c r="R315" s="118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</row>
    <row r="316" spans="1:36" ht="12" customHeight="1">
      <c r="A316" s="93" t="s">
        <v>768</v>
      </c>
      <c r="B316" s="109" t="s">
        <v>769</v>
      </c>
      <c r="C316" s="113" t="s">
        <v>770</v>
      </c>
      <c r="D316" s="70">
        <v>1399496.16</v>
      </c>
      <c r="E316" s="70">
        <v>2404368.39</v>
      </c>
      <c r="F316" s="70">
        <v>765074.81</v>
      </c>
      <c r="G316" s="70">
        <v>0</v>
      </c>
      <c r="H316" s="70">
        <v>1862781.51</v>
      </c>
      <c r="I316" s="70">
        <v>0</v>
      </c>
      <c r="J316" s="70">
        <v>470482.7</v>
      </c>
      <c r="K316" s="70">
        <v>0</v>
      </c>
      <c r="L316" s="70">
        <v>91373.5</v>
      </c>
      <c r="M316" s="104">
        <v>6993577.0699999994</v>
      </c>
      <c r="N316" s="70">
        <v>0</v>
      </c>
      <c r="O316" s="105">
        <v>6993577.0699999994</v>
      </c>
      <c r="P316" s="106" t="s">
        <v>1446</v>
      </c>
      <c r="Q316" s="106"/>
      <c r="R316" s="118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</row>
    <row r="317" spans="1:36" ht="12" customHeight="1">
      <c r="A317" s="93" t="s">
        <v>771</v>
      </c>
      <c r="B317" s="109" t="s">
        <v>772</v>
      </c>
      <c r="C317" s="113" t="s">
        <v>773</v>
      </c>
      <c r="D317" s="70">
        <v>37619.589999999997</v>
      </c>
      <c r="E317" s="70">
        <v>19183.45</v>
      </c>
      <c r="F317" s="70">
        <v>9500</v>
      </c>
      <c r="G317" s="70">
        <v>0</v>
      </c>
      <c r="H317" s="70">
        <v>5832408.9699999997</v>
      </c>
      <c r="I317" s="70">
        <v>0</v>
      </c>
      <c r="J317" s="70">
        <v>0</v>
      </c>
      <c r="K317" s="70">
        <v>0</v>
      </c>
      <c r="L317" s="70">
        <v>1242341.46</v>
      </c>
      <c r="M317" s="104">
        <v>7141053.4699999997</v>
      </c>
      <c r="N317" s="70">
        <v>0</v>
      </c>
      <c r="O317" s="105">
        <v>7141053.4699999997</v>
      </c>
      <c r="P317" s="106" t="s">
        <v>1451</v>
      </c>
      <c r="Q317" s="106"/>
      <c r="R317" s="118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</row>
    <row r="318" spans="1:36" ht="12" customHeight="1">
      <c r="A318" s="93" t="s">
        <v>774</v>
      </c>
      <c r="B318" s="109" t="s">
        <v>775</v>
      </c>
      <c r="C318" s="113" t="s">
        <v>776</v>
      </c>
      <c r="D318" s="70">
        <v>1957435.3099999998</v>
      </c>
      <c r="E318" s="70">
        <v>22120782.670000002</v>
      </c>
      <c r="F318" s="70">
        <v>1149491.8599999999</v>
      </c>
      <c r="G318" s="70">
        <v>1472782.32</v>
      </c>
      <c r="H318" s="70">
        <v>16324838.939999998</v>
      </c>
      <c r="I318" s="70">
        <v>0</v>
      </c>
      <c r="J318" s="70">
        <v>5654916.0999999996</v>
      </c>
      <c r="K318" s="70">
        <v>0</v>
      </c>
      <c r="L318" s="70">
        <v>0</v>
      </c>
      <c r="M318" s="104">
        <v>48680247.199999996</v>
      </c>
      <c r="N318" s="70">
        <v>-2000</v>
      </c>
      <c r="O318" s="105">
        <v>48678247.199999996</v>
      </c>
      <c r="P318" s="106" t="s">
        <v>1516</v>
      </c>
      <c r="Q318" s="106"/>
      <c r="R318" s="118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</row>
    <row r="319" spans="1:36" ht="12" customHeight="1">
      <c r="A319" s="93"/>
      <c r="B319" s="109" t="s">
        <v>777</v>
      </c>
      <c r="C319" s="113" t="s">
        <v>778</v>
      </c>
      <c r="D319" s="70">
        <v>1432908.8</v>
      </c>
      <c r="E319" s="70">
        <v>14652847.029999999</v>
      </c>
      <c r="F319" s="70">
        <v>130475</v>
      </c>
      <c r="G319" s="70">
        <v>0</v>
      </c>
      <c r="H319" s="70">
        <v>7167899.5300000012</v>
      </c>
      <c r="I319" s="70">
        <v>0</v>
      </c>
      <c r="J319" s="70">
        <v>908000</v>
      </c>
      <c r="K319" s="70">
        <v>0</v>
      </c>
      <c r="L319" s="70">
        <v>0</v>
      </c>
      <c r="M319" s="104">
        <v>24292130.359999999</v>
      </c>
      <c r="N319" s="70">
        <v>0</v>
      </c>
      <c r="O319" s="105">
        <v>24292130.359999999</v>
      </c>
      <c r="P319" s="106" t="s">
        <v>1446</v>
      </c>
      <c r="Q319" s="106"/>
      <c r="R319" s="118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</row>
    <row r="320" spans="1:36" ht="12" customHeight="1">
      <c r="A320" s="93"/>
      <c r="B320" s="109" t="s">
        <v>779</v>
      </c>
      <c r="C320" s="113" t="s">
        <v>780</v>
      </c>
      <c r="D320" s="70">
        <v>54900</v>
      </c>
      <c r="E320" s="70">
        <v>0</v>
      </c>
      <c r="F320" s="70">
        <v>0</v>
      </c>
      <c r="G320" s="70">
        <v>0</v>
      </c>
      <c r="H320" s="70">
        <v>0</v>
      </c>
      <c r="I320" s="70">
        <v>0</v>
      </c>
      <c r="J320" s="70">
        <v>24568780.09</v>
      </c>
      <c r="K320" s="70">
        <v>0</v>
      </c>
      <c r="L320" s="70">
        <v>0</v>
      </c>
      <c r="M320" s="104">
        <v>24623680.09</v>
      </c>
      <c r="N320" s="70">
        <v>0</v>
      </c>
      <c r="O320" s="105">
        <v>24623680.09</v>
      </c>
      <c r="P320" s="106" t="s">
        <v>1451</v>
      </c>
      <c r="Q320" s="106"/>
      <c r="R320" s="118"/>
      <c r="S320" s="77"/>
      <c r="T320" s="77"/>
      <c r="U320" s="77"/>
      <c r="V320" s="77"/>
      <c r="W320" s="77"/>
      <c r="X320" s="77"/>
      <c r="Y320" s="77"/>
      <c r="Z320" s="77"/>
      <c r="AA320" s="77"/>
      <c r="AB320" s="77"/>
      <c r="AC320" s="77"/>
      <c r="AD320" s="77"/>
      <c r="AE320" s="77"/>
      <c r="AF320" s="77"/>
      <c r="AG320" s="77"/>
      <c r="AH320" s="77"/>
      <c r="AI320" s="77"/>
      <c r="AJ320" s="77"/>
    </row>
    <row r="321" spans="1:36" ht="12" customHeight="1">
      <c r="A321" s="93" t="s">
        <v>781</v>
      </c>
      <c r="B321" s="109" t="s">
        <v>782</v>
      </c>
      <c r="C321" s="113" t="s">
        <v>783</v>
      </c>
      <c r="D321" s="70">
        <v>2265903.34</v>
      </c>
      <c r="E321" s="70">
        <v>0</v>
      </c>
      <c r="F321" s="70">
        <v>0</v>
      </c>
      <c r="G321" s="70">
        <v>0</v>
      </c>
      <c r="H321" s="70">
        <v>0</v>
      </c>
      <c r="I321" s="70">
        <v>0</v>
      </c>
      <c r="J321" s="70">
        <v>0</v>
      </c>
      <c r="K321" s="70">
        <v>0</v>
      </c>
      <c r="L321" s="70">
        <v>0</v>
      </c>
      <c r="M321" s="104">
        <v>2265903.34</v>
      </c>
      <c r="N321" s="70">
        <v>-2265903.34</v>
      </c>
      <c r="O321" s="122">
        <v>0</v>
      </c>
      <c r="P321" s="123" t="s">
        <v>1404</v>
      </c>
      <c r="Q321" s="106"/>
      <c r="R321" s="118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  <c r="AC321" s="77"/>
      <c r="AD321" s="77"/>
      <c r="AE321" s="77"/>
      <c r="AF321" s="77"/>
      <c r="AG321" s="77"/>
      <c r="AH321" s="77"/>
      <c r="AI321" s="77"/>
      <c r="AJ321" s="77"/>
    </row>
    <row r="322" spans="1:36" ht="12" customHeight="1">
      <c r="A322" s="93" t="s">
        <v>784</v>
      </c>
      <c r="B322" s="109" t="s">
        <v>785</v>
      </c>
      <c r="C322" s="113" t="s">
        <v>786</v>
      </c>
      <c r="D322" s="70">
        <v>0</v>
      </c>
      <c r="E322" s="70">
        <v>0</v>
      </c>
      <c r="F322" s="70">
        <v>0</v>
      </c>
      <c r="G322" s="70">
        <v>0</v>
      </c>
      <c r="H322" s="70">
        <v>0</v>
      </c>
      <c r="I322" s="70">
        <v>0</v>
      </c>
      <c r="J322" s="70">
        <v>0</v>
      </c>
      <c r="K322" s="70">
        <v>0</v>
      </c>
      <c r="L322" s="70">
        <v>0</v>
      </c>
      <c r="M322" s="104">
        <v>0</v>
      </c>
      <c r="N322" s="70">
        <v>0</v>
      </c>
      <c r="O322" s="105">
        <v>0</v>
      </c>
      <c r="P322" s="106" t="s">
        <v>1516</v>
      </c>
      <c r="Q322" s="106"/>
      <c r="R322" s="118"/>
      <c r="S322" s="77"/>
      <c r="T322" s="77"/>
      <c r="U322" s="77"/>
      <c r="V322" s="77"/>
      <c r="W322" s="77"/>
      <c r="X322" s="77"/>
      <c r="Y322" s="77"/>
      <c r="Z322" s="77"/>
      <c r="AA322" s="77"/>
      <c r="AB322" s="77"/>
      <c r="AC322" s="77"/>
      <c r="AD322" s="77"/>
      <c r="AE322" s="77"/>
      <c r="AF322" s="77"/>
      <c r="AG322" s="77"/>
      <c r="AH322" s="77"/>
      <c r="AI322" s="77"/>
      <c r="AJ322" s="77"/>
    </row>
    <row r="323" spans="1:36" ht="12" customHeight="1">
      <c r="A323" s="93" t="s">
        <v>787</v>
      </c>
      <c r="B323" s="109" t="s">
        <v>788</v>
      </c>
      <c r="C323" s="113" t="s">
        <v>789</v>
      </c>
      <c r="D323" s="70">
        <v>0</v>
      </c>
      <c r="E323" s="70">
        <v>0</v>
      </c>
      <c r="F323" s="70">
        <v>0</v>
      </c>
      <c r="G323" s="70">
        <v>0</v>
      </c>
      <c r="H323" s="70">
        <v>0</v>
      </c>
      <c r="I323" s="70">
        <v>0</v>
      </c>
      <c r="J323" s="70">
        <v>0</v>
      </c>
      <c r="K323" s="70">
        <v>0</v>
      </c>
      <c r="L323" s="70">
        <v>0</v>
      </c>
      <c r="M323" s="104">
        <v>0</v>
      </c>
      <c r="N323" s="70">
        <v>0</v>
      </c>
      <c r="O323" s="105">
        <v>0</v>
      </c>
      <c r="P323" s="106" t="s">
        <v>1446</v>
      </c>
      <c r="Q323" s="106"/>
      <c r="R323" s="118"/>
      <c r="S323" s="77"/>
      <c r="T323" s="77"/>
      <c r="U323" s="77"/>
      <c r="V323" s="77"/>
      <c r="W323" s="77"/>
      <c r="X323" s="77"/>
      <c r="Y323" s="77"/>
      <c r="Z323" s="77"/>
      <c r="AA323" s="77"/>
      <c r="AB323" s="77"/>
      <c r="AC323" s="77"/>
      <c r="AD323" s="77"/>
      <c r="AE323" s="77"/>
      <c r="AF323" s="77"/>
      <c r="AG323" s="77"/>
      <c r="AH323" s="77"/>
      <c r="AI323" s="77"/>
      <c r="AJ323" s="77"/>
    </row>
    <row r="324" spans="1:36" ht="12" customHeight="1">
      <c r="A324" s="93" t="s">
        <v>790</v>
      </c>
      <c r="B324" s="109" t="s">
        <v>791</v>
      </c>
      <c r="C324" s="113" t="s">
        <v>792</v>
      </c>
      <c r="D324" s="70">
        <v>0</v>
      </c>
      <c r="E324" s="70">
        <v>0</v>
      </c>
      <c r="F324" s="70">
        <v>0</v>
      </c>
      <c r="G324" s="70">
        <v>0</v>
      </c>
      <c r="H324" s="70">
        <v>0</v>
      </c>
      <c r="I324" s="70">
        <v>0</v>
      </c>
      <c r="J324" s="70">
        <v>0</v>
      </c>
      <c r="K324" s="70">
        <v>0</v>
      </c>
      <c r="L324" s="70">
        <v>0</v>
      </c>
      <c r="M324" s="104">
        <v>0</v>
      </c>
      <c r="N324" s="70">
        <v>0</v>
      </c>
      <c r="O324" s="105">
        <v>0</v>
      </c>
      <c r="P324" s="106" t="s">
        <v>1451</v>
      </c>
      <c r="Q324" s="106"/>
      <c r="R324" s="118"/>
      <c r="S324" s="77"/>
      <c r="T324" s="77"/>
      <c r="U324" s="77"/>
      <c r="V324" s="77"/>
      <c r="W324" s="77"/>
      <c r="X324" s="77"/>
      <c r="Y324" s="77"/>
      <c r="Z324" s="77"/>
      <c r="AA324" s="77"/>
      <c r="AB324" s="77"/>
      <c r="AC324" s="77"/>
      <c r="AD324" s="77"/>
      <c r="AE324" s="77"/>
      <c r="AF324" s="77"/>
      <c r="AG324" s="77"/>
      <c r="AH324" s="77"/>
      <c r="AI324" s="77"/>
      <c r="AJ324" s="77"/>
    </row>
    <row r="325" spans="1:36" ht="12" customHeight="1">
      <c r="A325" s="93"/>
      <c r="B325" s="151"/>
      <c r="C325" s="113"/>
      <c r="D325" s="132"/>
      <c r="E325" s="132"/>
      <c r="F325" s="132"/>
      <c r="G325" s="132"/>
      <c r="H325" s="132"/>
      <c r="I325" s="132"/>
      <c r="J325" s="132"/>
      <c r="K325" s="132"/>
      <c r="L325" s="132"/>
      <c r="M325" s="132"/>
      <c r="N325" s="132"/>
      <c r="O325" s="135"/>
      <c r="P325" s="106"/>
      <c r="Q325" s="106"/>
      <c r="R325" s="118"/>
      <c r="S325" s="77"/>
      <c r="T325" s="77"/>
      <c r="U325" s="77"/>
      <c r="V325" s="77"/>
      <c r="W325" s="77"/>
      <c r="X325" s="77"/>
      <c r="Y325" s="77"/>
      <c r="Z325" s="77"/>
      <c r="AA325" s="77"/>
      <c r="AB325" s="77"/>
      <c r="AC325" s="77"/>
      <c r="AD325" s="77"/>
      <c r="AE325" s="77"/>
      <c r="AF325" s="77"/>
      <c r="AG325" s="77"/>
      <c r="AH325" s="77"/>
      <c r="AI325" s="77"/>
      <c r="AJ325" s="77"/>
    </row>
    <row r="326" spans="1:36" ht="12" customHeight="1">
      <c r="A326" s="93"/>
      <c r="B326" s="136" t="s">
        <v>793</v>
      </c>
      <c r="C326" s="113"/>
      <c r="D326" s="137">
        <v>7148263.1999999993</v>
      </c>
      <c r="E326" s="137">
        <v>39197181.539999999</v>
      </c>
      <c r="F326" s="137">
        <v>2054541.67</v>
      </c>
      <c r="G326" s="137">
        <v>1472782.32</v>
      </c>
      <c r="H326" s="137">
        <v>31187928.949999999</v>
      </c>
      <c r="I326" s="137">
        <v>0</v>
      </c>
      <c r="J326" s="137">
        <v>31602178.890000001</v>
      </c>
      <c r="K326" s="137">
        <v>0</v>
      </c>
      <c r="L326" s="137">
        <v>1333714.96</v>
      </c>
      <c r="M326" s="137">
        <v>113996591.53</v>
      </c>
      <c r="N326" s="137">
        <v>-2267903.34</v>
      </c>
      <c r="O326" s="137">
        <v>111728688.19</v>
      </c>
      <c r="P326" s="106"/>
      <c r="Q326" s="106"/>
      <c r="R326" s="118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  <c r="AC326" s="77"/>
      <c r="AD326" s="77"/>
      <c r="AE326" s="77"/>
      <c r="AF326" s="77"/>
      <c r="AG326" s="77"/>
      <c r="AH326" s="77"/>
      <c r="AI326" s="77"/>
      <c r="AJ326" s="77"/>
    </row>
    <row r="327" spans="1:36" ht="12" customHeight="1">
      <c r="A327" s="93"/>
      <c r="B327" s="151"/>
      <c r="C327" s="113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1"/>
      <c r="P327" s="106"/>
      <c r="Q327" s="106"/>
      <c r="R327" s="118"/>
      <c r="S327" s="77"/>
      <c r="T327" s="77"/>
      <c r="U327" s="77"/>
      <c r="V327" s="77"/>
      <c r="W327" s="77"/>
      <c r="X327" s="77"/>
      <c r="Y327" s="77"/>
      <c r="Z327" s="77"/>
      <c r="AA327" s="77"/>
      <c r="AB327" s="77"/>
      <c r="AC327" s="77"/>
      <c r="AD327" s="77"/>
      <c r="AE327" s="77"/>
      <c r="AF327" s="77"/>
      <c r="AG327" s="77"/>
      <c r="AH327" s="77"/>
      <c r="AI327" s="77"/>
      <c r="AJ327" s="77"/>
    </row>
    <row r="328" spans="1:36" ht="12" customHeight="1">
      <c r="A328" s="93"/>
      <c r="B328" s="154" t="s">
        <v>794</v>
      </c>
      <c r="C328" s="143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5"/>
      <c r="P328" s="106"/>
      <c r="Q328" s="106"/>
      <c r="R328" s="118"/>
      <c r="S328" s="77"/>
      <c r="T328" s="77"/>
      <c r="U328" s="77"/>
      <c r="V328" s="77"/>
      <c r="W328" s="77"/>
      <c r="X328" s="77"/>
      <c r="Y328" s="77"/>
      <c r="Z328" s="77"/>
      <c r="AA328" s="77"/>
      <c r="AB328" s="77"/>
      <c r="AC328" s="77"/>
      <c r="AD328" s="77"/>
      <c r="AE328" s="77"/>
      <c r="AF328" s="77"/>
      <c r="AG328" s="77"/>
      <c r="AH328" s="77"/>
      <c r="AI328" s="77"/>
      <c r="AJ328" s="77"/>
    </row>
    <row r="329" spans="1:36" ht="12" customHeight="1">
      <c r="A329" s="93"/>
      <c r="B329" s="158"/>
      <c r="C329" s="103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5"/>
      <c r="P329" s="106"/>
      <c r="Q329" s="106"/>
      <c r="R329" s="118"/>
      <c r="S329" s="77"/>
      <c r="T329" s="77"/>
      <c r="U329" s="77"/>
      <c r="V329" s="77"/>
      <c r="W329" s="77"/>
      <c r="X329" s="77"/>
      <c r="Y329" s="77"/>
      <c r="Z329" s="77"/>
      <c r="AA329" s="77"/>
      <c r="AB329" s="77"/>
      <c r="AC329" s="77"/>
      <c r="AD329" s="77"/>
      <c r="AE329" s="77"/>
      <c r="AF329" s="77"/>
      <c r="AG329" s="77"/>
      <c r="AH329" s="77"/>
      <c r="AI329" s="77"/>
      <c r="AJ329" s="77"/>
    </row>
    <row r="330" spans="1:36" ht="12" customHeight="1">
      <c r="A330" s="93" t="s">
        <v>795</v>
      </c>
      <c r="B330" s="109" t="s">
        <v>796</v>
      </c>
      <c r="C330" s="113" t="s">
        <v>797</v>
      </c>
      <c r="D330" s="70">
        <v>4120.3999999999996</v>
      </c>
      <c r="E330" s="70">
        <v>0</v>
      </c>
      <c r="F330" s="70">
        <v>31335129.109999999</v>
      </c>
      <c r="G330" s="70">
        <v>0</v>
      </c>
      <c r="H330" s="70">
        <v>0</v>
      </c>
      <c r="I330" s="70">
        <v>0</v>
      </c>
      <c r="J330" s="70">
        <v>0</v>
      </c>
      <c r="K330" s="70">
        <v>0</v>
      </c>
      <c r="L330" s="70">
        <v>0</v>
      </c>
      <c r="M330" s="104">
        <v>31339249.509999998</v>
      </c>
      <c r="N330" s="70">
        <v>-8132907.0499999998</v>
      </c>
      <c r="O330" s="105">
        <v>23206342.459999997</v>
      </c>
      <c r="P330" s="106" t="s">
        <v>1517</v>
      </c>
      <c r="Q330" s="106"/>
      <c r="R330" s="118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  <c r="AD330" s="77"/>
      <c r="AE330" s="77"/>
      <c r="AF330" s="77"/>
      <c r="AG330" s="77"/>
      <c r="AH330" s="77"/>
      <c r="AI330" s="77"/>
      <c r="AJ330" s="77"/>
    </row>
    <row r="331" spans="1:36" ht="12" customHeight="1">
      <c r="A331" s="93" t="s">
        <v>798</v>
      </c>
      <c r="B331" s="109" t="s">
        <v>799</v>
      </c>
      <c r="C331" s="113" t="s">
        <v>800</v>
      </c>
      <c r="D331" s="70">
        <v>42947.39</v>
      </c>
      <c r="E331" s="70">
        <v>51260.42</v>
      </c>
      <c r="F331" s="70">
        <v>2005482.0100000002</v>
      </c>
      <c r="G331" s="70">
        <v>0</v>
      </c>
      <c r="H331" s="70">
        <v>0</v>
      </c>
      <c r="I331" s="70">
        <v>0</v>
      </c>
      <c r="J331" s="70">
        <v>0</v>
      </c>
      <c r="K331" s="70">
        <v>0</v>
      </c>
      <c r="L331" s="70">
        <v>0</v>
      </c>
      <c r="M331" s="104">
        <v>2099689.8200000003</v>
      </c>
      <c r="N331" s="70">
        <v>0</v>
      </c>
      <c r="O331" s="105">
        <v>2099689.8200000003</v>
      </c>
      <c r="P331" s="106" t="s">
        <v>1517</v>
      </c>
      <c r="Q331" s="106"/>
      <c r="R331" s="118"/>
      <c r="S331" s="77"/>
      <c r="T331" s="77"/>
      <c r="U331" s="77"/>
      <c r="V331" s="77"/>
      <c r="W331" s="77"/>
      <c r="X331" s="77"/>
      <c r="Y331" s="77"/>
      <c r="Z331" s="77"/>
      <c r="AA331" s="77"/>
      <c r="AB331" s="77"/>
      <c r="AC331" s="77"/>
      <c r="AD331" s="77"/>
      <c r="AE331" s="77"/>
      <c r="AF331" s="77"/>
      <c r="AG331" s="77"/>
      <c r="AH331" s="77"/>
      <c r="AI331" s="77"/>
      <c r="AJ331" s="77"/>
    </row>
    <row r="332" spans="1:36" ht="12" customHeight="1">
      <c r="A332" s="93"/>
      <c r="B332" s="109" t="s">
        <v>801</v>
      </c>
      <c r="C332" s="113" t="s">
        <v>802</v>
      </c>
      <c r="D332" s="70">
        <v>0</v>
      </c>
      <c r="E332" s="70">
        <v>0</v>
      </c>
      <c r="F332" s="70">
        <v>-18888.95</v>
      </c>
      <c r="G332" s="70">
        <v>0</v>
      </c>
      <c r="H332" s="70">
        <v>0</v>
      </c>
      <c r="I332" s="70">
        <v>0</v>
      </c>
      <c r="J332" s="70">
        <v>0</v>
      </c>
      <c r="K332" s="70">
        <v>0</v>
      </c>
      <c r="L332" s="70">
        <v>0</v>
      </c>
      <c r="M332" s="104">
        <v>-18888.95</v>
      </c>
      <c r="N332" s="70">
        <v>0</v>
      </c>
      <c r="O332" s="105">
        <v>-18888.95</v>
      </c>
      <c r="P332" s="106" t="s">
        <v>1517</v>
      </c>
      <c r="Q332" s="106"/>
      <c r="R332" s="118"/>
      <c r="S332" s="77"/>
      <c r="T332" s="77"/>
      <c r="U332" s="77"/>
      <c r="V332" s="77"/>
      <c r="W332" s="77"/>
      <c r="X332" s="77"/>
      <c r="Y332" s="77"/>
      <c r="Z332" s="77"/>
      <c r="AA332" s="77"/>
      <c r="AB332" s="77"/>
      <c r="AC332" s="77"/>
      <c r="AD332" s="77"/>
      <c r="AE332" s="77"/>
      <c r="AF332" s="77"/>
      <c r="AG332" s="77"/>
      <c r="AH332" s="77"/>
      <c r="AI332" s="77"/>
      <c r="AJ332" s="77"/>
    </row>
    <row r="333" spans="1:36" ht="12" customHeight="1">
      <c r="A333" s="93" t="s">
        <v>803</v>
      </c>
      <c r="B333" s="109" t="s">
        <v>804</v>
      </c>
      <c r="C333" s="113" t="s">
        <v>805</v>
      </c>
      <c r="D333" s="70">
        <v>0</v>
      </c>
      <c r="E333" s="70">
        <v>0</v>
      </c>
      <c r="F333" s="70">
        <v>1290090.1499999999</v>
      </c>
      <c r="G333" s="70">
        <v>0</v>
      </c>
      <c r="H333" s="70">
        <v>0</v>
      </c>
      <c r="I333" s="70">
        <v>0</v>
      </c>
      <c r="J333" s="70">
        <v>0</v>
      </c>
      <c r="K333" s="70">
        <v>0</v>
      </c>
      <c r="L333" s="70">
        <v>0</v>
      </c>
      <c r="M333" s="104">
        <v>1290090.1499999999</v>
      </c>
      <c r="N333" s="70">
        <v>0</v>
      </c>
      <c r="O333" s="105">
        <v>1290090.1499999999</v>
      </c>
      <c r="P333" s="106" t="s">
        <v>1517</v>
      </c>
      <c r="Q333" s="106"/>
      <c r="R333" s="118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  <c r="AC333" s="77"/>
      <c r="AD333" s="77"/>
      <c r="AE333" s="77"/>
      <c r="AF333" s="77"/>
      <c r="AG333" s="77"/>
      <c r="AH333" s="77"/>
      <c r="AI333" s="77"/>
      <c r="AJ333" s="77"/>
    </row>
    <row r="334" spans="1:36" ht="12" customHeight="1">
      <c r="A334" s="93" t="s">
        <v>806</v>
      </c>
      <c r="B334" s="109" t="s">
        <v>807</v>
      </c>
      <c r="C334" s="113" t="s">
        <v>808</v>
      </c>
      <c r="D334" s="70">
        <v>137287.35999999999</v>
      </c>
      <c r="E334" s="70">
        <v>0</v>
      </c>
      <c r="F334" s="70">
        <v>5300537.2300000014</v>
      </c>
      <c r="G334" s="70">
        <v>0</v>
      </c>
      <c r="H334" s="70">
        <v>0</v>
      </c>
      <c r="I334" s="70">
        <v>0</v>
      </c>
      <c r="J334" s="70">
        <v>0</v>
      </c>
      <c r="K334" s="70">
        <v>0</v>
      </c>
      <c r="L334" s="70">
        <v>0</v>
      </c>
      <c r="M334" s="104">
        <v>5437824.5900000017</v>
      </c>
      <c r="N334" s="70">
        <v>0</v>
      </c>
      <c r="O334" s="105">
        <v>5437824.5900000017</v>
      </c>
      <c r="P334" s="106" t="s">
        <v>1517</v>
      </c>
      <c r="Q334" s="106"/>
      <c r="R334" s="118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  <c r="AC334" s="77"/>
      <c r="AD334" s="77"/>
      <c r="AE334" s="77"/>
      <c r="AF334" s="77"/>
      <c r="AG334" s="77"/>
      <c r="AH334" s="77"/>
      <c r="AI334" s="77"/>
      <c r="AJ334" s="77"/>
    </row>
    <row r="335" spans="1:36" ht="12" customHeight="1">
      <c r="A335" s="93" t="s">
        <v>809</v>
      </c>
      <c r="B335" s="109" t="s">
        <v>1363</v>
      </c>
      <c r="C335" s="113" t="s">
        <v>810</v>
      </c>
      <c r="D335" s="70">
        <v>6855829.9499999993</v>
      </c>
      <c r="E335" s="70">
        <v>296465</v>
      </c>
      <c r="F335" s="70">
        <v>7214026.8299999991</v>
      </c>
      <c r="G335" s="70">
        <v>0</v>
      </c>
      <c r="H335" s="70">
        <v>0</v>
      </c>
      <c r="I335" s="70">
        <v>0</v>
      </c>
      <c r="J335" s="70">
        <v>0</v>
      </c>
      <c r="K335" s="70">
        <v>0</v>
      </c>
      <c r="L335" s="70">
        <v>-93774</v>
      </c>
      <c r="M335" s="104">
        <v>14272547.779999997</v>
      </c>
      <c r="N335" s="70">
        <v>0</v>
      </c>
      <c r="O335" s="105">
        <v>14272547.779999997</v>
      </c>
      <c r="P335" s="106" t="s">
        <v>1452</v>
      </c>
      <c r="Q335" s="106"/>
      <c r="R335" s="118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</row>
    <row r="336" spans="1:36" ht="12" customHeight="1">
      <c r="A336" s="93"/>
      <c r="B336" s="109" t="s">
        <v>1364</v>
      </c>
      <c r="C336" s="113" t="s">
        <v>1365</v>
      </c>
      <c r="D336" s="70">
        <v>3742539.18</v>
      </c>
      <c r="E336" s="70">
        <v>0</v>
      </c>
      <c r="F336" s="70">
        <v>1331666.1199999999</v>
      </c>
      <c r="G336" s="70">
        <v>154759.5</v>
      </c>
      <c r="H336" s="70">
        <v>0</v>
      </c>
      <c r="I336" s="70">
        <v>0</v>
      </c>
      <c r="J336" s="70">
        <v>0</v>
      </c>
      <c r="K336" s="70">
        <v>0</v>
      </c>
      <c r="L336" s="70">
        <v>84126.96</v>
      </c>
      <c r="M336" s="104">
        <v>5313091.76</v>
      </c>
      <c r="N336" s="70">
        <v>0</v>
      </c>
      <c r="O336" s="105">
        <v>5313091.76</v>
      </c>
      <c r="P336" s="106" t="s">
        <v>1452</v>
      </c>
      <c r="Q336" s="106"/>
      <c r="R336" s="118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7"/>
      <c r="AE336" s="77"/>
      <c r="AF336" s="77"/>
      <c r="AG336" s="77"/>
      <c r="AH336" s="77"/>
      <c r="AI336" s="77"/>
      <c r="AJ336" s="77"/>
    </row>
    <row r="337" spans="1:36" ht="12" customHeight="1">
      <c r="A337" s="93" t="s">
        <v>811</v>
      </c>
      <c r="B337" s="109" t="s">
        <v>812</v>
      </c>
      <c r="C337" s="113" t="s">
        <v>813</v>
      </c>
      <c r="D337" s="70">
        <v>4777221.8</v>
      </c>
      <c r="E337" s="70">
        <v>945654.17999999993</v>
      </c>
      <c r="F337" s="70">
        <v>11933814.950000001</v>
      </c>
      <c r="G337" s="70">
        <v>6075</v>
      </c>
      <c r="H337" s="70">
        <v>0</v>
      </c>
      <c r="I337" s="70">
        <v>0</v>
      </c>
      <c r="J337" s="70">
        <v>0</v>
      </c>
      <c r="K337" s="70">
        <v>0</v>
      </c>
      <c r="L337" s="70">
        <v>0</v>
      </c>
      <c r="M337" s="104">
        <v>17662765.93</v>
      </c>
      <c r="N337" s="70">
        <v>0</v>
      </c>
      <c r="O337" s="105">
        <v>17662765.93</v>
      </c>
      <c r="P337" s="106" t="s">
        <v>1453</v>
      </c>
      <c r="Q337" s="106"/>
      <c r="R337" s="118"/>
      <c r="S337" s="77"/>
      <c r="T337" s="77"/>
      <c r="U337" s="77"/>
      <c r="V337" s="77"/>
      <c r="W337" s="77"/>
      <c r="X337" s="77"/>
      <c r="Y337" s="77"/>
      <c r="Z337" s="77"/>
      <c r="AA337" s="77"/>
      <c r="AB337" s="77"/>
      <c r="AC337" s="77"/>
      <c r="AD337" s="77"/>
      <c r="AE337" s="77"/>
      <c r="AF337" s="77"/>
      <c r="AG337" s="77"/>
      <c r="AH337" s="77"/>
      <c r="AI337" s="77"/>
      <c r="AJ337" s="77"/>
    </row>
    <row r="338" spans="1:36" ht="11.25" customHeight="1">
      <c r="A338" s="93" t="s">
        <v>814</v>
      </c>
      <c r="B338" s="109" t="s">
        <v>815</v>
      </c>
      <c r="C338" s="113" t="s">
        <v>816</v>
      </c>
      <c r="D338" s="70">
        <v>0</v>
      </c>
      <c r="E338" s="70">
        <v>0</v>
      </c>
      <c r="F338" s="70">
        <v>0</v>
      </c>
      <c r="G338" s="70">
        <v>0</v>
      </c>
      <c r="H338" s="70">
        <v>0</v>
      </c>
      <c r="I338" s="70">
        <v>0</v>
      </c>
      <c r="J338" s="70">
        <v>0</v>
      </c>
      <c r="K338" s="70">
        <v>0</v>
      </c>
      <c r="L338" s="70">
        <v>0</v>
      </c>
      <c r="M338" s="104">
        <v>0</v>
      </c>
      <c r="N338" s="70">
        <v>0</v>
      </c>
      <c r="O338" s="105">
        <v>0</v>
      </c>
      <c r="P338" s="106"/>
      <c r="Q338" s="106"/>
      <c r="R338" s="118"/>
      <c r="S338" s="77"/>
      <c r="T338" s="77"/>
      <c r="U338" s="77"/>
      <c r="V338" s="77"/>
      <c r="W338" s="77"/>
      <c r="X338" s="77"/>
      <c r="Y338" s="77"/>
      <c r="Z338" s="77"/>
      <c r="AA338" s="77"/>
      <c r="AB338" s="77"/>
      <c r="AC338" s="77"/>
      <c r="AD338" s="77"/>
      <c r="AE338" s="77"/>
      <c r="AF338" s="77"/>
      <c r="AG338" s="77"/>
      <c r="AH338" s="77"/>
      <c r="AI338" s="77"/>
      <c r="AJ338" s="77"/>
    </row>
    <row r="339" spans="1:36" ht="12" customHeight="1">
      <c r="A339" s="93" t="s">
        <v>817</v>
      </c>
      <c r="B339" s="109" t="s">
        <v>818</v>
      </c>
      <c r="C339" s="113" t="s">
        <v>819</v>
      </c>
      <c r="D339" s="70">
        <v>272218.71999999997</v>
      </c>
      <c r="E339" s="70">
        <v>265911.5</v>
      </c>
      <c r="F339" s="70">
        <v>650883.69000000006</v>
      </c>
      <c r="G339" s="70">
        <v>0</v>
      </c>
      <c r="H339" s="70">
        <v>0</v>
      </c>
      <c r="I339" s="70">
        <v>0</v>
      </c>
      <c r="J339" s="70">
        <v>0</v>
      </c>
      <c r="K339" s="70">
        <v>0</v>
      </c>
      <c r="L339" s="70">
        <v>0</v>
      </c>
      <c r="M339" s="104">
        <v>1189013.9100000001</v>
      </c>
      <c r="N339" s="70">
        <v>0</v>
      </c>
      <c r="O339" s="105">
        <v>1189013.9100000001</v>
      </c>
      <c r="P339" s="106" t="s">
        <v>1453</v>
      </c>
      <c r="Q339" s="106"/>
      <c r="R339" s="118"/>
      <c r="S339" s="77"/>
      <c r="T339" s="77"/>
      <c r="U339" s="77"/>
      <c r="V339" s="77"/>
      <c r="W339" s="77"/>
      <c r="X339" s="77"/>
      <c r="Y339" s="77"/>
      <c r="Z339" s="77"/>
      <c r="AA339" s="77"/>
      <c r="AB339" s="77"/>
      <c r="AC339" s="77"/>
      <c r="AD339" s="77"/>
      <c r="AE339" s="77"/>
      <c r="AF339" s="77"/>
      <c r="AG339" s="77"/>
      <c r="AH339" s="77"/>
      <c r="AI339" s="77"/>
      <c r="AJ339" s="77"/>
    </row>
    <row r="340" spans="1:36" ht="12" customHeight="1">
      <c r="A340" s="93" t="s">
        <v>820</v>
      </c>
      <c r="B340" s="109" t="s">
        <v>821</v>
      </c>
      <c r="C340" s="113" t="s">
        <v>822</v>
      </c>
      <c r="D340" s="70">
        <v>247013.06000000003</v>
      </c>
      <c r="E340" s="70">
        <v>17.5</v>
      </c>
      <c r="F340" s="70">
        <v>1294312.71</v>
      </c>
      <c r="G340" s="70">
        <v>0</v>
      </c>
      <c r="H340" s="70">
        <v>0</v>
      </c>
      <c r="I340" s="70">
        <v>0</v>
      </c>
      <c r="J340" s="70">
        <v>60013</v>
      </c>
      <c r="K340" s="70">
        <v>0</v>
      </c>
      <c r="L340" s="70">
        <v>0</v>
      </c>
      <c r="M340" s="104">
        <v>1601356.27</v>
      </c>
      <c r="N340" s="70">
        <v>-1601356.27</v>
      </c>
      <c r="O340" s="122">
        <v>0</v>
      </c>
      <c r="P340" s="123" t="s">
        <v>1404</v>
      </c>
      <c r="Q340" s="106"/>
      <c r="R340" s="118"/>
      <c r="S340" s="77"/>
      <c r="T340" s="77"/>
      <c r="U340" s="77"/>
      <c r="V340" s="77"/>
      <c r="W340" s="77"/>
      <c r="X340" s="77"/>
      <c r="Y340" s="77"/>
      <c r="Z340" s="77"/>
      <c r="AA340" s="77"/>
      <c r="AB340" s="77"/>
      <c r="AC340" s="77"/>
      <c r="AD340" s="77"/>
      <c r="AE340" s="77"/>
      <c r="AF340" s="77"/>
      <c r="AG340" s="77"/>
      <c r="AH340" s="77"/>
      <c r="AI340" s="77"/>
      <c r="AJ340" s="77"/>
    </row>
    <row r="341" spans="1:36" ht="12" customHeight="1">
      <c r="A341" s="93"/>
      <c r="B341" s="109" t="s">
        <v>823</v>
      </c>
      <c r="C341" s="113" t="s">
        <v>824</v>
      </c>
      <c r="D341" s="70">
        <v>0</v>
      </c>
      <c r="E341" s="70">
        <v>0</v>
      </c>
      <c r="F341" s="70">
        <v>78868.47</v>
      </c>
      <c r="G341" s="70">
        <v>0</v>
      </c>
      <c r="H341" s="70">
        <v>0</v>
      </c>
      <c r="I341" s="70">
        <v>0</v>
      </c>
      <c r="J341" s="70">
        <v>0</v>
      </c>
      <c r="K341" s="70">
        <v>0</v>
      </c>
      <c r="L341" s="70">
        <v>0</v>
      </c>
      <c r="M341" s="104">
        <v>78868.47</v>
      </c>
      <c r="N341" s="70">
        <v>-78868.47</v>
      </c>
      <c r="O341" s="122">
        <v>0</v>
      </c>
      <c r="P341" s="123" t="s">
        <v>1404</v>
      </c>
      <c r="Q341" s="106"/>
      <c r="R341" s="118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  <c r="AD341" s="77"/>
      <c r="AE341" s="77"/>
      <c r="AF341" s="77"/>
      <c r="AG341" s="77"/>
      <c r="AH341" s="77"/>
      <c r="AI341" s="77"/>
      <c r="AJ341" s="77"/>
    </row>
    <row r="342" spans="1:36" ht="12" customHeight="1">
      <c r="A342" s="93"/>
      <c r="B342" s="109" t="s">
        <v>825</v>
      </c>
      <c r="C342" s="113" t="s">
        <v>826</v>
      </c>
      <c r="D342" s="70">
        <v>0</v>
      </c>
      <c r="E342" s="70">
        <v>0</v>
      </c>
      <c r="F342" s="70">
        <v>47909.73</v>
      </c>
      <c r="G342" s="70">
        <v>0</v>
      </c>
      <c r="H342" s="70">
        <v>0</v>
      </c>
      <c r="I342" s="70">
        <v>0</v>
      </c>
      <c r="J342" s="70">
        <v>0</v>
      </c>
      <c r="K342" s="70">
        <v>0</v>
      </c>
      <c r="L342" s="70">
        <v>0</v>
      </c>
      <c r="M342" s="104">
        <v>47909.73</v>
      </c>
      <c r="N342" s="70">
        <v>-47909.73</v>
      </c>
      <c r="O342" s="122">
        <v>0</v>
      </c>
      <c r="P342" s="123" t="s">
        <v>1404</v>
      </c>
      <c r="Q342" s="106"/>
      <c r="R342" s="118"/>
      <c r="S342" s="77"/>
      <c r="T342" s="77"/>
      <c r="U342" s="77"/>
      <c r="V342" s="77"/>
      <c r="W342" s="77"/>
      <c r="X342" s="77"/>
      <c r="Y342" s="77"/>
      <c r="Z342" s="77"/>
      <c r="AA342" s="77"/>
      <c r="AB342" s="77"/>
      <c r="AC342" s="77"/>
      <c r="AD342" s="77"/>
      <c r="AE342" s="77"/>
      <c r="AF342" s="77"/>
      <c r="AG342" s="77"/>
      <c r="AH342" s="77"/>
      <c r="AI342" s="77"/>
      <c r="AJ342" s="77"/>
    </row>
    <row r="343" spans="1:36" ht="12" customHeight="1">
      <c r="A343" s="93"/>
      <c r="B343" s="109" t="s">
        <v>827</v>
      </c>
      <c r="C343" s="113" t="s">
        <v>828</v>
      </c>
      <c r="D343" s="70">
        <v>129462.18999999999</v>
      </c>
      <c r="E343" s="70">
        <v>0</v>
      </c>
      <c r="F343" s="70">
        <v>77911</v>
      </c>
      <c r="G343" s="70">
        <v>0</v>
      </c>
      <c r="H343" s="70">
        <v>0</v>
      </c>
      <c r="I343" s="70">
        <v>0</v>
      </c>
      <c r="J343" s="70">
        <v>0</v>
      </c>
      <c r="K343" s="70">
        <v>0</v>
      </c>
      <c r="L343" s="70">
        <v>0</v>
      </c>
      <c r="M343" s="104">
        <v>207373.19</v>
      </c>
      <c r="N343" s="70">
        <v>-207373.18999999997</v>
      </c>
      <c r="O343" s="122">
        <v>0</v>
      </c>
      <c r="P343" s="123" t="s">
        <v>1404</v>
      </c>
      <c r="Q343" s="106"/>
      <c r="R343" s="118"/>
      <c r="S343" s="77"/>
      <c r="T343" s="77"/>
      <c r="U343" s="77"/>
      <c r="V343" s="77"/>
      <c r="W343" s="77"/>
      <c r="X343" s="77"/>
      <c r="Y343" s="77"/>
      <c r="Z343" s="77"/>
      <c r="AA343" s="77"/>
      <c r="AB343" s="77"/>
      <c r="AC343" s="77"/>
      <c r="AD343" s="77"/>
      <c r="AE343" s="77"/>
      <c r="AF343" s="77"/>
      <c r="AG343" s="77"/>
      <c r="AH343" s="77"/>
      <c r="AI343" s="77"/>
      <c r="AJ343" s="77"/>
    </row>
    <row r="344" spans="1:36" ht="12" customHeight="1">
      <c r="A344" s="93"/>
      <c r="B344" s="151"/>
      <c r="C344" s="113"/>
      <c r="D344" s="132"/>
      <c r="E344" s="132"/>
      <c r="F344" s="132"/>
      <c r="G344" s="132"/>
      <c r="H344" s="132"/>
      <c r="I344" s="132"/>
      <c r="J344" s="132"/>
      <c r="K344" s="132"/>
      <c r="L344" s="132"/>
      <c r="M344" s="132"/>
      <c r="N344" s="132"/>
      <c r="O344" s="135"/>
      <c r="P344" s="106"/>
      <c r="Q344" s="106"/>
      <c r="R344" s="118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  <c r="AC344" s="77"/>
      <c r="AD344" s="77"/>
      <c r="AE344" s="77"/>
      <c r="AF344" s="77"/>
      <c r="AG344" s="77"/>
      <c r="AH344" s="77"/>
      <c r="AI344" s="77"/>
      <c r="AJ344" s="77"/>
    </row>
    <row r="345" spans="1:36" ht="12" customHeight="1">
      <c r="A345" s="93"/>
      <c r="B345" s="136" t="s">
        <v>829</v>
      </c>
      <c r="C345" s="113"/>
      <c r="D345" s="137">
        <v>16208640.049999999</v>
      </c>
      <c r="E345" s="137">
        <v>1559308.5999999999</v>
      </c>
      <c r="F345" s="137">
        <v>62541743.049999997</v>
      </c>
      <c r="G345" s="137">
        <v>160834.5</v>
      </c>
      <c r="H345" s="137">
        <v>0</v>
      </c>
      <c r="I345" s="137">
        <v>0</v>
      </c>
      <c r="J345" s="137">
        <v>60013</v>
      </c>
      <c r="K345" s="137">
        <v>0</v>
      </c>
      <c r="L345" s="137">
        <v>-9647.0399999999936</v>
      </c>
      <c r="M345" s="137">
        <v>80520892.159999996</v>
      </c>
      <c r="N345" s="159">
        <v>-10068414.710000001</v>
      </c>
      <c r="O345" s="137">
        <v>70452477.449999988</v>
      </c>
      <c r="P345" s="106"/>
      <c r="Q345" s="106"/>
      <c r="R345" s="118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  <c r="AD345" s="77"/>
      <c r="AE345" s="77"/>
      <c r="AF345" s="77"/>
      <c r="AG345" s="77"/>
      <c r="AH345" s="77"/>
      <c r="AI345" s="77"/>
      <c r="AJ345" s="77"/>
    </row>
    <row r="346" spans="1:36" ht="12" customHeight="1">
      <c r="A346" s="93"/>
      <c r="B346" s="151"/>
      <c r="C346" s="113"/>
      <c r="D346" s="140"/>
      <c r="E346" s="140"/>
      <c r="F346" s="140"/>
      <c r="G346" s="140"/>
      <c r="H346" s="140"/>
      <c r="I346" s="140"/>
      <c r="J346" s="140"/>
      <c r="K346" s="140"/>
      <c r="L346" s="140"/>
      <c r="M346" s="104"/>
      <c r="N346" s="104"/>
      <c r="O346" s="141"/>
      <c r="P346" s="106"/>
      <c r="Q346" s="106"/>
      <c r="R346" s="118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77"/>
      <c r="AG346" s="77"/>
      <c r="AH346" s="77"/>
      <c r="AI346" s="77"/>
      <c r="AJ346" s="77"/>
    </row>
    <row r="347" spans="1:36" ht="12" customHeight="1">
      <c r="A347" s="93" t="s">
        <v>830</v>
      </c>
      <c r="B347" s="109" t="s">
        <v>831</v>
      </c>
      <c r="C347" s="113" t="s">
        <v>832</v>
      </c>
      <c r="D347" s="70">
        <v>0</v>
      </c>
      <c r="E347" s="70">
        <v>666297.5</v>
      </c>
      <c r="F347" s="70">
        <v>0</v>
      </c>
      <c r="G347" s="70">
        <v>387445.83</v>
      </c>
      <c r="H347" s="70">
        <v>0</v>
      </c>
      <c r="I347" s="70">
        <v>0</v>
      </c>
      <c r="J347" s="70">
        <v>0</v>
      </c>
      <c r="K347" s="70">
        <v>0</v>
      </c>
      <c r="L347" s="70">
        <v>0</v>
      </c>
      <c r="M347" s="104">
        <v>1053743.33</v>
      </c>
      <c r="N347" s="70">
        <v>0</v>
      </c>
      <c r="O347" s="160">
        <v>1053743.33</v>
      </c>
      <c r="P347" s="106" t="s">
        <v>1454</v>
      </c>
      <c r="Q347" s="106"/>
      <c r="R347" s="118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77"/>
      <c r="AG347" s="77"/>
      <c r="AH347" s="77"/>
      <c r="AI347" s="77"/>
      <c r="AJ347" s="77"/>
    </row>
    <row r="348" spans="1:36" ht="12" customHeight="1">
      <c r="A348" s="93"/>
      <c r="B348" s="151" t="s">
        <v>833</v>
      </c>
      <c r="C348" s="113" t="s">
        <v>833</v>
      </c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2"/>
      <c r="P348" s="106"/>
      <c r="Q348" s="106"/>
      <c r="R348" s="118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  <c r="AC348" s="77"/>
      <c r="AD348" s="77"/>
      <c r="AE348" s="77"/>
      <c r="AF348" s="77"/>
      <c r="AG348" s="77"/>
      <c r="AH348" s="77"/>
      <c r="AI348" s="77"/>
      <c r="AJ348" s="77"/>
    </row>
    <row r="349" spans="1:36" ht="12" customHeight="1">
      <c r="A349" s="93"/>
      <c r="B349" s="136" t="s">
        <v>834</v>
      </c>
      <c r="C349" s="113"/>
      <c r="D349" s="163">
        <v>0</v>
      </c>
      <c r="E349" s="163">
        <v>666297.5</v>
      </c>
      <c r="F349" s="163">
        <v>0</v>
      </c>
      <c r="G349" s="163">
        <v>387445.83</v>
      </c>
      <c r="H349" s="163">
        <v>0</v>
      </c>
      <c r="I349" s="163">
        <v>0</v>
      </c>
      <c r="J349" s="163">
        <v>0</v>
      </c>
      <c r="K349" s="163">
        <v>0</v>
      </c>
      <c r="L349" s="163">
        <v>0</v>
      </c>
      <c r="M349" s="163">
        <v>1053743.33</v>
      </c>
      <c r="N349" s="163">
        <v>0</v>
      </c>
      <c r="O349" s="163">
        <v>1053743.33</v>
      </c>
      <c r="P349" s="106"/>
      <c r="Q349" s="106"/>
      <c r="R349" s="118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  <c r="AC349" s="77"/>
      <c r="AD349" s="77"/>
      <c r="AE349" s="77"/>
      <c r="AF349" s="77"/>
      <c r="AG349" s="77"/>
      <c r="AH349" s="77"/>
      <c r="AI349" s="77"/>
      <c r="AJ349" s="77"/>
    </row>
    <row r="350" spans="1:36" ht="12" customHeight="1">
      <c r="A350" s="93"/>
      <c r="B350" s="151"/>
      <c r="C350" s="113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1"/>
      <c r="P350" s="106"/>
      <c r="Q350" s="106"/>
      <c r="R350" s="118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  <c r="AC350" s="77"/>
      <c r="AD350" s="77"/>
      <c r="AE350" s="77"/>
      <c r="AF350" s="77"/>
      <c r="AG350" s="77"/>
      <c r="AH350" s="77"/>
      <c r="AI350" s="77"/>
      <c r="AJ350" s="77"/>
    </row>
    <row r="351" spans="1:36" ht="12" customHeight="1">
      <c r="A351" s="93"/>
      <c r="B351" s="154" t="s">
        <v>835</v>
      </c>
      <c r="C351" s="143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5"/>
      <c r="P351" s="106"/>
      <c r="Q351" s="106"/>
      <c r="R351" s="118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  <c r="AC351" s="77"/>
      <c r="AD351" s="77"/>
      <c r="AE351" s="77"/>
      <c r="AF351" s="77"/>
      <c r="AG351" s="77"/>
      <c r="AH351" s="77"/>
      <c r="AI351" s="77"/>
      <c r="AJ351" s="77"/>
    </row>
    <row r="352" spans="1:36" ht="12" customHeight="1">
      <c r="A352" s="93"/>
      <c r="B352" s="158"/>
      <c r="C352" s="103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5"/>
      <c r="P352" s="106"/>
      <c r="Q352" s="106"/>
      <c r="R352" s="118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  <c r="AC352" s="77"/>
      <c r="AD352" s="77"/>
      <c r="AE352" s="77"/>
      <c r="AF352" s="77"/>
      <c r="AG352" s="77"/>
      <c r="AH352" s="77"/>
      <c r="AI352" s="77"/>
      <c r="AJ352" s="77"/>
    </row>
    <row r="353" spans="1:36" ht="12" customHeight="1">
      <c r="A353" s="93" t="s">
        <v>836</v>
      </c>
      <c r="B353" s="109" t="s">
        <v>837</v>
      </c>
      <c r="C353" s="113" t="s">
        <v>838</v>
      </c>
      <c r="D353" s="70">
        <v>5427883.620000002</v>
      </c>
      <c r="E353" s="70">
        <v>267488.29999999993</v>
      </c>
      <c r="F353" s="70">
        <v>1157901.6500000001</v>
      </c>
      <c r="G353" s="70">
        <v>1012040.04</v>
      </c>
      <c r="H353" s="70">
        <v>154291.88</v>
      </c>
      <c r="I353" s="70">
        <v>0</v>
      </c>
      <c r="J353" s="70">
        <v>6559409.21</v>
      </c>
      <c r="K353" s="70">
        <v>114.85999999999999</v>
      </c>
      <c r="L353" s="70">
        <v>27531.31</v>
      </c>
      <c r="M353" s="104">
        <v>14606660.870000003</v>
      </c>
      <c r="N353" s="70">
        <v>0</v>
      </c>
      <c r="O353" s="105">
        <v>14606660.870000003</v>
      </c>
      <c r="P353" s="106" t="s">
        <v>1455</v>
      </c>
      <c r="Q353" s="106"/>
      <c r="R353" s="118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  <c r="AC353" s="77"/>
      <c r="AD353" s="77"/>
      <c r="AE353" s="77"/>
      <c r="AF353" s="77"/>
      <c r="AG353" s="77"/>
      <c r="AH353" s="77"/>
      <c r="AI353" s="77"/>
      <c r="AJ353" s="77"/>
    </row>
    <row r="354" spans="1:36" ht="12" customHeight="1">
      <c r="A354" s="93" t="s">
        <v>839</v>
      </c>
      <c r="B354" s="109" t="s">
        <v>840</v>
      </c>
      <c r="C354" s="113" t="s">
        <v>841</v>
      </c>
      <c r="D354" s="70">
        <v>-13486966.090000002</v>
      </c>
      <c r="E354" s="70">
        <v>-807618.02</v>
      </c>
      <c r="F354" s="70">
        <v>-2731134.1100000003</v>
      </c>
      <c r="G354" s="70">
        <v>-17413243.190000001</v>
      </c>
      <c r="H354" s="70">
        <v>-467551.12</v>
      </c>
      <c r="I354" s="70">
        <v>0</v>
      </c>
      <c r="J354" s="70">
        <v>-21533021.75</v>
      </c>
      <c r="K354" s="70">
        <v>-2931.33</v>
      </c>
      <c r="L354" s="70">
        <v>0</v>
      </c>
      <c r="M354" s="104">
        <v>-56442465.609999999</v>
      </c>
      <c r="N354" s="70">
        <v>0</v>
      </c>
      <c r="O354" s="105">
        <v>-56442465.609999999</v>
      </c>
      <c r="P354" s="106" t="s">
        <v>1518</v>
      </c>
      <c r="Q354" s="106"/>
      <c r="R354" s="118"/>
      <c r="S354" s="77"/>
      <c r="T354" s="77"/>
      <c r="U354" s="77"/>
      <c r="V354" s="77"/>
      <c r="W354" s="77"/>
      <c r="X354" s="77"/>
      <c r="Y354" s="77"/>
      <c r="Z354" s="77"/>
      <c r="AA354" s="77"/>
      <c r="AB354" s="77"/>
      <c r="AC354" s="77"/>
      <c r="AD354" s="77"/>
      <c r="AE354" s="77"/>
      <c r="AF354" s="77"/>
      <c r="AG354" s="77"/>
      <c r="AH354" s="77"/>
      <c r="AI354" s="77"/>
      <c r="AJ354" s="77"/>
    </row>
    <row r="355" spans="1:36" ht="12" customHeight="1">
      <c r="A355" s="93" t="s">
        <v>842</v>
      </c>
      <c r="B355" s="109" t="s">
        <v>843</v>
      </c>
      <c r="C355" s="113" t="s">
        <v>844</v>
      </c>
      <c r="D355" s="70">
        <v>143280.37</v>
      </c>
      <c r="E355" s="70">
        <v>810</v>
      </c>
      <c r="F355" s="70">
        <v>54293.55</v>
      </c>
      <c r="G355" s="70">
        <v>32236.69</v>
      </c>
      <c r="H355" s="70">
        <v>4235</v>
      </c>
      <c r="I355" s="70">
        <v>0</v>
      </c>
      <c r="J355" s="70">
        <v>0</v>
      </c>
      <c r="K355" s="70">
        <v>0</v>
      </c>
      <c r="L355" s="70">
        <v>0</v>
      </c>
      <c r="M355" s="104">
        <v>234855.61</v>
      </c>
      <c r="N355" s="70">
        <v>0</v>
      </c>
      <c r="O355" s="105">
        <v>234855.61</v>
      </c>
      <c r="P355" s="106" t="s">
        <v>1456</v>
      </c>
      <c r="Q355" s="106"/>
      <c r="R355" s="118"/>
      <c r="S355" s="77"/>
      <c r="T355" s="77"/>
      <c r="U355" s="77"/>
      <c r="V355" s="77"/>
      <c r="W355" s="77"/>
      <c r="X355" s="77"/>
      <c r="Y355" s="77"/>
      <c r="Z355" s="77"/>
      <c r="AA355" s="77"/>
      <c r="AB355" s="77"/>
      <c r="AC355" s="77"/>
      <c r="AD355" s="77"/>
      <c r="AE355" s="77"/>
      <c r="AF355" s="77"/>
      <c r="AG355" s="77"/>
      <c r="AH355" s="77"/>
      <c r="AI355" s="77"/>
      <c r="AJ355" s="77"/>
    </row>
    <row r="356" spans="1:36" ht="12" customHeight="1">
      <c r="A356" s="93" t="s">
        <v>845</v>
      </c>
      <c r="B356" s="109" t="s">
        <v>846</v>
      </c>
      <c r="C356" s="113" t="s">
        <v>847</v>
      </c>
      <c r="D356" s="70">
        <v>6541685.2599999988</v>
      </c>
      <c r="E356" s="70">
        <v>1402066.02</v>
      </c>
      <c r="F356" s="70">
        <v>1992239.9499999997</v>
      </c>
      <c r="G356" s="70">
        <v>78859.430000000008</v>
      </c>
      <c r="H356" s="70">
        <v>921776.2</v>
      </c>
      <c r="I356" s="70">
        <v>1958.6</v>
      </c>
      <c r="J356" s="70">
        <v>8363027.6299999999</v>
      </c>
      <c r="K356" s="70">
        <v>0</v>
      </c>
      <c r="L356" s="70">
        <v>0</v>
      </c>
      <c r="M356" s="104">
        <v>19301613.089999996</v>
      </c>
      <c r="N356" s="70">
        <v>0</v>
      </c>
      <c r="O356" s="105">
        <v>19301613.089999996</v>
      </c>
      <c r="P356" s="106" t="s">
        <v>1456</v>
      </c>
      <c r="Q356" s="106"/>
      <c r="R356" s="118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  <c r="AC356" s="77"/>
      <c r="AD356" s="77"/>
      <c r="AE356" s="77"/>
      <c r="AF356" s="77"/>
      <c r="AG356" s="77"/>
      <c r="AH356" s="77"/>
      <c r="AI356" s="77"/>
      <c r="AJ356" s="77"/>
    </row>
    <row r="357" spans="1:36" ht="12" customHeight="1">
      <c r="A357" s="93"/>
      <c r="B357" s="151"/>
      <c r="C357" s="113"/>
      <c r="D357" s="132"/>
      <c r="E357" s="132"/>
      <c r="F357" s="132"/>
      <c r="G357" s="132"/>
      <c r="H357" s="132"/>
      <c r="I357" s="132"/>
      <c r="J357" s="132"/>
      <c r="K357" s="132"/>
      <c r="L357" s="132"/>
      <c r="M357" s="132"/>
      <c r="N357" s="132"/>
      <c r="O357" s="135"/>
      <c r="P357" s="106"/>
      <c r="Q357" s="106"/>
      <c r="R357" s="118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  <c r="AC357" s="77"/>
      <c r="AD357" s="77"/>
      <c r="AE357" s="77"/>
      <c r="AF357" s="77"/>
      <c r="AG357" s="77"/>
      <c r="AH357" s="77"/>
      <c r="AI357" s="77"/>
      <c r="AJ357" s="77"/>
    </row>
    <row r="358" spans="1:36" ht="12" customHeight="1">
      <c r="A358" s="93"/>
      <c r="B358" s="136" t="s">
        <v>848</v>
      </c>
      <c r="C358" s="113"/>
      <c r="D358" s="137">
        <v>-1374116.8400000008</v>
      </c>
      <c r="E358" s="137">
        <v>862746.29999999993</v>
      </c>
      <c r="F358" s="137">
        <v>473301.03999999957</v>
      </c>
      <c r="G358" s="137">
        <v>-16290107.030000003</v>
      </c>
      <c r="H358" s="137">
        <v>612751.96</v>
      </c>
      <c r="I358" s="137">
        <v>1958.6</v>
      </c>
      <c r="J358" s="137">
        <v>-6610584.9099999992</v>
      </c>
      <c r="K358" s="137">
        <v>-2816.47</v>
      </c>
      <c r="L358" s="137">
        <v>27531.31</v>
      </c>
      <c r="M358" s="137">
        <v>-22299336.039999999</v>
      </c>
      <c r="N358" s="137">
        <v>0</v>
      </c>
      <c r="O358" s="137">
        <v>-22299336.039999999</v>
      </c>
      <c r="P358" s="106"/>
      <c r="Q358" s="106"/>
      <c r="R358" s="118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</row>
    <row r="359" spans="1:36" ht="12" customHeight="1">
      <c r="A359" s="93"/>
      <c r="B359" s="151"/>
      <c r="C359" s="113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1"/>
      <c r="P359" s="106"/>
      <c r="Q359" s="106"/>
      <c r="R359" s="118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</row>
    <row r="360" spans="1:36" ht="12" customHeight="1">
      <c r="A360" s="93"/>
      <c r="B360" s="154" t="s">
        <v>849</v>
      </c>
      <c r="C360" s="143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5"/>
      <c r="P360" s="106"/>
      <c r="Q360" s="106"/>
      <c r="R360" s="118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</row>
    <row r="361" spans="1:36" ht="12" customHeight="1">
      <c r="A361" s="93"/>
      <c r="B361" s="158"/>
      <c r="C361" s="103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5"/>
      <c r="P361" s="106"/>
      <c r="Q361" s="106"/>
      <c r="R361" s="118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</row>
    <row r="362" spans="1:36" ht="12" customHeight="1">
      <c r="A362" s="93" t="s">
        <v>850</v>
      </c>
      <c r="B362" s="151" t="s">
        <v>851</v>
      </c>
      <c r="C362" s="113" t="s">
        <v>852</v>
      </c>
      <c r="D362" s="70">
        <v>0</v>
      </c>
      <c r="E362" s="70">
        <v>1101417.45</v>
      </c>
      <c r="F362" s="70">
        <v>0</v>
      </c>
      <c r="G362" s="70">
        <v>0</v>
      </c>
      <c r="H362" s="70">
        <v>0</v>
      </c>
      <c r="I362" s="70">
        <v>0</v>
      </c>
      <c r="J362" s="70">
        <v>590000</v>
      </c>
      <c r="K362" s="70">
        <v>23920394.340000004</v>
      </c>
      <c r="L362" s="70">
        <v>0</v>
      </c>
      <c r="M362" s="104">
        <v>25611811.790000003</v>
      </c>
      <c r="N362" s="70">
        <v>-25611811.790000003</v>
      </c>
      <c r="O362" s="122">
        <v>0</v>
      </c>
      <c r="P362" s="123" t="s">
        <v>1404</v>
      </c>
      <c r="Q362" s="106"/>
      <c r="R362" s="118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</row>
    <row r="363" spans="1:36" ht="12" customHeight="1">
      <c r="A363" s="93" t="s">
        <v>853</v>
      </c>
      <c r="B363" s="151" t="s">
        <v>854</v>
      </c>
      <c r="C363" s="113" t="s">
        <v>855</v>
      </c>
      <c r="D363" s="70">
        <v>185525</v>
      </c>
      <c r="E363" s="70">
        <v>9387.3700000000008</v>
      </c>
      <c r="F363" s="70">
        <v>0</v>
      </c>
      <c r="G363" s="70">
        <v>0</v>
      </c>
      <c r="H363" s="70">
        <v>0</v>
      </c>
      <c r="I363" s="70">
        <v>0</v>
      </c>
      <c r="J363" s="70">
        <v>0</v>
      </c>
      <c r="K363" s="70">
        <v>22598.400000000001</v>
      </c>
      <c r="L363" s="70">
        <v>0</v>
      </c>
      <c r="M363" s="104">
        <v>217510.77</v>
      </c>
      <c r="N363" s="70">
        <v>-217510.77000000002</v>
      </c>
      <c r="O363" s="122">
        <v>0</v>
      </c>
      <c r="P363" s="123" t="s">
        <v>1404</v>
      </c>
      <c r="Q363" s="106"/>
      <c r="R363" s="118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</row>
    <row r="364" spans="1:36" ht="12" customHeight="1">
      <c r="A364" s="93" t="s">
        <v>856</v>
      </c>
      <c r="B364" s="151" t="s">
        <v>857</v>
      </c>
      <c r="C364" s="113" t="s">
        <v>858</v>
      </c>
      <c r="D364" s="70">
        <v>0</v>
      </c>
      <c r="E364" s="70">
        <v>0</v>
      </c>
      <c r="F364" s="70">
        <v>0</v>
      </c>
      <c r="G364" s="70">
        <v>0</v>
      </c>
      <c r="H364" s="70">
        <v>0</v>
      </c>
      <c r="I364" s="70">
        <v>0</v>
      </c>
      <c r="J364" s="70">
        <v>0</v>
      </c>
      <c r="K364" s="70">
        <v>399321.51</v>
      </c>
      <c r="L364" s="70">
        <v>0</v>
      </c>
      <c r="M364" s="104">
        <v>399321.51</v>
      </c>
      <c r="N364" s="70">
        <v>-399321.51</v>
      </c>
      <c r="O364" s="122">
        <v>0</v>
      </c>
      <c r="P364" s="123" t="s">
        <v>1404</v>
      </c>
      <c r="Q364" s="106"/>
      <c r="R364" s="118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</row>
    <row r="365" spans="1:36" ht="12" customHeight="1">
      <c r="A365" s="93"/>
      <c r="B365" s="151" t="s">
        <v>859</v>
      </c>
      <c r="C365" s="113" t="s">
        <v>860</v>
      </c>
      <c r="D365" s="70">
        <v>0</v>
      </c>
      <c r="E365" s="70">
        <v>0</v>
      </c>
      <c r="F365" s="70">
        <v>0</v>
      </c>
      <c r="G365" s="70">
        <v>0</v>
      </c>
      <c r="H365" s="70">
        <v>0</v>
      </c>
      <c r="I365" s="70">
        <v>0</v>
      </c>
      <c r="J365" s="70">
        <v>0</v>
      </c>
      <c r="K365" s="70">
        <v>0</v>
      </c>
      <c r="L365" s="70">
        <v>0</v>
      </c>
      <c r="M365" s="104">
        <v>0</v>
      </c>
      <c r="N365" s="70">
        <v>0</v>
      </c>
      <c r="O365" s="122">
        <v>0</v>
      </c>
      <c r="P365" s="123" t="s">
        <v>1404</v>
      </c>
      <c r="Q365" s="106"/>
      <c r="R365" s="118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</row>
    <row r="366" spans="1:36" ht="12" customHeight="1">
      <c r="A366" s="93" t="s">
        <v>861</v>
      </c>
      <c r="B366" s="151" t="s">
        <v>862</v>
      </c>
      <c r="C366" s="113" t="s">
        <v>863</v>
      </c>
      <c r="D366" s="70">
        <v>0</v>
      </c>
      <c r="E366" s="70">
        <v>0</v>
      </c>
      <c r="F366" s="70">
        <v>0</v>
      </c>
      <c r="G366" s="70">
        <v>0</v>
      </c>
      <c r="H366" s="70">
        <v>0</v>
      </c>
      <c r="I366" s="70">
        <v>0</v>
      </c>
      <c r="J366" s="70">
        <v>0</v>
      </c>
      <c r="K366" s="70">
        <v>0</v>
      </c>
      <c r="L366" s="70">
        <v>0</v>
      </c>
      <c r="M366" s="104">
        <v>0</v>
      </c>
      <c r="N366" s="70">
        <v>0</v>
      </c>
      <c r="O366" s="122">
        <v>0</v>
      </c>
      <c r="P366" s="123" t="s">
        <v>1404</v>
      </c>
      <c r="Q366" s="106"/>
      <c r="R366" s="118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</row>
    <row r="367" spans="1:36" ht="12" customHeight="1">
      <c r="A367" s="93" t="s">
        <v>864</v>
      </c>
      <c r="B367" s="151" t="s">
        <v>865</v>
      </c>
      <c r="C367" s="113" t="s">
        <v>866</v>
      </c>
      <c r="D367" s="70">
        <v>0</v>
      </c>
      <c r="E367" s="70">
        <v>0</v>
      </c>
      <c r="F367" s="70">
        <v>0</v>
      </c>
      <c r="G367" s="70">
        <v>0</v>
      </c>
      <c r="H367" s="70">
        <v>0</v>
      </c>
      <c r="I367" s="70">
        <v>0</v>
      </c>
      <c r="J367" s="70">
        <v>0</v>
      </c>
      <c r="K367" s="70">
        <v>8739497.5199999996</v>
      </c>
      <c r="L367" s="70">
        <v>2474860.1</v>
      </c>
      <c r="M367" s="104">
        <v>11214357.619999999</v>
      </c>
      <c r="N367" s="70">
        <v>-11214357.619999999</v>
      </c>
      <c r="O367" s="122">
        <v>0</v>
      </c>
      <c r="P367" s="123" t="s">
        <v>1404</v>
      </c>
      <c r="Q367" s="106"/>
      <c r="R367" s="118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</row>
    <row r="368" spans="1:36" ht="12" customHeight="1">
      <c r="A368" s="93" t="s">
        <v>867</v>
      </c>
      <c r="B368" s="151" t="s">
        <v>868</v>
      </c>
      <c r="C368" s="113" t="s">
        <v>869</v>
      </c>
      <c r="D368" s="70">
        <v>10000</v>
      </c>
      <c r="E368" s="70">
        <v>0</v>
      </c>
      <c r="F368" s="70">
        <v>0</v>
      </c>
      <c r="G368" s="70">
        <v>0</v>
      </c>
      <c r="H368" s="70">
        <v>0</v>
      </c>
      <c r="I368" s="70">
        <v>0</v>
      </c>
      <c r="J368" s="70">
        <v>0</v>
      </c>
      <c r="K368" s="70">
        <v>123426.68</v>
      </c>
      <c r="L368" s="70">
        <v>0</v>
      </c>
      <c r="M368" s="104">
        <v>133426.68</v>
      </c>
      <c r="N368" s="70">
        <v>-133426.68</v>
      </c>
      <c r="O368" s="122">
        <v>0</v>
      </c>
      <c r="P368" s="123" t="s">
        <v>1404</v>
      </c>
      <c r="Q368" s="106"/>
      <c r="R368" s="118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</row>
    <row r="369" spans="1:36" ht="12" customHeight="1">
      <c r="A369" s="93" t="s">
        <v>870</v>
      </c>
      <c r="B369" s="151" t="s">
        <v>871</v>
      </c>
      <c r="C369" s="113" t="s">
        <v>872</v>
      </c>
      <c r="D369" s="70">
        <v>3814135.9899999998</v>
      </c>
      <c r="E369" s="70">
        <v>7846730.96</v>
      </c>
      <c r="F369" s="70">
        <v>1575240.38</v>
      </c>
      <c r="G369" s="70">
        <v>1329150</v>
      </c>
      <c r="H369" s="70">
        <v>349959.81</v>
      </c>
      <c r="I369" s="70">
        <v>0</v>
      </c>
      <c r="J369" s="70">
        <v>60770302.490000002</v>
      </c>
      <c r="K369" s="70">
        <v>130331.49</v>
      </c>
      <c r="L369" s="70">
        <v>0</v>
      </c>
      <c r="M369" s="104">
        <v>75815851.11999999</v>
      </c>
      <c r="N369" s="70">
        <v>-75815851.120000005</v>
      </c>
      <c r="O369" s="122">
        <v>0</v>
      </c>
      <c r="P369" s="123" t="s">
        <v>1404</v>
      </c>
      <c r="Q369" s="106"/>
      <c r="R369" s="118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</row>
    <row r="370" spans="1:36" ht="12" customHeight="1">
      <c r="A370" s="93" t="s">
        <v>873</v>
      </c>
      <c r="B370" s="151" t="s">
        <v>874</v>
      </c>
      <c r="C370" s="113" t="s">
        <v>875</v>
      </c>
      <c r="D370" s="70">
        <v>2240803.77</v>
      </c>
      <c r="E370" s="70">
        <v>4452786.9399999995</v>
      </c>
      <c r="F370" s="70">
        <v>60807.259999999995</v>
      </c>
      <c r="G370" s="70">
        <v>0</v>
      </c>
      <c r="H370" s="70">
        <v>3592405.22</v>
      </c>
      <c r="I370" s="70">
        <v>0</v>
      </c>
      <c r="J370" s="70">
        <v>291563.55</v>
      </c>
      <c r="K370" s="70">
        <v>0</v>
      </c>
      <c r="L370" s="70">
        <v>0</v>
      </c>
      <c r="M370" s="104">
        <v>10638366.74</v>
      </c>
      <c r="N370" s="70">
        <v>-10638366.74</v>
      </c>
      <c r="O370" s="122">
        <v>0</v>
      </c>
      <c r="P370" s="123" t="s">
        <v>1404</v>
      </c>
      <c r="Q370" s="106"/>
      <c r="R370" s="118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</row>
    <row r="371" spans="1:36" ht="12" customHeight="1">
      <c r="A371" s="93" t="s">
        <v>876</v>
      </c>
      <c r="B371" s="151" t="s">
        <v>877</v>
      </c>
      <c r="C371" s="113" t="s">
        <v>878</v>
      </c>
      <c r="D371" s="70">
        <v>5147654.76</v>
      </c>
      <c r="E371" s="70">
        <v>342363.67000000004</v>
      </c>
      <c r="F371" s="70">
        <v>2486572.0699999998</v>
      </c>
      <c r="G371" s="70">
        <v>242</v>
      </c>
      <c r="H371" s="70">
        <v>2261964.39</v>
      </c>
      <c r="I371" s="70">
        <v>0</v>
      </c>
      <c r="J371" s="70">
        <v>3370381.98</v>
      </c>
      <c r="K371" s="70">
        <v>0</v>
      </c>
      <c r="L371" s="70">
        <v>781707.75</v>
      </c>
      <c r="M371" s="104">
        <v>14390886.620000001</v>
      </c>
      <c r="N371" s="70">
        <v>-14390886.620000003</v>
      </c>
      <c r="O371" s="122">
        <v>0</v>
      </c>
      <c r="P371" s="123" t="s">
        <v>1404</v>
      </c>
      <c r="Q371" s="106"/>
      <c r="R371" s="118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</row>
    <row r="372" spans="1:36" ht="12" customHeight="1">
      <c r="A372" s="93" t="s">
        <v>879</v>
      </c>
      <c r="B372" s="151" t="s">
        <v>880</v>
      </c>
      <c r="C372" s="113" t="s">
        <v>881</v>
      </c>
      <c r="D372" s="70">
        <v>1417</v>
      </c>
      <c r="E372" s="70">
        <v>0</v>
      </c>
      <c r="F372" s="70">
        <v>0</v>
      </c>
      <c r="G372" s="70">
        <v>15000</v>
      </c>
      <c r="H372" s="70">
        <v>39685</v>
      </c>
      <c r="I372" s="70">
        <v>0</v>
      </c>
      <c r="J372" s="70">
        <v>0</v>
      </c>
      <c r="K372" s="70">
        <v>0</v>
      </c>
      <c r="L372" s="70">
        <v>0</v>
      </c>
      <c r="M372" s="104">
        <v>56102</v>
      </c>
      <c r="N372" s="70">
        <v>-56102</v>
      </c>
      <c r="O372" s="122">
        <v>0</v>
      </c>
      <c r="P372" s="123" t="s">
        <v>1404</v>
      </c>
      <c r="Q372" s="106"/>
      <c r="R372" s="118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</row>
    <row r="373" spans="1:36" ht="12" customHeight="1">
      <c r="A373" s="93" t="s">
        <v>882</v>
      </c>
      <c r="B373" s="151" t="s">
        <v>883</v>
      </c>
      <c r="C373" s="113" t="s">
        <v>884</v>
      </c>
      <c r="D373" s="70">
        <v>0</v>
      </c>
      <c r="E373" s="70">
        <v>173204</v>
      </c>
      <c r="F373" s="70">
        <v>0</v>
      </c>
      <c r="G373" s="70">
        <v>0</v>
      </c>
      <c r="H373" s="70">
        <v>2564128.92</v>
      </c>
      <c r="I373" s="70">
        <v>0</v>
      </c>
      <c r="J373" s="70">
        <v>0</v>
      </c>
      <c r="K373" s="70">
        <v>0</v>
      </c>
      <c r="L373" s="70">
        <v>0</v>
      </c>
      <c r="M373" s="104">
        <v>2737332.92</v>
      </c>
      <c r="N373" s="70">
        <v>-2737332.92</v>
      </c>
      <c r="O373" s="122">
        <v>0</v>
      </c>
      <c r="P373" s="123" t="s">
        <v>1404</v>
      </c>
      <c r="Q373" s="106"/>
      <c r="R373" s="118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</row>
    <row r="374" spans="1:36" ht="12" customHeight="1">
      <c r="A374" s="93" t="s">
        <v>885</v>
      </c>
      <c r="B374" s="151" t="s">
        <v>886</v>
      </c>
      <c r="C374" s="113" t="s">
        <v>887</v>
      </c>
      <c r="D374" s="70">
        <v>0</v>
      </c>
      <c r="E374" s="70">
        <v>0</v>
      </c>
      <c r="F374" s="70">
        <v>0</v>
      </c>
      <c r="G374" s="70">
        <v>0</v>
      </c>
      <c r="H374" s="70">
        <v>0</v>
      </c>
      <c r="I374" s="70">
        <v>0</v>
      </c>
      <c r="J374" s="70">
        <v>16695957.899999999</v>
      </c>
      <c r="K374" s="70">
        <v>587524.89</v>
      </c>
      <c r="L374" s="70">
        <v>393717.07</v>
      </c>
      <c r="M374" s="104">
        <v>17677199.859999999</v>
      </c>
      <c r="N374" s="70">
        <v>-17677199.859999999</v>
      </c>
      <c r="O374" s="122">
        <v>0</v>
      </c>
      <c r="P374" s="123" t="s">
        <v>1404</v>
      </c>
      <c r="Q374" s="106"/>
      <c r="R374" s="118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</row>
    <row r="375" spans="1:36" ht="14.25" customHeight="1">
      <c r="A375" s="93"/>
      <c r="B375" s="151" t="s">
        <v>888</v>
      </c>
      <c r="C375" s="113" t="s">
        <v>889</v>
      </c>
      <c r="D375" s="70">
        <v>274843.15000000002</v>
      </c>
      <c r="E375" s="70">
        <v>0</v>
      </c>
      <c r="F375" s="70">
        <v>0</v>
      </c>
      <c r="G375" s="70">
        <v>0</v>
      </c>
      <c r="H375" s="70">
        <v>0</v>
      </c>
      <c r="I375" s="70">
        <v>0</v>
      </c>
      <c r="J375" s="70">
        <v>0</v>
      </c>
      <c r="K375" s="70">
        <v>0</v>
      </c>
      <c r="L375" s="70">
        <v>0</v>
      </c>
      <c r="M375" s="104">
        <v>274843.15000000002</v>
      </c>
      <c r="N375" s="70">
        <v>-274843.15000000002</v>
      </c>
      <c r="O375" s="122">
        <v>0</v>
      </c>
      <c r="P375" s="123" t="s">
        <v>1404</v>
      </c>
      <c r="Q375" s="106"/>
      <c r="R375" s="118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</row>
    <row r="376" spans="1:36" ht="12" customHeight="1">
      <c r="A376" s="93" t="s">
        <v>890</v>
      </c>
      <c r="B376" s="109" t="s">
        <v>891</v>
      </c>
      <c r="C376" s="113" t="s">
        <v>892</v>
      </c>
      <c r="D376" s="70">
        <v>158583.21999999997</v>
      </c>
      <c r="E376" s="70">
        <v>0</v>
      </c>
      <c r="F376" s="70">
        <v>0</v>
      </c>
      <c r="G376" s="70">
        <v>0</v>
      </c>
      <c r="H376" s="70">
        <v>0</v>
      </c>
      <c r="I376" s="70">
        <v>0</v>
      </c>
      <c r="J376" s="70">
        <v>10047422.85</v>
      </c>
      <c r="K376" s="70">
        <v>3694999.9999999995</v>
      </c>
      <c r="L376" s="70">
        <v>-11339855</v>
      </c>
      <c r="M376" s="104">
        <v>2561151.0700000003</v>
      </c>
      <c r="N376" s="70">
        <v>0</v>
      </c>
      <c r="O376" s="105">
        <v>2561151.0700000003</v>
      </c>
      <c r="P376" s="106" t="s">
        <v>1451</v>
      </c>
      <c r="Q376" s="106"/>
      <c r="R376" s="118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</row>
    <row r="377" spans="1:36" ht="12" customHeight="1">
      <c r="A377" s="93"/>
      <c r="B377" s="109" t="s">
        <v>893</v>
      </c>
      <c r="C377" s="113" t="s">
        <v>894</v>
      </c>
      <c r="D377" s="70">
        <v>85370.17</v>
      </c>
      <c r="E377" s="70">
        <v>0</v>
      </c>
      <c r="F377" s="70">
        <v>0</v>
      </c>
      <c r="G377" s="70">
        <v>0</v>
      </c>
      <c r="H377" s="70">
        <v>0</v>
      </c>
      <c r="I377" s="70">
        <v>0</v>
      </c>
      <c r="J377" s="70">
        <v>-176987.84000000003</v>
      </c>
      <c r="K377" s="70">
        <v>1448538.31</v>
      </c>
      <c r="L377" s="70">
        <v>1447974.63</v>
      </c>
      <c r="M377" s="104">
        <v>2804895.27</v>
      </c>
      <c r="N377" s="70">
        <v>0</v>
      </c>
      <c r="O377" s="105">
        <v>2804895.27</v>
      </c>
      <c r="P377" s="106" t="s">
        <v>1519</v>
      </c>
      <c r="Q377" s="106"/>
      <c r="R377" s="118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</row>
    <row r="378" spans="1:36" ht="12" customHeight="1">
      <c r="A378" s="93" t="s">
        <v>895</v>
      </c>
      <c r="B378" s="109" t="s">
        <v>896</v>
      </c>
      <c r="C378" s="113" t="s">
        <v>897</v>
      </c>
      <c r="D378" s="70">
        <v>203356.29</v>
      </c>
      <c r="E378" s="70">
        <v>0</v>
      </c>
      <c r="F378" s="70">
        <v>0</v>
      </c>
      <c r="G378" s="70">
        <v>0</v>
      </c>
      <c r="H378" s="70">
        <v>0</v>
      </c>
      <c r="I378" s="70">
        <v>0</v>
      </c>
      <c r="J378" s="70">
        <v>1500000</v>
      </c>
      <c r="K378" s="70">
        <v>0</v>
      </c>
      <c r="L378" s="70">
        <v>-1488560</v>
      </c>
      <c r="M378" s="104">
        <v>214796.29000000004</v>
      </c>
      <c r="N378" s="70">
        <v>0</v>
      </c>
      <c r="O378" s="105">
        <v>214796.29000000004</v>
      </c>
      <c r="P378" s="106" t="s">
        <v>1520</v>
      </c>
      <c r="Q378" s="106"/>
      <c r="R378" s="150"/>
      <c r="S378" s="77"/>
      <c r="T378" s="77"/>
      <c r="U378" s="77"/>
      <c r="V378" s="77"/>
      <c r="W378" s="77"/>
      <c r="X378" s="77"/>
      <c r="Y378" s="77"/>
      <c r="Z378" s="77"/>
      <c r="AA378" s="77"/>
      <c r="AB378" s="77"/>
      <c r="AC378" s="77"/>
      <c r="AD378" s="77"/>
      <c r="AE378" s="77"/>
      <c r="AF378" s="77"/>
      <c r="AG378" s="77"/>
      <c r="AH378" s="77"/>
      <c r="AI378" s="77"/>
      <c r="AJ378" s="77"/>
    </row>
    <row r="379" spans="1:36" ht="12" customHeight="1">
      <c r="A379" s="93"/>
      <c r="B379" s="109" t="s">
        <v>898</v>
      </c>
      <c r="C379" s="113" t="s">
        <v>899</v>
      </c>
      <c r="D379" s="70">
        <v>8249841.3499999996</v>
      </c>
      <c r="E379" s="70">
        <v>7049.22</v>
      </c>
      <c r="F379" s="70">
        <v>0</v>
      </c>
      <c r="G379" s="70">
        <v>0</v>
      </c>
      <c r="H379" s="70">
        <v>0</v>
      </c>
      <c r="I379" s="70">
        <v>0</v>
      </c>
      <c r="J379" s="70">
        <v>2462682.83</v>
      </c>
      <c r="K379" s="70">
        <v>0</v>
      </c>
      <c r="L379" s="70">
        <v>0</v>
      </c>
      <c r="M379" s="104">
        <v>10719573.399999999</v>
      </c>
      <c r="N379" s="70">
        <v>0</v>
      </c>
      <c r="O379" s="105">
        <v>10719573.399999999</v>
      </c>
      <c r="P379" s="106" t="s">
        <v>1520</v>
      </c>
      <c r="Q379" s="106"/>
      <c r="R379" s="150"/>
      <c r="S379" s="77"/>
      <c r="T379" s="77"/>
      <c r="U379" s="77"/>
      <c r="V379" s="77"/>
      <c r="W379" s="77"/>
      <c r="X379" s="77"/>
      <c r="Y379" s="77"/>
      <c r="Z379" s="77"/>
      <c r="AA379" s="77"/>
      <c r="AB379" s="77"/>
      <c r="AC379" s="77"/>
      <c r="AD379" s="77"/>
      <c r="AE379" s="77"/>
      <c r="AF379" s="77"/>
      <c r="AG379" s="77"/>
      <c r="AH379" s="77"/>
      <c r="AI379" s="77"/>
      <c r="AJ379" s="77"/>
    </row>
    <row r="380" spans="1:36" ht="12" customHeight="1">
      <c r="A380" s="93"/>
      <c r="B380" s="109" t="s">
        <v>1457</v>
      </c>
      <c r="C380" s="113" t="s">
        <v>1458</v>
      </c>
      <c r="D380" s="70">
        <v>132997423.24000001</v>
      </c>
      <c r="E380" s="70">
        <v>10926399.780000001</v>
      </c>
      <c r="F380" s="70">
        <v>28769600.429999996</v>
      </c>
      <c r="G380" s="70">
        <v>0</v>
      </c>
      <c r="H380" s="70">
        <v>3817452.3100000005</v>
      </c>
      <c r="I380" s="70">
        <v>0</v>
      </c>
      <c r="J380" s="70">
        <v>10498769.220000001</v>
      </c>
      <c r="K380" s="70">
        <v>0</v>
      </c>
      <c r="L380" s="70">
        <v>0</v>
      </c>
      <c r="M380" s="104">
        <v>187009644.98000002</v>
      </c>
      <c r="N380" s="70">
        <v>-187009644.97999999</v>
      </c>
      <c r="O380" s="122">
        <v>0</v>
      </c>
      <c r="P380" s="123" t="s">
        <v>1404</v>
      </c>
      <c r="Q380" s="106"/>
      <c r="R380" s="150"/>
      <c r="S380" s="77"/>
      <c r="T380" s="77"/>
      <c r="U380" s="77"/>
      <c r="V380" s="77"/>
      <c r="W380" s="77"/>
      <c r="X380" s="77"/>
      <c r="Y380" s="77"/>
      <c r="Z380" s="77"/>
      <c r="AA380" s="77"/>
      <c r="AB380" s="77"/>
      <c r="AC380" s="77"/>
      <c r="AD380" s="77"/>
      <c r="AE380" s="77"/>
      <c r="AF380" s="77"/>
      <c r="AG380" s="77"/>
      <c r="AH380" s="77"/>
      <c r="AI380" s="77"/>
      <c r="AJ380" s="77"/>
    </row>
    <row r="381" spans="1:36" ht="12" customHeight="1">
      <c r="A381" s="93" t="s">
        <v>900</v>
      </c>
      <c r="B381" s="109" t="s">
        <v>901</v>
      </c>
      <c r="C381" s="113" t="s">
        <v>902</v>
      </c>
      <c r="D381" s="70">
        <v>-1013991.2799999999</v>
      </c>
      <c r="E381" s="70">
        <v>1776750.0299999998</v>
      </c>
      <c r="F381" s="70">
        <v>-363144.81</v>
      </c>
      <c r="G381" s="70">
        <v>52702.31</v>
      </c>
      <c r="H381" s="70">
        <v>-188124.72</v>
      </c>
      <c r="I381" s="70">
        <v>0</v>
      </c>
      <c r="J381" s="70">
        <v>4340322.0199999996</v>
      </c>
      <c r="K381" s="70">
        <v>0</v>
      </c>
      <c r="L381" s="70">
        <v>0</v>
      </c>
      <c r="M381" s="104">
        <v>4604513.55</v>
      </c>
      <c r="N381" s="70">
        <v>0</v>
      </c>
      <c r="O381" s="105">
        <v>4604513.55</v>
      </c>
      <c r="P381" s="106" t="s">
        <v>1456</v>
      </c>
      <c r="Q381" s="106"/>
      <c r="R381" s="150"/>
      <c r="S381" s="77"/>
      <c r="T381" s="77"/>
      <c r="U381" s="77"/>
      <c r="V381" s="77"/>
      <c r="W381" s="77"/>
      <c r="X381" s="77"/>
      <c r="Y381" s="77"/>
      <c r="Z381" s="77"/>
      <c r="AA381" s="77"/>
      <c r="AB381" s="77"/>
      <c r="AC381" s="77"/>
      <c r="AD381" s="77"/>
      <c r="AE381" s="77"/>
      <c r="AF381" s="77"/>
      <c r="AG381" s="77"/>
      <c r="AH381" s="77"/>
      <c r="AI381" s="77"/>
      <c r="AJ381" s="77"/>
    </row>
    <row r="382" spans="1:36" ht="12" customHeight="1">
      <c r="A382" s="93" t="s">
        <v>903</v>
      </c>
      <c r="B382" s="109" t="s">
        <v>904</v>
      </c>
      <c r="C382" s="113" t="s">
        <v>905</v>
      </c>
      <c r="D382" s="70">
        <v>0</v>
      </c>
      <c r="E382" s="70">
        <v>0</v>
      </c>
      <c r="F382" s="70">
        <v>0</v>
      </c>
      <c r="G382" s="70">
        <v>0</v>
      </c>
      <c r="H382" s="70">
        <v>0</v>
      </c>
      <c r="I382" s="70">
        <v>0</v>
      </c>
      <c r="J382" s="70">
        <v>0</v>
      </c>
      <c r="K382" s="70">
        <v>0</v>
      </c>
      <c r="L382" s="70">
        <v>0</v>
      </c>
      <c r="M382" s="104">
        <v>0</v>
      </c>
      <c r="N382" s="70">
        <v>0</v>
      </c>
      <c r="O382" s="105">
        <v>0</v>
      </c>
      <c r="P382" s="106" t="s">
        <v>1456</v>
      </c>
      <c r="Q382" s="106"/>
      <c r="R382" s="118"/>
      <c r="S382" s="77"/>
      <c r="T382" s="77"/>
      <c r="U382" s="77"/>
      <c r="V382" s="77"/>
      <c r="W382" s="77"/>
      <c r="X382" s="77"/>
      <c r="Y382" s="77"/>
      <c r="Z382" s="77"/>
      <c r="AA382" s="77"/>
      <c r="AB382" s="77"/>
      <c r="AC382" s="77"/>
      <c r="AD382" s="77"/>
      <c r="AE382" s="77"/>
      <c r="AF382" s="77"/>
      <c r="AG382" s="77"/>
      <c r="AH382" s="77"/>
      <c r="AI382" s="77"/>
      <c r="AJ382" s="77"/>
    </row>
    <row r="383" spans="1:36" ht="12" customHeight="1">
      <c r="A383" s="93" t="s">
        <v>906</v>
      </c>
      <c r="B383" s="109" t="s">
        <v>907</v>
      </c>
      <c r="C383" s="113" t="s">
        <v>908</v>
      </c>
      <c r="D383" s="70">
        <v>-11016.099999999999</v>
      </c>
      <c r="E383" s="70">
        <v>-9.6300000000000008</v>
      </c>
      <c r="F383" s="70">
        <v>962.94000000000017</v>
      </c>
      <c r="G383" s="70">
        <v>0</v>
      </c>
      <c r="H383" s="70">
        <v>0</v>
      </c>
      <c r="I383" s="70">
        <v>0</v>
      </c>
      <c r="J383" s="70">
        <v>0</v>
      </c>
      <c r="K383" s="70">
        <v>0</v>
      </c>
      <c r="L383" s="70">
        <v>0</v>
      </c>
      <c r="M383" s="104">
        <v>-10062.789999999997</v>
      </c>
      <c r="N383" s="70">
        <v>0</v>
      </c>
      <c r="O383" s="105">
        <v>-10062.789999999997</v>
      </c>
      <c r="P383" s="106" t="s">
        <v>1456</v>
      </c>
      <c r="Q383" s="106"/>
      <c r="R383" s="118"/>
      <c r="S383" s="77"/>
      <c r="T383" s="77"/>
      <c r="U383" s="77"/>
      <c r="V383" s="77"/>
      <c r="W383" s="77"/>
      <c r="X383" s="77"/>
      <c r="Y383" s="77"/>
      <c r="Z383" s="77"/>
      <c r="AA383" s="77"/>
      <c r="AB383" s="77"/>
      <c r="AC383" s="77"/>
      <c r="AD383" s="77"/>
      <c r="AE383" s="77"/>
      <c r="AF383" s="77"/>
      <c r="AG383" s="77"/>
      <c r="AH383" s="77"/>
      <c r="AI383" s="77"/>
      <c r="AJ383" s="77"/>
    </row>
    <row r="384" spans="1:36" ht="12" customHeight="1">
      <c r="A384" s="93"/>
      <c r="B384" s="151"/>
      <c r="C384" s="113"/>
      <c r="D384" s="132"/>
      <c r="E384" s="132"/>
      <c r="F384" s="132"/>
      <c r="G384" s="132"/>
      <c r="H384" s="132"/>
      <c r="I384" s="132"/>
      <c r="J384" s="132"/>
      <c r="K384" s="132"/>
      <c r="L384" s="132"/>
      <c r="M384" s="132"/>
      <c r="N384" s="132"/>
      <c r="O384" s="135"/>
      <c r="P384" s="106"/>
      <c r="Q384" s="106"/>
      <c r="R384" s="118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  <c r="AC384" s="77"/>
      <c r="AD384" s="77"/>
      <c r="AE384" s="77"/>
      <c r="AF384" s="77"/>
      <c r="AG384" s="77"/>
      <c r="AH384" s="77"/>
      <c r="AI384" s="77"/>
      <c r="AJ384" s="77"/>
    </row>
    <row r="385" spans="1:36" ht="12" customHeight="1">
      <c r="A385" s="93"/>
      <c r="B385" s="136" t="s">
        <v>909</v>
      </c>
      <c r="C385" s="113"/>
      <c r="D385" s="137">
        <v>152343946.56</v>
      </c>
      <c r="E385" s="137">
        <v>26636079.790000003</v>
      </c>
      <c r="F385" s="137">
        <v>32530038.27</v>
      </c>
      <c r="G385" s="137">
        <v>1397094.31</v>
      </c>
      <c r="H385" s="137">
        <v>12437470.93</v>
      </c>
      <c r="I385" s="137">
        <v>0</v>
      </c>
      <c r="J385" s="137">
        <v>110390414.99999997</v>
      </c>
      <c r="K385" s="137">
        <v>39066633.140000001</v>
      </c>
      <c r="L385" s="137">
        <v>-7730155.4500000002</v>
      </c>
      <c r="M385" s="137">
        <v>367071522.55000001</v>
      </c>
      <c r="N385" s="137">
        <v>-346176655.75999999</v>
      </c>
      <c r="O385" s="137">
        <v>20894866.789999999</v>
      </c>
      <c r="P385" s="106"/>
      <c r="Q385" s="106"/>
      <c r="R385" s="118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  <c r="AC385" s="77"/>
      <c r="AD385" s="77"/>
      <c r="AE385" s="77"/>
      <c r="AF385" s="77"/>
      <c r="AG385" s="77"/>
      <c r="AH385" s="77"/>
      <c r="AI385" s="77"/>
      <c r="AJ385" s="77"/>
    </row>
    <row r="386" spans="1:36" ht="12" customHeight="1">
      <c r="A386" s="93"/>
      <c r="B386" s="151"/>
      <c r="C386" s="113"/>
      <c r="D386" s="164"/>
      <c r="E386" s="164"/>
      <c r="F386" s="164"/>
      <c r="G386" s="164"/>
      <c r="H386" s="164"/>
      <c r="I386" s="164"/>
      <c r="J386" s="164"/>
      <c r="K386" s="164"/>
      <c r="L386" s="164"/>
      <c r="M386" s="164"/>
      <c r="N386" s="164"/>
      <c r="O386" s="165"/>
      <c r="P386" s="166"/>
      <c r="Q386" s="106"/>
      <c r="R386" s="118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  <c r="AC386" s="77"/>
      <c r="AD386" s="77"/>
      <c r="AE386" s="77"/>
      <c r="AF386" s="77"/>
      <c r="AG386" s="77"/>
      <c r="AH386" s="77"/>
      <c r="AI386" s="77"/>
      <c r="AJ386" s="77"/>
    </row>
    <row r="387" spans="1:36" ht="12" customHeight="1" thickBot="1">
      <c r="A387" s="93"/>
      <c r="B387" s="167" t="s">
        <v>910</v>
      </c>
      <c r="C387" s="113"/>
      <c r="D387" s="168">
        <v>2445785937.1099997</v>
      </c>
      <c r="E387" s="168">
        <v>1141291902.3600001</v>
      </c>
      <c r="F387" s="168">
        <v>102985848.07999997</v>
      </c>
      <c r="G387" s="168">
        <v>-2773450.4999999991</v>
      </c>
      <c r="H387" s="168">
        <v>1011271412.3699999</v>
      </c>
      <c r="I387" s="168">
        <v>398.44999999999982</v>
      </c>
      <c r="J387" s="168">
        <v>338852203.31000006</v>
      </c>
      <c r="K387" s="168">
        <v>40428607.040000007</v>
      </c>
      <c r="L387" s="168">
        <v>-6378556.2199999997</v>
      </c>
      <c r="M387" s="168">
        <v>5071464301.9999981</v>
      </c>
      <c r="N387" s="168">
        <v>-791369122.69000006</v>
      </c>
      <c r="O387" s="168">
        <v>4280095179.3100009</v>
      </c>
      <c r="P387" s="166"/>
      <c r="Q387" s="106"/>
      <c r="R387" s="118"/>
      <c r="S387" s="77"/>
      <c r="T387" s="77"/>
      <c r="U387" s="77"/>
      <c r="V387" s="77"/>
      <c r="W387" s="77"/>
      <c r="X387" s="77"/>
      <c r="Y387" s="77"/>
      <c r="Z387" s="77"/>
      <c r="AA387" s="77"/>
      <c r="AB387" s="77"/>
      <c r="AC387" s="77"/>
      <c r="AD387" s="77"/>
      <c r="AE387" s="77"/>
      <c r="AF387" s="77"/>
      <c r="AG387" s="77"/>
      <c r="AH387" s="77"/>
      <c r="AI387" s="77"/>
      <c r="AJ387" s="77"/>
    </row>
    <row r="388" spans="1:36" ht="12" customHeight="1" thickTop="1">
      <c r="A388" s="93"/>
      <c r="B388" s="151"/>
      <c r="C388" s="113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5"/>
      <c r="P388" s="106"/>
      <c r="Q388" s="106"/>
      <c r="R388" s="118"/>
      <c r="S388" s="77"/>
      <c r="T388" s="77"/>
      <c r="U388" s="77"/>
      <c r="V388" s="77"/>
      <c r="W388" s="77"/>
      <c r="X388" s="77"/>
      <c r="Y388" s="77"/>
      <c r="Z388" s="77"/>
      <c r="AA388" s="77"/>
      <c r="AB388" s="77"/>
      <c r="AC388" s="77"/>
      <c r="AD388" s="77"/>
      <c r="AE388" s="77"/>
      <c r="AF388" s="77"/>
      <c r="AG388" s="77"/>
      <c r="AH388" s="77"/>
      <c r="AI388" s="77"/>
      <c r="AJ388" s="77"/>
    </row>
    <row r="389" spans="1:36" ht="12" customHeight="1">
      <c r="A389" s="93"/>
      <c r="B389" s="154" t="s">
        <v>911</v>
      </c>
      <c r="C389" s="143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5"/>
      <c r="P389" s="106"/>
      <c r="Q389" s="106"/>
      <c r="R389" s="118"/>
      <c r="S389" s="77"/>
      <c r="T389" s="77"/>
      <c r="U389" s="77"/>
      <c r="V389" s="77"/>
      <c r="W389" s="77"/>
      <c r="X389" s="77"/>
      <c r="Y389" s="77"/>
      <c r="Z389" s="77"/>
      <c r="AA389" s="77"/>
      <c r="AB389" s="77"/>
      <c r="AC389" s="77"/>
      <c r="AD389" s="77"/>
      <c r="AE389" s="77"/>
      <c r="AF389" s="77"/>
      <c r="AG389" s="77"/>
      <c r="AH389" s="77"/>
      <c r="AI389" s="77"/>
      <c r="AJ389" s="77"/>
    </row>
    <row r="390" spans="1:36" ht="12" customHeight="1">
      <c r="A390" s="93"/>
      <c r="B390" s="158"/>
      <c r="C390" s="103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5"/>
      <c r="P390" s="106"/>
      <c r="Q390" s="106"/>
      <c r="R390" s="118"/>
      <c r="S390" s="77"/>
      <c r="T390" s="77"/>
      <c r="U390" s="77"/>
      <c r="V390" s="77"/>
      <c r="W390" s="77"/>
      <c r="X390" s="77"/>
      <c r="Y390" s="77"/>
      <c r="Z390" s="77"/>
      <c r="AA390" s="77"/>
      <c r="AB390" s="77"/>
      <c r="AC390" s="77"/>
      <c r="AD390" s="77"/>
      <c r="AE390" s="77"/>
      <c r="AF390" s="77"/>
      <c r="AG390" s="77"/>
      <c r="AH390" s="77"/>
      <c r="AI390" s="77"/>
      <c r="AJ390" s="77"/>
    </row>
    <row r="391" spans="1:36" ht="12" customHeight="1">
      <c r="A391" s="93"/>
      <c r="B391" s="109" t="s">
        <v>912</v>
      </c>
      <c r="C391" s="113" t="s">
        <v>913</v>
      </c>
      <c r="D391" s="70">
        <v>0</v>
      </c>
      <c r="E391" s="70">
        <v>0</v>
      </c>
      <c r="F391" s="70">
        <v>0</v>
      </c>
      <c r="G391" s="70">
        <v>0</v>
      </c>
      <c r="H391" s="70">
        <v>0</v>
      </c>
      <c r="I391" s="70">
        <v>0</v>
      </c>
      <c r="J391" s="70">
        <v>0</v>
      </c>
      <c r="K391" s="70">
        <v>0</v>
      </c>
      <c r="L391" s="70">
        <v>0</v>
      </c>
      <c r="M391" s="104">
        <v>0</v>
      </c>
      <c r="N391" s="70">
        <v>0</v>
      </c>
      <c r="O391" s="105">
        <v>0</v>
      </c>
      <c r="P391" s="106" t="s">
        <v>1459</v>
      </c>
      <c r="Q391" s="106"/>
      <c r="R391" s="118"/>
      <c r="S391" s="77"/>
      <c r="T391" s="77"/>
      <c r="U391" s="77"/>
      <c r="V391" s="77"/>
      <c r="W391" s="77"/>
      <c r="X391" s="77"/>
      <c r="Y391" s="77"/>
      <c r="Z391" s="77"/>
      <c r="AA391" s="77"/>
      <c r="AB391" s="77"/>
      <c r="AC391" s="77"/>
      <c r="AD391" s="77"/>
      <c r="AE391" s="77"/>
      <c r="AF391" s="77"/>
      <c r="AG391" s="77"/>
      <c r="AH391" s="77"/>
      <c r="AI391" s="77"/>
      <c r="AJ391" s="77"/>
    </row>
    <row r="392" spans="1:36" ht="12" customHeight="1">
      <c r="A392" s="93" t="s">
        <v>914</v>
      </c>
      <c r="B392" s="109" t="s">
        <v>915</v>
      </c>
      <c r="C392" s="113" t="s">
        <v>916</v>
      </c>
      <c r="D392" s="70">
        <v>44137022.899999999</v>
      </c>
      <c r="E392" s="70">
        <v>161888.11000000002</v>
      </c>
      <c r="F392" s="70">
        <v>2504316.27</v>
      </c>
      <c r="G392" s="70">
        <v>0</v>
      </c>
      <c r="H392" s="70">
        <v>0</v>
      </c>
      <c r="I392" s="70">
        <v>0</v>
      </c>
      <c r="J392" s="70">
        <v>0</v>
      </c>
      <c r="K392" s="70">
        <v>0</v>
      </c>
      <c r="L392" s="70">
        <v>0</v>
      </c>
      <c r="M392" s="104">
        <v>46803227.280000001</v>
      </c>
      <c r="N392" s="70">
        <v>0</v>
      </c>
      <c r="O392" s="105">
        <v>46803227.280000001</v>
      </c>
      <c r="P392" s="106" t="s">
        <v>1459</v>
      </c>
      <c r="Q392" s="106"/>
      <c r="R392" s="118"/>
      <c r="S392" s="77"/>
      <c r="T392" s="77"/>
      <c r="U392" s="77"/>
      <c r="V392" s="77"/>
      <c r="W392" s="77"/>
      <c r="X392" s="77"/>
      <c r="Y392" s="77"/>
      <c r="Z392" s="77"/>
      <c r="AA392" s="77"/>
      <c r="AB392" s="77"/>
      <c r="AC392" s="77"/>
      <c r="AD392" s="77"/>
      <c r="AE392" s="77"/>
      <c r="AF392" s="77"/>
      <c r="AG392" s="77"/>
      <c r="AH392" s="77"/>
      <c r="AI392" s="77"/>
      <c r="AJ392" s="77"/>
    </row>
    <row r="393" spans="1:36" ht="12" customHeight="1">
      <c r="A393" s="93" t="s">
        <v>917</v>
      </c>
      <c r="B393" s="109" t="s">
        <v>918</v>
      </c>
      <c r="C393" s="113" t="s">
        <v>919</v>
      </c>
      <c r="D393" s="70">
        <v>41722784.700000003</v>
      </c>
      <c r="E393" s="70">
        <v>1483221.2099999997</v>
      </c>
      <c r="F393" s="70">
        <v>282985.73</v>
      </c>
      <c r="G393" s="70">
        <v>0</v>
      </c>
      <c r="H393" s="70">
        <v>0</v>
      </c>
      <c r="I393" s="70">
        <v>0</v>
      </c>
      <c r="J393" s="70">
        <v>0</v>
      </c>
      <c r="K393" s="70">
        <v>0</v>
      </c>
      <c r="L393" s="70">
        <v>0</v>
      </c>
      <c r="M393" s="104">
        <v>43488991.640000001</v>
      </c>
      <c r="N393" s="70">
        <v>0</v>
      </c>
      <c r="O393" s="105">
        <v>43488991.640000001</v>
      </c>
      <c r="P393" s="106" t="s">
        <v>1459</v>
      </c>
      <c r="Q393" s="106"/>
      <c r="R393" s="118"/>
      <c r="S393" s="77"/>
      <c r="T393" s="77"/>
      <c r="U393" s="77"/>
      <c r="V393" s="77"/>
      <c r="W393" s="77"/>
      <c r="X393" s="77"/>
      <c r="Y393" s="77"/>
      <c r="Z393" s="77"/>
      <c r="AA393" s="77"/>
      <c r="AB393" s="77"/>
      <c r="AC393" s="77"/>
      <c r="AD393" s="77"/>
      <c r="AE393" s="77"/>
      <c r="AF393" s="77"/>
      <c r="AG393" s="77"/>
      <c r="AH393" s="77"/>
      <c r="AI393" s="77"/>
      <c r="AJ393" s="77"/>
    </row>
    <row r="394" spans="1:36" ht="12" customHeight="1">
      <c r="A394" s="93" t="s">
        <v>920</v>
      </c>
      <c r="B394" s="109" t="s">
        <v>921</v>
      </c>
      <c r="C394" s="113" t="s">
        <v>922</v>
      </c>
      <c r="D394" s="70">
        <v>57477158.719999999</v>
      </c>
      <c r="E394" s="70">
        <v>5566547.0599999996</v>
      </c>
      <c r="F394" s="70">
        <v>438634.43</v>
      </c>
      <c r="G394" s="70">
        <v>0</v>
      </c>
      <c r="H394" s="70">
        <v>0</v>
      </c>
      <c r="I394" s="70">
        <v>0</v>
      </c>
      <c r="J394" s="70">
        <v>997995.61</v>
      </c>
      <c r="K394" s="70">
        <v>0</v>
      </c>
      <c r="L394" s="70">
        <v>0</v>
      </c>
      <c r="M394" s="104">
        <v>64480335.82</v>
      </c>
      <c r="N394" s="70">
        <v>0</v>
      </c>
      <c r="O394" s="105">
        <v>64480335.82</v>
      </c>
      <c r="P394" s="106" t="s">
        <v>1459</v>
      </c>
      <c r="Q394" s="106"/>
      <c r="R394" s="118"/>
      <c r="S394" s="77"/>
      <c r="T394" s="77"/>
      <c r="U394" s="77"/>
      <c r="V394" s="77"/>
      <c r="W394" s="77"/>
      <c r="X394" s="77"/>
      <c r="Y394" s="77"/>
      <c r="Z394" s="77"/>
      <c r="AA394" s="77"/>
      <c r="AB394" s="77"/>
      <c r="AC394" s="77"/>
      <c r="AD394" s="77"/>
      <c r="AE394" s="77"/>
      <c r="AF394" s="77"/>
      <c r="AG394" s="77"/>
      <c r="AH394" s="77"/>
      <c r="AI394" s="77"/>
      <c r="AJ394" s="77"/>
    </row>
    <row r="395" spans="1:36" ht="12" customHeight="1">
      <c r="A395" s="93" t="s">
        <v>923</v>
      </c>
      <c r="B395" s="109" t="s">
        <v>924</v>
      </c>
      <c r="C395" s="113" t="s">
        <v>925</v>
      </c>
      <c r="D395" s="70">
        <v>0</v>
      </c>
      <c r="E395" s="70">
        <v>0</v>
      </c>
      <c r="F395" s="70">
        <v>0</v>
      </c>
      <c r="G395" s="70">
        <v>0</v>
      </c>
      <c r="H395" s="70">
        <v>0</v>
      </c>
      <c r="I395" s="70">
        <v>0</v>
      </c>
      <c r="J395" s="70">
        <v>0</v>
      </c>
      <c r="K395" s="70">
        <v>0</v>
      </c>
      <c r="L395" s="70">
        <v>0</v>
      </c>
      <c r="M395" s="104">
        <v>0</v>
      </c>
      <c r="N395" s="70">
        <v>0</v>
      </c>
      <c r="O395" s="105">
        <v>0</v>
      </c>
      <c r="P395" s="106" t="s">
        <v>1459</v>
      </c>
      <c r="Q395" s="106"/>
      <c r="R395" s="118"/>
      <c r="S395" s="77"/>
      <c r="T395" s="77"/>
      <c r="U395" s="77"/>
      <c r="V395" s="77"/>
      <c r="W395" s="77"/>
      <c r="X395" s="77"/>
      <c r="Y395" s="77"/>
      <c r="Z395" s="77"/>
      <c r="AA395" s="77"/>
      <c r="AB395" s="77"/>
      <c r="AC395" s="77"/>
      <c r="AD395" s="77"/>
      <c r="AE395" s="77"/>
      <c r="AF395" s="77"/>
      <c r="AG395" s="77"/>
      <c r="AH395" s="77"/>
      <c r="AI395" s="77"/>
      <c r="AJ395" s="77"/>
    </row>
    <row r="396" spans="1:36" ht="12" customHeight="1">
      <c r="A396" s="93" t="s">
        <v>926</v>
      </c>
      <c r="B396" s="109" t="s">
        <v>927</v>
      </c>
      <c r="C396" s="113" t="s">
        <v>928</v>
      </c>
      <c r="D396" s="70">
        <v>138611</v>
      </c>
      <c r="E396" s="70">
        <v>226623.29</v>
      </c>
      <c r="F396" s="70">
        <v>0</v>
      </c>
      <c r="G396" s="70">
        <v>0</v>
      </c>
      <c r="H396" s="70">
        <v>0</v>
      </c>
      <c r="I396" s="70">
        <v>0</v>
      </c>
      <c r="J396" s="70">
        <v>0</v>
      </c>
      <c r="K396" s="70">
        <v>0</v>
      </c>
      <c r="L396" s="70">
        <v>0</v>
      </c>
      <c r="M396" s="104">
        <v>365234.29000000004</v>
      </c>
      <c r="N396" s="70">
        <v>0</v>
      </c>
      <c r="O396" s="105">
        <v>365234.29000000004</v>
      </c>
      <c r="P396" s="106" t="s">
        <v>1459</v>
      </c>
      <c r="Q396" s="106"/>
      <c r="R396" s="118"/>
      <c r="S396" s="77"/>
      <c r="T396" s="77"/>
      <c r="U396" s="77"/>
      <c r="V396" s="77"/>
      <c r="W396" s="77"/>
      <c r="X396" s="77"/>
      <c r="Y396" s="77"/>
      <c r="Z396" s="77"/>
      <c r="AA396" s="77"/>
      <c r="AB396" s="77"/>
      <c r="AC396" s="77"/>
      <c r="AD396" s="77"/>
      <c r="AE396" s="77"/>
      <c r="AF396" s="77"/>
      <c r="AG396" s="77"/>
      <c r="AH396" s="77"/>
      <c r="AI396" s="77"/>
      <c r="AJ396" s="77"/>
    </row>
    <row r="397" spans="1:36" ht="12" customHeight="1">
      <c r="A397" s="93" t="s">
        <v>929</v>
      </c>
      <c r="B397" s="109" t="s">
        <v>930</v>
      </c>
      <c r="C397" s="113" t="s">
        <v>931</v>
      </c>
      <c r="D397" s="70">
        <v>417553933.08999991</v>
      </c>
      <c r="E397" s="70">
        <v>19044172.739999998</v>
      </c>
      <c r="F397" s="70">
        <v>75065.960000000006</v>
      </c>
      <c r="G397" s="70">
        <v>0</v>
      </c>
      <c r="H397" s="70">
        <v>0</v>
      </c>
      <c r="I397" s="70">
        <v>0</v>
      </c>
      <c r="J397" s="70">
        <v>0</v>
      </c>
      <c r="K397" s="70">
        <v>0</v>
      </c>
      <c r="L397" s="70">
        <v>0</v>
      </c>
      <c r="M397" s="104">
        <v>436673171.7899999</v>
      </c>
      <c r="N397" s="70">
        <v>0</v>
      </c>
      <c r="O397" s="105">
        <v>436673171.7899999</v>
      </c>
      <c r="P397" s="106" t="s">
        <v>1459</v>
      </c>
      <c r="Q397" s="106"/>
      <c r="R397" s="118"/>
      <c r="S397" s="156"/>
      <c r="T397" s="156"/>
      <c r="U397" s="156"/>
      <c r="V397" s="156"/>
      <c r="W397" s="156"/>
      <c r="X397" s="156"/>
      <c r="Y397" s="156"/>
      <c r="Z397" s="156"/>
      <c r="AA397" s="156"/>
      <c r="AB397" s="156"/>
      <c r="AC397" s="156"/>
      <c r="AD397" s="156"/>
      <c r="AE397" s="156"/>
      <c r="AF397" s="156"/>
      <c r="AG397" s="156"/>
      <c r="AH397" s="156"/>
      <c r="AI397" s="156"/>
      <c r="AJ397" s="156"/>
    </row>
    <row r="398" spans="1:36" ht="12" customHeight="1">
      <c r="A398" s="93" t="s">
        <v>932</v>
      </c>
      <c r="B398" s="109" t="s">
        <v>933</v>
      </c>
      <c r="C398" s="113" t="s">
        <v>934</v>
      </c>
      <c r="D398" s="70">
        <v>70988615.760000005</v>
      </c>
      <c r="E398" s="70">
        <v>1023680.6</v>
      </c>
      <c r="F398" s="70">
        <v>21206.85</v>
      </c>
      <c r="G398" s="70">
        <v>0</v>
      </c>
      <c r="H398" s="70">
        <v>0</v>
      </c>
      <c r="I398" s="70">
        <v>0</v>
      </c>
      <c r="J398" s="70">
        <v>0</v>
      </c>
      <c r="K398" s="70">
        <v>0</v>
      </c>
      <c r="L398" s="70">
        <v>0</v>
      </c>
      <c r="M398" s="104">
        <v>72033503.209999993</v>
      </c>
      <c r="N398" s="70">
        <v>0</v>
      </c>
      <c r="O398" s="105">
        <v>72033503.209999993</v>
      </c>
      <c r="P398" s="106" t="s">
        <v>1459</v>
      </c>
      <c r="Q398" s="106"/>
      <c r="R398" s="118"/>
      <c r="S398" s="77"/>
      <c r="T398" s="77"/>
      <c r="U398" s="77"/>
      <c r="V398" s="77"/>
      <c r="W398" s="77"/>
      <c r="X398" s="77"/>
      <c r="Y398" s="77"/>
      <c r="Z398" s="77"/>
      <c r="AA398" s="77"/>
      <c r="AB398" s="77"/>
      <c r="AC398" s="77"/>
      <c r="AD398" s="77"/>
      <c r="AE398" s="77"/>
      <c r="AF398" s="77"/>
      <c r="AG398" s="77"/>
      <c r="AH398" s="77"/>
      <c r="AI398" s="77"/>
      <c r="AJ398" s="77"/>
    </row>
    <row r="399" spans="1:36" ht="12" customHeight="1">
      <c r="A399" s="93" t="s">
        <v>935</v>
      </c>
      <c r="B399" s="109" t="s">
        <v>936</v>
      </c>
      <c r="C399" s="113" t="s">
        <v>937</v>
      </c>
      <c r="D399" s="70">
        <v>192617.62</v>
      </c>
      <c r="E399" s="70">
        <v>517.38</v>
      </c>
      <c r="F399" s="70">
        <v>0</v>
      </c>
      <c r="G399" s="70">
        <v>0</v>
      </c>
      <c r="H399" s="70">
        <v>0</v>
      </c>
      <c r="I399" s="70">
        <v>0</v>
      </c>
      <c r="J399" s="70">
        <v>0</v>
      </c>
      <c r="K399" s="70">
        <v>0</v>
      </c>
      <c r="L399" s="70">
        <v>0</v>
      </c>
      <c r="M399" s="104">
        <v>193135</v>
      </c>
      <c r="N399" s="70">
        <v>0</v>
      </c>
      <c r="O399" s="105">
        <v>193135</v>
      </c>
      <c r="P399" s="106" t="s">
        <v>1459</v>
      </c>
      <c r="Q399" s="106"/>
      <c r="R399" s="118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</row>
    <row r="400" spans="1:36" ht="12" customHeight="1">
      <c r="A400" s="93" t="s">
        <v>938</v>
      </c>
      <c r="B400" s="109" t="s">
        <v>939</v>
      </c>
      <c r="C400" s="113" t="s">
        <v>940</v>
      </c>
      <c r="D400" s="70">
        <v>9677692.4899999984</v>
      </c>
      <c r="E400" s="70">
        <v>888217.5</v>
      </c>
      <c r="F400" s="70">
        <v>0</v>
      </c>
      <c r="G400" s="70">
        <v>0</v>
      </c>
      <c r="H400" s="70">
        <v>0</v>
      </c>
      <c r="I400" s="70">
        <v>0</v>
      </c>
      <c r="J400" s="70">
        <v>0</v>
      </c>
      <c r="K400" s="70">
        <v>0</v>
      </c>
      <c r="L400" s="70">
        <v>0</v>
      </c>
      <c r="M400" s="104">
        <v>10565909.989999998</v>
      </c>
      <c r="N400" s="70">
        <v>0</v>
      </c>
      <c r="O400" s="105">
        <v>10565909.989999998</v>
      </c>
      <c r="P400" s="106" t="s">
        <v>1459</v>
      </c>
      <c r="Q400" s="106"/>
      <c r="R400" s="118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</row>
    <row r="401" spans="1:36" ht="12" customHeight="1">
      <c r="A401" s="93" t="s">
        <v>941</v>
      </c>
      <c r="B401" s="109" t="s">
        <v>942</v>
      </c>
      <c r="C401" s="113" t="s">
        <v>943</v>
      </c>
      <c r="D401" s="70">
        <v>0</v>
      </c>
      <c r="E401" s="70">
        <v>0</v>
      </c>
      <c r="F401" s="70">
        <v>0</v>
      </c>
      <c r="G401" s="70">
        <v>0</v>
      </c>
      <c r="H401" s="70">
        <v>0</v>
      </c>
      <c r="I401" s="70">
        <v>0</v>
      </c>
      <c r="J401" s="70">
        <v>0</v>
      </c>
      <c r="K401" s="70">
        <v>0</v>
      </c>
      <c r="L401" s="70">
        <v>0</v>
      </c>
      <c r="M401" s="104">
        <v>0</v>
      </c>
      <c r="N401" s="70">
        <v>0</v>
      </c>
      <c r="O401" s="105">
        <v>0</v>
      </c>
      <c r="P401" s="106" t="s">
        <v>1459</v>
      </c>
      <c r="Q401" s="106"/>
      <c r="R401" s="118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</row>
    <row r="402" spans="1:36" ht="12" customHeight="1">
      <c r="A402" s="93" t="s">
        <v>944</v>
      </c>
      <c r="B402" s="109" t="s">
        <v>945</v>
      </c>
      <c r="C402" s="113" t="s">
        <v>946</v>
      </c>
      <c r="D402" s="70">
        <v>1055199.6099999996</v>
      </c>
      <c r="E402" s="70">
        <v>46183.149999999994</v>
      </c>
      <c r="F402" s="70">
        <v>1475.24</v>
      </c>
      <c r="G402" s="70">
        <v>0</v>
      </c>
      <c r="H402" s="70">
        <v>0</v>
      </c>
      <c r="I402" s="70">
        <v>0</v>
      </c>
      <c r="J402" s="70">
        <v>0</v>
      </c>
      <c r="K402" s="70">
        <v>0</v>
      </c>
      <c r="L402" s="70">
        <v>0</v>
      </c>
      <c r="M402" s="104">
        <v>1102857.9999999995</v>
      </c>
      <c r="N402" s="70">
        <v>0</v>
      </c>
      <c r="O402" s="105">
        <v>1102857.9999999995</v>
      </c>
      <c r="P402" s="106" t="s">
        <v>1459</v>
      </c>
      <c r="Q402" s="106"/>
      <c r="R402" s="118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</row>
    <row r="403" spans="1:36" ht="12" customHeight="1">
      <c r="A403" s="93" t="s">
        <v>947</v>
      </c>
      <c r="B403" s="109" t="s">
        <v>948</v>
      </c>
      <c r="C403" s="113" t="s">
        <v>949</v>
      </c>
      <c r="D403" s="70">
        <v>250004510.20999995</v>
      </c>
      <c r="E403" s="70">
        <v>49363430.550000004</v>
      </c>
      <c r="F403" s="70">
        <v>3264331.9199999995</v>
      </c>
      <c r="G403" s="70">
        <v>0</v>
      </c>
      <c r="H403" s="70">
        <v>0</v>
      </c>
      <c r="I403" s="70">
        <v>0</v>
      </c>
      <c r="J403" s="70">
        <v>2089479.5400000003</v>
      </c>
      <c r="K403" s="70">
        <v>0</v>
      </c>
      <c r="L403" s="70">
        <v>0</v>
      </c>
      <c r="M403" s="104">
        <v>304721752.21999997</v>
      </c>
      <c r="N403" s="70">
        <v>0</v>
      </c>
      <c r="O403" s="105">
        <v>304721752.21999997</v>
      </c>
      <c r="P403" s="106" t="s">
        <v>1459</v>
      </c>
      <c r="Q403" s="106"/>
      <c r="R403" s="118"/>
      <c r="S403" s="156"/>
      <c r="T403" s="156"/>
      <c r="U403" s="156"/>
      <c r="V403" s="156"/>
      <c r="W403" s="156"/>
      <c r="X403" s="156"/>
      <c r="Y403" s="156"/>
      <c r="Z403" s="156"/>
      <c r="AA403" s="156"/>
      <c r="AB403" s="156"/>
      <c r="AC403" s="156"/>
      <c r="AD403" s="156"/>
      <c r="AE403" s="156"/>
      <c r="AF403" s="156"/>
      <c r="AG403" s="156"/>
      <c r="AH403" s="156"/>
      <c r="AI403" s="156"/>
      <c r="AJ403" s="156"/>
    </row>
    <row r="404" spans="1:36" ht="12" customHeight="1">
      <c r="A404" s="93" t="s">
        <v>950</v>
      </c>
      <c r="B404" s="109" t="s">
        <v>951</v>
      </c>
      <c r="C404" s="113" t="s">
        <v>952</v>
      </c>
      <c r="D404" s="70">
        <v>4285537.9700000007</v>
      </c>
      <c r="E404" s="70">
        <v>3882410.7399999998</v>
      </c>
      <c r="F404" s="70">
        <v>43388.82</v>
      </c>
      <c r="G404" s="70">
        <v>0</v>
      </c>
      <c r="H404" s="70">
        <v>0</v>
      </c>
      <c r="I404" s="70">
        <v>0</v>
      </c>
      <c r="J404" s="70">
        <v>3186.37</v>
      </c>
      <c r="K404" s="70">
        <v>0</v>
      </c>
      <c r="L404" s="70">
        <v>0</v>
      </c>
      <c r="M404" s="104">
        <v>8214523.9000000013</v>
      </c>
      <c r="N404" s="70">
        <v>0</v>
      </c>
      <c r="O404" s="105">
        <v>8214523.9000000013</v>
      </c>
      <c r="P404" s="106" t="s">
        <v>1459</v>
      </c>
      <c r="Q404" s="106"/>
      <c r="R404" s="118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</row>
    <row r="405" spans="1:36" ht="12" customHeight="1">
      <c r="A405" s="93" t="s">
        <v>953</v>
      </c>
      <c r="B405" s="109" t="s">
        <v>954</v>
      </c>
      <c r="C405" s="113" t="s">
        <v>955</v>
      </c>
      <c r="D405" s="70">
        <v>0</v>
      </c>
      <c r="E405" s="70">
        <v>0</v>
      </c>
      <c r="F405" s="70">
        <v>0</v>
      </c>
      <c r="G405" s="70">
        <v>0</v>
      </c>
      <c r="H405" s="70">
        <v>0</v>
      </c>
      <c r="I405" s="70">
        <v>0</v>
      </c>
      <c r="J405" s="70">
        <v>0</v>
      </c>
      <c r="K405" s="70">
        <v>0</v>
      </c>
      <c r="L405" s="70">
        <v>0</v>
      </c>
      <c r="M405" s="104">
        <v>0</v>
      </c>
      <c r="N405" s="70">
        <v>0</v>
      </c>
      <c r="O405" s="105">
        <v>0</v>
      </c>
      <c r="P405" s="106" t="s">
        <v>1459</v>
      </c>
      <c r="Q405" s="106"/>
      <c r="R405" s="118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</row>
    <row r="406" spans="1:36" ht="12" customHeight="1">
      <c r="A406" s="93" t="s">
        <v>956</v>
      </c>
      <c r="B406" s="109" t="s">
        <v>957</v>
      </c>
      <c r="C406" s="113" t="s">
        <v>958</v>
      </c>
      <c r="D406" s="70">
        <v>22484792.539999995</v>
      </c>
      <c r="E406" s="70">
        <v>5439445.7000000002</v>
      </c>
      <c r="F406" s="70">
        <v>468417.63</v>
      </c>
      <c r="G406" s="70">
        <v>0</v>
      </c>
      <c r="H406" s="70">
        <v>0</v>
      </c>
      <c r="I406" s="70">
        <v>0</v>
      </c>
      <c r="J406" s="70">
        <v>0</v>
      </c>
      <c r="K406" s="70">
        <v>0</v>
      </c>
      <c r="L406" s="70">
        <v>0</v>
      </c>
      <c r="M406" s="104">
        <v>28392655.869999994</v>
      </c>
      <c r="N406" s="70">
        <v>0</v>
      </c>
      <c r="O406" s="105">
        <v>28392655.869999994</v>
      </c>
      <c r="P406" s="106" t="s">
        <v>1459</v>
      </c>
      <c r="Q406" s="106"/>
      <c r="R406" s="118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</row>
    <row r="407" spans="1:36" ht="12" customHeight="1">
      <c r="A407" s="93" t="s">
        <v>959</v>
      </c>
      <c r="B407" s="109" t="s">
        <v>960</v>
      </c>
      <c r="C407" s="113" t="s">
        <v>961</v>
      </c>
      <c r="D407" s="70">
        <v>2933763.77</v>
      </c>
      <c r="E407" s="70">
        <v>862916.56</v>
      </c>
      <c r="F407" s="70">
        <v>59206.54</v>
      </c>
      <c r="G407" s="70">
        <v>0</v>
      </c>
      <c r="H407" s="70">
        <v>0</v>
      </c>
      <c r="I407" s="70">
        <v>0</v>
      </c>
      <c r="J407" s="70">
        <v>16711.73</v>
      </c>
      <c r="K407" s="70">
        <v>0</v>
      </c>
      <c r="L407" s="70">
        <v>0</v>
      </c>
      <c r="M407" s="104">
        <v>3872598.6</v>
      </c>
      <c r="N407" s="70">
        <v>0</v>
      </c>
      <c r="O407" s="105">
        <v>3872598.6</v>
      </c>
      <c r="P407" s="106" t="s">
        <v>1459</v>
      </c>
      <c r="Q407" s="106"/>
      <c r="R407" s="118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</row>
    <row r="408" spans="1:36" ht="12" customHeight="1">
      <c r="A408" s="93" t="s">
        <v>962</v>
      </c>
      <c r="B408" s="109" t="s">
        <v>963</v>
      </c>
      <c r="C408" s="169" t="s">
        <v>964</v>
      </c>
      <c r="D408" s="70">
        <v>207360747.74999997</v>
      </c>
      <c r="E408" s="70">
        <v>22324922.729999997</v>
      </c>
      <c r="F408" s="70">
        <v>4541227.88</v>
      </c>
      <c r="G408" s="70">
        <v>171217.81</v>
      </c>
      <c r="H408" s="70">
        <v>0</v>
      </c>
      <c r="I408" s="70">
        <v>0</v>
      </c>
      <c r="J408" s="70">
        <v>968032.84</v>
      </c>
      <c r="K408" s="70">
        <v>0</v>
      </c>
      <c r="L408" s="70">
        <v>0</v>
      </c>
      <c r="M408" s="104">
        <v>235366149.00999996</v>
      </c>
      <c r="N408" s="70">
        <v>0</v>
      </c>
      <c r="O408" s="105">
        <v>235366149.00999996</v>
      </c>
      <c r="P408" s="106" t="s">
        <v>1459</v>
      </c>
      <c r="Q408" s="106"/>
      <c r="R408" s="118"/>
      <c r="S408" s="156"/>
      <c r="T408" s="156"/>
      <c r="U408" s="156"/>
      <c r="V408" s="156"/>
      <c r="W408" s="156"/>
      <c r="X408" s="156"/>
      <c r="Y408" s="156"/>
      <c r="Z408" s="156"/>
      <c r="AA408" s="156"/>
      <c r="AB408" s="156"/>
      <c r="AC408" s="156"/>
      <c r="AD408" s="156"/>
      <c r="AE408" s="156"/>
      <c r="AF408" s="156"/>
      <c r="AG408" s="156"/>
      <c r="AH408" s="156"/>
      <c r="AI408" s="156"/>
      <c r="AJ408" s="156"/>
    </row>
    <row r="409" spans="1:36" ht="12" customHeight="1">
      <c r="A409" s="93" t="s">
        <v>965</v>
      </c>
      <c r="B409" s="109" t="s">
        <v>966</v>
      </c>
      <c r="C409" s="113" t="s">
        <v>967</v>
      </c>
      <c r="D409" s="70">
        <v>3426947.71</v>
      </c>
      <c r="E409" s="70">
        <v>164791.03</v>
      </c>
      <c r="F409" s="70">
        <v>99969.31</v>
      </c>
      <c r="G409" s="70">
        <v>278.03000000000003</v>
      </c>
      <c r="H409" s="70">
        <v>0</v>
      </c>
      <c r="I409" s="70">
        <v>0</v>
      </c>
      <c r="J409" s="70">
        <v>40812.460000000006</v>
      </c>
      <c r="K409" s="70">
        <v>0</v>
      </c>
      <c r="L409" s="70">
        <v>0</v>
      </c>
      <c r="M409" s="104">
        <v>3732798.5399999996</v>
      </c>
      <c r="N409" s="70">
        <v>0</v>
      </c>
      <c r="O409" s="105">
        <v>3732798.5399999996</v>
      </c>
      <c r="P409" s="106" t="s">
        <v>1459</v>
      </c>
      <c r="Q409" s="106"/>
      <c r="R409" s="118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</row>
    <row r="410" spans="1:36" ht="12" customHeight="1">
      <c r="A410" s="93" t="s">
        <v>968</v>
      </c>
      <c r="B410" s="109" t="s">
        <v>969</v>
      </c>
      <c r="C410" s="113" t="s">
        <v>970</v>
      </c>
      <c r="D410" s="70">
        <v>18253396.990000002</v>
      </c>
      <c r="E410" s="70">
        <v>3497587.5399999996</v>
      </c>
      <c r="F410" s="70">
        <v>1019697.7100000001</v>
      </c>
      <c r="G410" s="70">
        <v>0</v>
      </c>
      <c r="H410" s="70">
        <v>0</v>
      </c>
      <c r="I410" s="70">
        <v>0</v>
      </c>
      <c r="J410" s="70">
        <v>6141.3600000000006</v>
      </c>
      <c r="K410" s="70">
        <v>0</v>
      </c>
      <c r="L410" s="70">
        <v>0</v>
      </c>
      <c r="M410" s="104">
        <v>22776823.600000001</v>
      </c>
      <c r="N410" s="70">
        <v>0</v>
      </c>
      <c r="O410" s="105">
        <v>22776823.600000001</v>
      </c>
      <c r="P410" s="106" t="s">
        <v>1459</v>
      </c>
      <c r="Q410" s="106"/>
      <c r="R410" s="118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</row>
    <row r="411" spans="1:36" ht="12" customHeight="1">
      <c r="A411" s="93" t="s">
        <v>971</v>
      </c>
      <c r="B411" s="109" t="s">
        <v>972</v>
      </c>
      <c r="C411" s="113" t="s">
        <v>973</v>
      </c>
      <c r="D411" s="70">
        <v>89784.73</v>
      </c>
      <c r="E411" s="70">
        <v>29055.260000000002</v>
      </c>
      <c r="F411" s="70">
        <v>0</v>
      </c>
      <c r="G411" s="70">
        <v>0</v>
      </c>
      <c r="H411" s="70">
        <v>0</v>
      </c>
      <c r="I411" s="70">
        <v>0</v>
      </c>
      <c r="J411" s="70">
        <v>0</v>
      </c>
      <c r="K411" s="70">
        <v>0</v>
      </c>
      <c r="L411" s="70">
        <v>0</v>
      </c>
      <c r="M411" s="104">
        <v>118839.98999999999</v>
      </c>
      <c r="N411" s="70">
        <v>0</v>
      </c>
      <c r="O411" s="105">
        <v>118839.98999999999</v>
      </c>
      <c r="P411" s="106" t="s">
        <v>1459</v>
      </c>
      <c r="Q411" s="106"/>
      <c r="R411" s="118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</row>
    <row r="412" spans="1:36" ht="12" customHeight="1">
      <c r="A412" s="93" t="s">
        <v>974</v>
      </c>
      <c r="B412" s="109" t="s">
        <v>975</v>
      </c>
      <c r="C412" s="113" t="s">
        <v>976</v>
      </c>
      <c r="D412" s="70">
        <v>150980354.66</v>
      </c>
      <c r="E412" s="70">
        <v>5451468.290000001</v>
      </c>
      <c r="F412" s="70">
        <v>406907.07999999996</v>
      </c>
      <c r="G412" s="70">
        <v>0</v>
      </c>
      <c r="H412" s="70">
        <v>0</v>
      </c>
      <c r="I412" s="70">
        <v>0</v>
      </c>
      <c r="J412" s="70">
        <v>0</v>
      </c>
      <c r="K412" s="70">
        <v>0</v>
      </c>
      <c r="L412" s="70">
        <v>0</v>
      </c>
      <c r="M412" s="104">
        <v>156838730.03</v>
      </c>
      <c r="N412" s="70">
        <v>0</v>
      </c>
      <c r="O412" s="105">
        <v>156838730.03</v>
      </c>
      <c r="P412" s="106" t="s">
        <v>1459</v>
      </c>
      <c r="Q412" s="106"/>
      <c r="R412" s="118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</row>
    <row r="413" spans="1:36" ht="12" customHeight="1">
      <c r="A413" s="93" t="s">
        <v>977</v>
      </c>
      <c r="B413" s="109" t="s">
        <v>978</v>
      </c>
      <c r="C413" s="113" t="s">
        <v>979</v>
      </c>
      <c r="D413" s="70">
        <v>465979.14999999997</v>
      </c>
      <c r="E413" s="70">
        <v>71395.42</v>
      </c>
      <c r="F413" s="70">
        <v>111929.34</v>
      </c>
      <c r="G413" s="70">
        <v>0</v>
      </c>
      <c r="H413" s="70">
        <v>0</v>
      </c>
      <c r="I413" s="70">
        <v>0</v>
      </c>
      <c r="J413" s="70">
        <v>0</v>
      </c>
      <c r="K413" s="70">
        <v>0</v>
      </c>
      <c r="L413" s="70">
        <v>0</v>
      </c>
      <c r="M413" s="104">
        <v>649303.90999999992</v>
      </c>
      <c r="N413" s="70">
        <v>0</v>
      </c>
      <c r="O413" s="105">
        <v>649303.90999999992</v>
      </c>
      <c r="P413" s="106" t="s">
        <v>1459</v>
      </c>
      <c r="Q413" s="106"/>
      <c r="R413" s="118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</row>
    <row r="414" spans="1:36" ht="12" customHeight="1">
      <c r="A414" s="93" t="s">
        <v>980</v>
      </c>
      <c r="B414" s="109" t="s">
        <v>981</v>
      </c>
      <c r="C414" s="113" t="s">
        <v>982</v>
      </c>
      <c r="D414" s="70">
        <v>5955642.4199999999</v>
      </c>
      <c r="E414" s="70">
        <v>1913100.9099999997</v>
      </c>
      <c r="F414" s="70">
        <v>582134.98</v>
      </c>
      <c r="G414" s="70">
        <v>0</v>
      </c>
      <c r="H414" s="70">
        <v>0</v>
      </c>
      <c r="I414" s="70">
        <v>0</v>
      </c>
      <c r="J414" s="70">
        <v>12445.37</v>
      </c>
      <c r="K414" s="70">
        <v>0</v>
      </c>
      <c r="L414" s="70">
        <v>0</v>
      </c>
      <c r="M414" s="104">
        <v>8463323.6799999997</v>
      </c>
      <c r="N414" s="70">
        <v>0</v>
      </c>
      <c r="O414" s="105">
        <v>8463323.6799999997</v>
      </c>
      <c r="P414" s="106" t="s">
        <v>1459</v>
      </c>
      <c r="Q414" s="106"/>
      <c r="R414" s="118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</row>
    <row r="415" spans="1:36" ht="12" customHeight="1">
      <c r="A415" s="93" t="s">
        <v>983</v>
      </c>
      <c r="B415" s="109" t="s">
        <v>984</v>
      </c>
      <c r="C415" s="113" t="s">
        <v>985</v>
      </c>
      <c r="D415" s="70">
        <v>22355421.869999994</v>
      </c>
      <c r="E415" s="70">
        <v>7855287.0199999996</v>
      </c>
      <c r="F415" s="70">
        <v>1557933.0100000002</v>
      </c>
      <c r="G415" s="70">
        <v>0</v>
      </c>
      <c r="H415" s="70">
        <v>0</v>
      </c>
      <c r="I415" s="70">
        <v>0</v>
      </c>
      <c r="J415" s="70">
        <v>96232.540000000008</v>
      </c>
      <c r="K415" s="70">
        <v>0</v>
      </c>
      <c r="L415" s="70">
        <v>0</v>
      </c>
      <c r="M415" s="104">
        <v>31864874.439999994</v>
      </c>
      <c r="N415" s="70">
        <v>0</v>
      </c>
      <c r="O415" s="105">
        <v>31864874.439999994</v>
      </c>
      <c r="P415" s="106" t="s">
        <v>1459</v>
      </c>
      <c r="Q415" s="106"/>
      <c r="R415" s="118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</row>
    <row r="416" spans="1:36" ht="12" customHeight="1">
      <c r="A416" s="93" t="s">
        <v>986</v>
      </c>
      <c r="B416" s="109" t="s">
        <v>987</v>
      </c>
      <c r="C416" s="113" t="s">
        <v>988</v>
      </c>
      <c r="D416" s="70">
        <v>1492912.44</v>
      </c>
      <c r="E416" s="70">
        <v>686011.97</v>
      </c>
      <c r="F416" s="70">
        <v>1155</v>
      </c>
      <c r="G416" s="70">
        <v>0</v>
      </c>
      <c r="H416" s="70">
        <v>0</v>
      </c>
      <c r="I416" s="70">
        <v>0</v>
      </c>
      <c r="J416" s="70">
        <v>0</v>
      </c>
      <c r="K416" s="70">
        <v>0</v>
      </c>
      <c r="L416" s="70">
        <v>0</v>
      </c>
      <c r="M416" s="104">
        <v>2180079.41</v>
      </c>
      <c r="N416" s="70">
        <v>0</v>
      </c>
      <c r="O416" s="105">
        <v>2180079.41</v>
      </c>
      <c r="P416" s="106" t="s">
        <v>1459</v>
      </c>
      <c r="Q416" s="106"/>
      <c r="R416" s="118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</row>
    <row r="417" spans="1:36" ht="12" customHeight="1">
      <c r="A417" s="93" t="s">
        <v>989</v>
      </c>
      <c r="B417" s="109" t="s">
        <v>990</v>
      </c>
      <c r="C417" s="113" t="s">
        <v>991</v>
      </c>
      <c r="D417" s="70">
        <v>17189.45</v>
      </c>
      <c r="E417" s="70">
        <v>7318177.6299999999</v>
      </c>
      <c r="F417" s="70">
        <v>0</v>
      </c>
      <c r="G417" s="70">
        <v>0</v>
      </c>
      <c r="H417" s="70">
        <v>822</v>
      </c>
      <c r="I417" s="70">
        <v>0</v>
      </c>
      <c r="J417" s="70">
        <v>0</v>
      </c>
      <c r="K417" s="70">
        <v>0</v>
      </c>
      <c r="L417" s="70">
        <v>0</v>
      </c>
      <c r="M417" s="104">
        <v>7336189.0800000001</v>
      </c>
      <c r="N417" s="70">
        <v>0</v>
      </c>
      <c r="O417" s="105">
        <v>7336189.0800000001</v>
      </c>
      <c r="P417" s="106" t="s">
        <v>1459</v>
      </c>
      <c r="Q417" s="106"/>
      <c r="R417" s="118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</row>
    <row r="418" spans="1:36" ht="12" customHeight="1">
      <c r="A418" s="93" t="s">
        <v>992</v>
      </c>
      <c r="B418" s="109" t="s">
        <v>993</v>
      </c>
      <c r="C418" s="113" t="s">
        <v>994</v>
      </c>
      <c r="D418" s="70">
        <v>25708.75</v>
      </c>
      <c r="E418" s="70">
        <v>66890.38</v>
      </c>
      <c r="F418" s="70">
        <v>0</v>
      </c>
      <c r="G418" s="70">
        <v>0</v>
      </c>
      <c r="H418" s="70">
        <v>33352.5</v>
      </c>
      <c r="I418" s="70">
        <v>0</v>
      </c>
      <c r="J418" s="70">
        <v>0</v>
      </c>
      <c r="K418" s="70">
        <v>0</v>
      </c>
      <c r="L418" s="70">
        <v>0</v>
      </c>
      <c r="M418" s="104">
        <v>125951.63</v>
      </c>
      <c r="N418" s="70">
        <v>0</v>
      </c>
      <c r="O418" s="105">
        <v>125951.63</v>
      </c>
      <c r="P418" s="106" t="s">
        <v>1459</v>
      </c>
      <c r="Q418" s="106"/>
      <c r="R418" s="118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</row>
    <row r="419" spans="1:36" ht="12" customHeight="1">
      <c r="A419" s="93" t="s">
        <v>995</v>
      </c>
      <c r="B419" s="109" t="s">
        <v>996</v>
      </c>
      <c r="C419" s="113" t="s">
        <v>997</v>
      </c>
      <c r="D419" s="70">
        <v>2264985.8099999996</v>
      </c>
      <c r="E419" s="70">
        <v>417766.02000000008</v>
      </c>
      <c r="F419" s="70">
        <v>101593.8</v>
      </c>
      <c r="G419" s="70">
        <v>0</v>
      </c>
      <c r="H419" s="70">
        <v>9540</v>
      </c>
      <c r="I419" s="70">
        <v>0</v>
      </c>
      <c r="J419" s="70">
        <v>0</v>
      </c>
      <c r="K419" s="70">
        <v>0</v>
      </c>
      <c r="L419" s="70">
        <v>0</v>
      </c>
      <c r="M419" s="104">
        <v>2793885.6299999994</v>
      </c>
      <c r="N419" s="70">
        <v>0</v>
      </c>
      <c r="O419" s="105">
        <v>2793885.6299999994</v>
      </c>
      <c r="P419" s="106" t="s">
        <v>1459</v>
      </c>
      <c r="Q419" s="106"/>
      <c r="R419" s="118"/>
      <c r="S419" s="77"/>
      <c r="T419" s="77"/>
      <c r="U419" s="77"/>
      <c r="V419" s="77"/>
      <c r="W419" s="77"/>
      <c r="X419" s="77"/>
      <c r="Y419" s="77"/>
      <c r="Z419" s="77"/>
      <c r="AA419" s="77"/>
      <c r="AB419" s="77"/>
      <c r="AC419" s="77"/>
      <c r="AD419" s="77"/>
      <c r="AE419" s="77"/>
      <c r="AF419" s="77"/>
      <c r="AG419" s="77"/>
      <c r="AH419" s="77"/>
      <c r="AI419" s="77"/>
      <c r="AJ419" s="77"/>
    </row>
    <row r="420" spans="1:36" ht="12" customHeight="1">
      <c r="A420" s="93" t="s">
        <v>998</v>
      </c>
      <c r="B420" s="109" t="s">
        <v>999</v>
      </c>
      <c r="C420" s="113" t="s">
        <v>1000</v>
      </c>
      <c r="D420" s="70">
        <v>0</v>
      </c>
      <c r="E420" s="70">
        <v>5000</v>
      </c>
      <c r="F420" s="70">
        <v>0</v>
      </c>
      <c r="G420" s="70">
        <v>0</v>
      </c>
      <c r="H420" s="70">
        <v>0</v>
      </c>
      <c r="I420" s="70">
        <v>0</v>
      </c>
      <c r="J420" s="70">
        <v>0</v>
      </c>
      <c r="K420" s="70">
        <v>0</v>
      </c>
      <c r="L420" s="70">
        <v>0</v>
      </c>
      <c r="M420" s="104">
        <v>5000</v>
      </c>
      <c r="N420" s="70">
        <v>0</v>
      </c>
      <c r="O420" s="105">
        <v>5000</v>
      </c>
      <c r="P420" s="106" t="s">
        <v>1459</v>
      </c>
      <c r="Q420" s="106"/>
      <c r="R420" s="118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  <c r="AC420" s="77"/>
      <c r="AD420" s="77"/>
      <c r="AE420" s="77"/>
      <c r="AF420" s="77"/>
      <c r="AG420" s="77"/>
      <c r="AH420" s="77"/>
      <c r="AI420" s="77"/>
      <c r="AJ420" s="77"/>
    </row>
    <row r="421" spans="1:36" ht="12" customHeight="1">
      <c r="A421" s="93" t="s">
        <v>1001</v>
      </c>
      <c r="B421" s="109" t="s">
        <v>1002</v>
      </c>
      <c r="C421" s="113" t="s">
        <v>1003</v>
      </c>
      <c r="D421" s="70">
        <v>496696.38999999996</v>
      </c>
      <c r="E421" s="70">
        <v>106706.6</v>
      </c>
      <c r="F421" s="70">
        <v>8530</v>
      </c>
      <c r="G421" s="70">
        <v>0</v>
      </c>
      <c r="H421" s="70">
        <v>0</v>
      </c>
      <c r="I421" s="70">
        <v>0</v>
      </c>
      <c r="J421" s="70">
        <v>200</v>
      </c>
      <c r="K421" s="70">
        <v>0</v>
      </c>
      <c r="L421" s="70">
        <v>0</v>
      </c>
      <c r="M421" s="104">
        <v>612132.99</v>
      </c>
      <c r="N421" s="70">
        <v>0</v>
      </c>
      <c r="O421" s="105">
        <v>612132.99</v>
      </c>
      <c r="P421" s="106" t="s">
        <v>1459</v>
      </c>
      <c r="Q421" s="106"/>
      <c r="R421" s="118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  <c r="AC421" s="77"/>
      <c r="AD421" s="77"/>
      <c r="AE421" s="77"/>
      <c r="AF421" s="77"/>
      <c r="AG421" s="77"/>
      <c r="AH421" s="77"/>
      <c r="AI421" s="77"/>
      <c r="AJ421" s="77"/>
    </row>
    <row r="422" spans="1:36" ht="12" customHeight="1">
      <c r="A422" s="93" t="s">
        <v>1004</v>
      </c>
      <c r="B422" s="109" t="s">
        <v>1005</v>
      </c>
      <c r="C422" s="113" t="s">
        <v>1006</v>
      </c>
      <c r="D422" s="70">
        <v>88032341.790000021</v>
      </c>
      <c r="E422" s="70">
        <v>8809742.7599999979</v>
      </c>
      <c r="F422" s="70">
        <v>880117.8</v>
      </c>
      <c r="G422" s="70">
        <v>12239.98</v>
      </c>
      <c r="H422" s="70">
        <v>0</v>
      </c>
      <c r="I422" s="70">
        <v>0</v>
      </c>
      <c r="J422" s="70">
        <v>304617.23000000004</v>
      </c>
      <c r="K422" s="70">
        <v>0</v>
      </c>
      <c r="L422" s="70">
        <v>0</v>
      </c>
      <c r="M422" s="104">
        <v>98039059.560000017</v>
      </c>
      <c r="N422" s="70">
        <v>0</v>
      </c>
      <c r="O422" s="105">
        <v>98039059.560000017</v>
      </c>
      <c r="P422" s="106" t="s">
        <v>1459</v>
      </c>
      <c r="Q422" s="106"/>
      <c r="R422" s="118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  <c r="AC422" s="77"/>
      <c r="AD422" s="77"/>
      <c r="AE422" s="77"/>
      <c r="AF422" s="77"/>
      <c r="AG422" s="77"/>
      <c r="AH422" s="77"/>
      <c r="AI422" s="77"/>
      <c r="AJ422" s="77"/>
    </row>
    <row r="423" spans="1:36" ht="12" customHeight="1">
      <c r="A423" s="93" t="s">
        <v>1007</v>
      </c>
      <c r="B423" s="109" t="s">
        <v>1008</v>
      </c>
      <c r="C423" s="113" t="s">
        <v>1009</v>
      </c>
      <c r="D423" s="70">
        <v>0</v>
      </c>
      <c r="E423" s="70">
        <v>0</v>
      </c>
      <c r="F423" s="70">
        <v>0</v>
      </c>
      <c r="G423" s="70">
        <v>0</v>
      </c>
      <c r="H423" s="70">
        <v>0</v>
      </c>
      <c r="I423" s="70">
        <v>0</v>
      </c>
      <c r="J423" s="70">
        <v>0</v>
      </c>
      <c r="K423" s="70">
        <v>0</v>
      </c>
      <c r="L423" s="70">
        <v>0</v>
      </c>
      <c r="M423" s="104">
        <v>0</v>
      </c>
      <c r="N423" s="70">
        <v>0</v>
      </c>
      <c r="O423" s="105">
        <v>0</v>
      </c>
      <c r="P423" s="106" t="s">
        <v>1459</v>
      </c>
      <c r="Q423" s="106"/>
      <c r="R423" s="118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  <c r="AD423" s="77"/>
      <c r="AE423" s="77"/>
      <c r="AF423" s="77"/>
      <c r="AG423" s="77"/>
      <c r="AH423" s="77"/>
      <c r="AI423" s="77"/>
      <c r="AJ423" s="77"/>
    </row>
    <row r="424" spans="1:36" ht="12" customHeight="1">
      <c r="A424" s="93" t="s">
        <v>1010</v>
      </c>
      <c r="B424" s="109" t="s">
        <v>1011</v>
      </c>
      <c r="C424" s="113" t="s">
        <v>1012</v>
      </c>
      <c r="D424" s="70">
        <v>112351415.15000002</v>
      </c>
      <c r="E424" s="70">
        <v>11916062</v>
      </c>
      <c r="F424" s="70">
        <v>1361734.55</v>
      </c>
      <c r="G424" s="70">
        <v>18492.53</v>
      </c>
      <c r="H424" s="70">
        <v>0</v>
      </c>
      <c r="I424" s="70">
        <v>0</v>
      </c>
      <c r="J424" s="70">
        <v>454983.31</v>
      </c>
      <c r="K424" s="70">
        <v>0</v>
      </c>
      <c r="L424" s="70">
        <v>0</v>
      </c>
      <c r="M424" s="104">
        <v>126102687.54000002</v>
      </c>
      <c r="N424" s="70">
        <v>0</v>
      </c>
      <c r="O424" s="105">
        <v>126102687.54000002</v>
      </c>
      <c r="P424" s="106" t="s">
        <v>1459</v>
      </c>
      <c r="Q424" s="106"/>
      <c r="R424" s="118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  <c r="AC424" s="77"/>
      <c r="AD424" s="77"/>
      <c r="AE424" s="77"/>
      <c r="AF424" s="77"/>
      <c r="AG424" s="77"/>
      <c r="AH424" s="77"/>
      <c r="AI424" s="77"/>
      <c r="AJ424" s="77"/>
    </row>
    <row r="425" spans="1:36" ht="12" customHeight="1">
      <c r="A425" s="93"/>
      <c r="B425" s="109" t="s">
        <v>1013</v>
      </c>
      <c r="C425" s="113" t="s">
        <v>1014</v>
      </c>
      <c r="D425" s="70">
        <v>-88653801.310000002</v>
      </c>
      <c r="E425" s="70">
        <v>0</v>
      </c>
      <c r="F425" s="70">
        <v>-7092.24</v>
      </c>
      <c r="G425" s="70">
        <v>0</v>
      </c>
      <c r="H425" s="70">
        <v>0</v>
      </c>
      <c r="I425" s="70">
        <v>0</v>
      </c>
      <c r="J425" s="70">
        <v>0</v>
      </c>
      <c r="K425" s="70">
        <v>0</v>
      </c>
      <c r="L425" s="70">
        <v>0</v>
      </c>
      <c r="M425" s="104">
        <v>-88660893.549999997</v>
      </c>
      <c r="N425" s="70">
        <v>0</v>
      </c>
      <c r="O425" s="105">
        <v>-88660893.549999997</v>
      </c>
      <c r="P425" s="106" t="s">
        <v>1459</v>
      </c>
      <c r="Q425" s="106"/>
      <c r="R425" s="118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  <c r="AC425" s="77"/>
      <c r="AD425" s="77"/>
      <c r="AE425" s="77"/>
      <c r="AF425" s="77"/>
      <c r="AG425" s="77"/>
      <c r="AH425" s="77"/>
      <c r="AI425" s="77"/>
      <c r="AJ425" s="77"/>
    </row>
    <row r="426" spans="1:36" ht="12" customHeight="1">
      <c r="A426" s="93" t="s">
        <v>1015</v>
      </c>
      <c r="B426" s="109" t="s">
        <v>1016</v>
      </c>
      <c r="C426" s="113" t="s">
        <v>1017</v>
      </c>
      <c r="D426" s="70">
        <v>4243300.22</v>
      </c>
      <c r="E426" s="70">
        <v>573441.69999999995</v>
      </c>
      <c r="F426" s="70">
        <v>131155.37999999998</v>
      </c>
      <c r="G426" s="70">
        <v>0</v>
      </c>
      <c r="H426" s="70">
        <v>0</v>
      </c>
      <c r="I426" s="70">
        <v>0</v>
      </c>
      <c r="J426" s="70">
        <v>76371.070000000007</v>
      </c>
      <c r="K426" s="70">
        <v>0</v>
      </c>
      <c r="L426" s="70">
        <v>0</v>
      </c>
      <c r="M426" s="104">
        <v>5024268.37</v>
      </c>
      <c r="N426" s="70">
        <v>0</v>
      </c>
      <c r="O426" s="105">
        <v>5024268.37</v>
      </c>
      <c r="P426" s="106" t="s">
        <v>1459</v>
      </c>
      <c r="Q426" s="106"/>
      <c r="R426" s="118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  <c r="AD426" s="77"/>
      <c r="AE426" s="77"/>
      <c r="AF426" s="77"/>
      <c r="AG426" s="77"/>
      <c r="AH426" s="77"/>
      <c r="AI426" s="77"/>
      <c r="AJ426" s="77"/>
    </row>
    <row r="427" spans="1:36" ht="12" customHeight="1">
      <c r="A427" s="93" t="s">
        <v>1018</v>
      </c>
      <c r="B427" s="109" t="s">
        <v>1019</v>
      </c>
      <c r="C427" s="113" t="s">
        <v>1020</v>
      </c>
      <c r="D427" s="70">
        <v>836973.3</v>
      </c>
      <c r="E427" s="70">
        <v>39581.570000000007</v>
      </c>
      <c r="F427" s="70">
        <v>6734.87</v>
      </c>
      <c r="G427" s="70">
        <v>0</v>
      </c>
      <c r="H427" s="70">
        <v>0</v>
      </c>
      <c r="I427" s="70">
        <v>0</v>
      </c>
      <c r="J427" s="70">
        <v>0</v>
      </c>
      <c r="K427" s="70">
        <v>0</v>
      </c>
      <c r="L427" s="70">
        <v>0</v>
      </c>
      <c r="M427" s="104">
        <v>883289.74000000011</v>
      </c>
      <c r="N427" s="70">
        <v>0</v>
      </c>
      <c r="O427" s="105">
        <v>883289.74000000011</v>
      </c>
      <c r="P427" s="106" t="s">
        <v>1459</v>
      </c>
      <c r="Q427" s="106"/>
      <c r="R427" s="118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  <c r="AD427" s="77"/>
      <c r="AE427" s="77"/>
      <c r="AF427" s="77"/>
      <c r="AG427" s="77"/>
      <c r="AH427" s="77"/>
      <c r="AI427" s="77"/>
      <c r="AJ427" s="77"/>
    </row>
    <row r="428" spans="1:36" ht="12" customHeight="1">
      <c r="A428" s="93" t="s">
        <v>1021</v>
      </c>
      <c r="B428" s="109" t="s">
        <v>1022</v>
      </c>
      <c r="C428" s="113" t="s">
        <v>1023</v>
      </c>
      <c r="D428" s="70">
        <v>3133785.7099999995</v>
      </c>
      <c r="E428" s="70">
        <v>905646.49</v>
      </c>
      <c r="F428" s="70">
        <v>17897.25</v>
      </c>
      <c r="G428" s="70">
        <v>0</v>
      </c>
      <c r="H428" s="70">
        <v>0</v>
      </c>
      <c r="I428" s="70">
        <v>0</v>
      </c>
      <c r="J428" s="70">
        <v>13819.9</v>
      </c>
      <c r="K428" s="70">
        <v>0</v>
      </c>
      <c r="L428" s="70">
        <v>0</v>
      </c>
      <c r="M428" s="104">
        <v>4071149.3499999992</v>
      </c>
      <c r="N428" s="70">
        <v>0</v>
      </c>
      <c r="O428" s="105">
        <v>4071149.3499999992</v>
      </c>
      <c r="P428" s="106" t="s">
        <v>1459</v>
      </c>
      <c r="Q428" s="106"/>
      <c r="R428" s="118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  <c r="AC428" s="77"/>
      <c r="AD428" s="77"/>
      <c r="AE428" s="77"/>
      <c r="AF428" s="77"/>
      <c r="AG428" s="77"/>
      <c r="AH428" s="77"/>
      <c r="AI428" s="77"/>
      <c r="AJ428" s="77"/>
    </row>
    <row r="429" spans="1:36" ht="12" customHeight="1">
      <c r="A429" s="93"/>
      <c r="B429" s="109" t="s">
        <v>901</v>
      </c>
      <c r="C429" s="113" t="s">
        <v>1366</v>
      </c>
      <c r="D429" s="70">
        <v>-6537.8599999999569</v>
      </c>
      <c r="E429" s="70">
        <v>43012.83</v>
      </c>
      <c r="F429" s="70">
        <v>-2936.67</v>
      </c>
      <c r="G429" s="70">
        <v>0</v>
      </c>
      <c r="H429" s="70">
        <v>0</v>
      </c>
      <c r="I429" s="70">
        <v>0</v>
      </c>
      <c r="J429" s="70">
        <v>0</v>
      </c>
      <c r="K429" s="70">
        <v>0</v>
      </c>
      <c r="L429" s="70">
        <v>0</v>
      </c>
      <c r="M429" s="104">
        <v>33538.300000000047</v>
      </c>
      <c r="N429" s="70">
        <v>0</v>
      </c>
      <c r="O429" s="105">
        <v>33538.300000000047</v>
      </c>
      <c r="P429" s="106" t="s">
        <v>1459</v>
      </c>
      <c r="Q429" s="106"/>
      <c r="R429" s="118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  <c r="AC429" s="77"/>
      <c r="AD429" s="77"/>
      <c r="AE429" s="77"/>
      <c r="AF429" s="77"/>
      <c r="AG429" s="77"/>
      <c r="AH429" s="77"/>
      <c r="AI429" s="77"/>
      <c r="AJ429" s="77"/>
    </row>
    <row r="430" spans="1:36" ht="12" customHeight="1">
      <c r="A430" s="93" t="s">
        <v>1024</v>
      </c>
      <c r="B430" s="109" t="s">
        <v>1025</v>
      </c>
      <c r="C430" s="113" t="s">
        <v>1026</v>
      </c>
      <c r="D430" s="70">
        <v>4391642.51</v>
      </c>
      <c r="E430" s="70">
        <v>621</v>
      </c>
      <c r="F430" s="70">
        <v>0</v>
      </c>
      <c r="G430" s="70">
        <v>0</v>
      </c>
      <c r="H430" s="70">
        <v>0</v>
      </c>
      <c r="I430" s="70">
        <v>0</v>
      </c>
      <c r="J430" s="70">
        <v>0</v>
      </c>
      <c r="K430" s="70">
        <v>0</v>
      </c>
      <c r="L430" s="70">
        <v>0</v>
      </c>
      <c r="M430" s="104">
        <v>4392263.51</v>
      </c>
      <c r="N430" s="70">
        <v>0</v>
      </c>
      <c r="O430" s="105">
        <v>4392263.51</v>
      </c>
      <c r="P430" s="106" t="s">
        <v>1459</v>
      </c>
      <c r="Q430" s="106"/>
      <c r="R430" s="118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  <c r="AC430" s="77"/>
      <c r="AD430" s="77"/>
      <c r="AE430" s="77"/>
      <c r="AF430" s="77"/>
      <c r="AG430" s="77"/>
      <c r="AH430" s="77"/>
      <c r="AI430" s="77"/>
      <c r="AJ430" s="77"/>
    </row>
    <row r="431" spans="1:36" ht="12" customHeight="1">
      <c r="A431" s="93" t="s">
        <v>1027</v>
      </c>
      <c r="B431" s="109" t="s">
        <v>1028</v>
      </c>
      <c r="C431" s="113" t="s">
        <v>1029</v>
      </c>
      <c r="D431" s="70">
        <v>0</v>
      </c>
      <c r="E431" s="70">
        <v>0</v>
      </c>
      <c r="F431" s="70">
        <v>0</v>
      </c>
      <c r="G431" s="70">
        <v>0</v>
      </c>
      <c r="H431" s="70">
        <v>0</v>
      </c>
      <c r="I431" s="70">
        <v>0</v>
      </c>
      <c r="J431" s="70">
        <v>0</v>
      </c>
      <c r="K431" s="70">
        <v>0</v>
      </c>
      <c r="L431" s="70">
        <v>0</v>
      </c>
      <c r="M431" s="104">
        <v>0</v>
      </c>
      <c r="N431" s="70">
        <v>0</v>
      </c>
      <c r="O431" s="105">
        <v>0</v>
      </c>
      <c r="P431" s="106" t="s">
        <v>1459</v>
      </c>
      <c r="Q431" s="106"/>
      <c r="R431" s="118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  <c r="AC431" s="77"/>
      <c r="AD431" s="77"/>
      <c r="AE431" s="77"/>
      <c r="AF431" s="77"/>
      <c r="AG431" s="77"/>
      <c r="AH431" s="77"/>
      <c r="AI431" s="77"/>
      <c r="AJ431" s="77"/>
    </row>
    <row r="432" spans="1:36" ht="12" customHeight="1">
      <c r="A432" s="93" t="s">
        <v>1030</v>
      </c>
      <c r="B432" s="126" t="s">
        <v>1031</v>
      </c>
      <c r="C432" s="127" t="s">
        <v>1032</v>
      </c>
      <c r="D432" s="70">
        <v>2421650.25</v>
      </c>
      <c r="E432" s="70">
        <v>121210.21</v>
      </c>
      <c r="F432" s="70">
        <v>48232.18</v>
      </c>
      <c r="G432" s="70">
        <v>0</v>
      </c>
      <c r="H432" s="70">
        <v>0</v>
      </c>
      <c r="I432" s="70">
        <v>0</v>
      </c>
      <c r="J432" s="70">
        <v>0</v>
      </c>
      <c r="K432" s="70">
        <v>0</v>
      </c>
      <c r="L432" s="70">
        <v>0</v>
      </c>
      <c r="M432" s="104">
        <v>2591092.64</v>
      </c>
      <c r="N432" s="70">
        <v>0</v>
      </c>
      <c r="O432" s="105">
        <v>2591092.64</v>
      </c>
      <c r="P432" s="106" t="s">
        <v>1459</v>
      </c>
      <c r="Q432" s="106"/>
      <c r="R432" s="118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  <c r="AD432" s="77"/>
      <c r="AE432" s="77"/>
      <c r="AF432" s="77"/>
      <c r="AG432" s="77"/>
      <c r="AH432" s="77"/>
      <c r="AI432" s="77"/>
      <c r="AJ432" s="77"/>
    </row>
    <row r="433" spans="1:36" ht="12" customHeight="1">
      <c r="A433" s="93" t="s">
        <v>1033</v>
      </c>
      <c r="B433" s="109" t="s">
        <v>1034</v>
      </c>
      <c r="C433" s="113" t="s">
        <v>1035</v>
      </c>
      <c r="D433" s="70">
        <v>160231616.05999997</v>
      </c>
      <c r="E433" s="70">
        <v>17064724.800000001</v>
      </c>
      <c r="F433" s="70">
        <v>1722548.9600000002</v>
      </c>
      <c r="G433" s="70">
        <v>32493.350000000002</v>
      </c>
      <c r="H433" s="70">
        <v>0</v>
      </c>
      <c r="I433" s="70">
        <v>0</v>
      </c>
      <c r="J433" s="70">
        <v>567114.52999999991</v>
      </c>
      <c r="K433" s="70">
        <v>0</v>
      </c>
      <c r="L433" s="70">
        <v>0</v>
      </c>
      <c r="M433" s="104">
        <v>179618497.69999999</v>
      </c>
      <c r="N433" s="70">
        <v>0</v>
      </c>
      <c r="O433" s="105">
        <v>179618497.69999999</v>
      </c>
      <c r="P433" s="106" t="s">
        <v>1459</v>
      </c>
      <c r="Q433" s="106"/>
      <c r="R433" s="118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  <c r="AD433" s="77"/>
      <c r="AE433" s="77"/>
      <c r="AF433" s="77"/>
      <c r="AG433" s="77"/>
      <c r="AH433" s="77"/>
      <c r="AI433" s="77"/>
      <c r="AJ433" s="77"/>
    </row>
    <row r="434" spans="1:36" ht="12" customHeight="1">
      <c r="A434" s="93" t="s">
        <v>1036</v>
      </c>
      <c r="B434" s="109" t="s">
        <v>1037</v>
      </c>
      <c r="C434" s="113" t="s">
        <v>1038</v>
      </c>
      <c r="D434" s="70">
        <v>2300741.4700000007</v>
      </c>
      <c r="E434" s="70">
        <v>201828.23</v>
      </c>
      <c r="F434" s="70">
        <v>16338.86</v>
      </c>
      <c r="G434" s="70">
        <v>294.31</v>
      </c>
      <c r="H434" s="70">
        <v>0</v>
      </c>
      <c r="I434" s="70">
        <v>0</v>
      </c>
      <c r="J434" s="70">
        <v>7191.760000000002</v>
      </c>
      <c r="K434" s="70">
        <v>0</v>
      </c>
      <c r="L434" s="70">
        <v>0</v>
      </c>
      <c r="M434" s="104">
        <v>2526394.6300000004</v>
      </c>
      <c r="N434" s="70">
        <v>0</v>
      </c>
      <c r="O434" s="105">
        <v>2526394.6300000004</v>
      </c>
      <c r="P434" s="106" t="s">
        <v>1459</v>
      </c>
      <c r="Q434" s="106"/>
      <c r="R434" s="118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  <c r="AC434" s="77"/>
      <c r="AD434" s="77"/>
      <c r="AE434" s="77"/>
      <c r="AF434" s="77"/>
      <c r="AG434" s="77"/>
      <c r="AH434" s="77"/>
      <c r="AI434" s="77"/>
      <c r="AJ434" s="77"/>
    </row>
    <row r="435" spans="1:36" ht="12" customHeight="1">
      <c r="A435" s="93" t="s">
        <v>1039</v>
      </c>
      <c r="B435" s="109" t="s">
        <v>1040</v>
      </c>
      <c r="C435" s="113" t="s">
        <v>1041</v>
      </c>
      <c r="D435" s="70">
        <v>3459916.8400000003</v>
      </c>
      <c r="E435" s="70">
        <v>357174.10000000003</v>
      </c>
      <c r="F435" s="70">
        <v>35437.24</v>
      </c>
      <c r="G435" s="70">
        <v>353.48</v>
      </c>
      <c r="H435" s="70">
        <v>0</v>
      </c>
      <c r="I435" s="70">
        <v>0</v>
      </c>
      <c r="J435" s="70">
        <v>9607.25</v>
      </c>
      <c r="K435" s="70">
        <v>0</v>
      </c>
      <c r="L435" s="70">
        <v>0</v>
      </c>
      <c r="M435" s="104">
        <v>3862488.9100000006</v>
      </c>
      <c r="N435" s="70">
        <v>0</v>
      </c>
      <c r="O435" s="105">
        <v>3862488.9100000006</v>
      </c>
      <c r="P435" s="106" t="s">
        <v>1459</v>
      </c>
      <c r="Q435" s="106"/>
      <c r="R435" s="118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  <c r="AC435" s="77"/>
      <c r="AD435" s="77"/>
      <c r="AE435" s="77"/>
      <c r="AF435" s="77"/>
      <c r="AG435" s="77"/>
      <c r="AH435" s="77"/>
      <c r="AI435" s="77"/>
      <c r="AJ435" s="77"/>
    </row>
    <row r="436" spans="1:36" ht="12" customHeight="1">
      <c r="A436" s="93" t="s">
        <v>1042</v>
      </c>
      <c r="B436" s="109" t="s">
        <v>1043</v>
      </c>
      <c r="C436" s="113" t="s">
        <v>1044</v>
      </c>
      <c r="D436" s="70">
        <v>926187.45</v>
      </c>
      <c r="E436" s="70">
        <v>85958.41</v>
      </c>
      <c r="F436" s="70">
        <v>8750.67</v>
      </c>
      <c r="G436" s="70">
        <v>0</v>
      </c>
      <c r="H436" s="70">
        <v>0</v>
      </c>
      <c r="I436" s="70">
        <v>0</v>
      </c>
      <c r="J436" s="70">
        <v>2574.0899999999997</v>
      </c>
      <c r="K436" s="70">
        <v>0</v>
      </c>
      <c r="L436" s="70">
        <v>0</v>
      </c>
      <c r="M436" s="104">
        <v>1023470.62</v>
      </c>
      <c r="N436" s="70">
        <v>0</v>
      </c>
      <c r="O436" s="105">
        <v>1023470.62</v>
      </c>
      <c r="P436" s="106" t="s">
        <v>1459</v>
      </c>
      <c r="Q436" s="106"/>
      <c r="R436" s="118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  <c r="AC436" s="77"/>
      <c r="AD436" s="77"/>
      <c r="AE436" s="77"/>
      <c r="AF436" s="77"/>
      <c r="AG436" s="77"/>
      <c r="AH436" s="77"/>
      <c r="AI436" s="77"/>
      <c r="AJ436" s="77"/>
    </row>
    <row r="437" spans="1:36" ht="12" customHeight="1">
      <c r="A437" s="93" t="s">
        <v>1045</v>
      </c>
      <c r="B437" s="109" t="s">
        <v>1046</v>
      </c>
      <c r="C437" s="113" t="s">
        <v>1047</v>
      </c>
      <c r="D437" s="70">
        <v>120088.58000000002</v>
      </c>
      <c r="E437" s="70">
        <v>13339.07</v>
      </c>
      <c r="F437" s="70">
        <v>0</v>
      </c>
      <c r="G437" s="70">
        <v>0</v>
      </c>
      <c r="H437" s="70">
        <v>0</v>
      </c>
      <c r="I437" s="70">
        <v>0</v>
      </c>
      <c r="J437" s="70">
        <v>75.48</v>
      </c>
      <c r="K437" s="70">
        <v>0</v>
      </c>
      <c r="L437" s="70">
        <v>0</v>
      </c>
      <c r="M437" s="104">
        <v>133503.13000000003</v>
      </c>
      <c r="N437" s="70">
        <v>0</v>
      </c>
      <c r="O437" s="105">
        <v>133503.13000000003</v>
      </c>
      <c r="P437" s="106" t="s">
        <v>1459</v>
      </c>
      <c r="Q437" s="106"/>
      <c r="R437" s="118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  <c r="AC437" s="77"/>
      <c r="AD437" s="77"/>
      <c r="AE437" s="77"/>
      <c r="AF437" s="77"/>
      <c r="AG437" s="77"/>
      <c r="AH437" s="77"/>
      <c r="AI437" s="77"/>
      <c r="AJ437" s="77"/>
    </row>
    <row r="438" spans="1:36" ht="12" customHeight="1">
      <c r="A438" s="93" t="s">
        <v>1048</v>
      </c>
      <c r="B438" s="109" t="s">
        <v>1049</v>
      </c>
      <c r="C438" s="113" t="s">
        <v>1050</v>
      </c>
      <c r="D438" s="70">
        <v>3076165.8400000003</v>
      </c>
      <c r="E438" s="70">
        <v>50237.88</v>
      </c>
      <c r="F438" s="70">
        <v>1269.1100000000001</v>
      </c>
      <c r="G438" s="70">
        <v>0</v>
      </c>
      <c r="H438" s="70">
        <v>0</v>
      </c>
      <c r="I438" s="70">
        <v>0</v>
      </c>
      <c r="J438" s="70">
        <v>569.16999999999996</v>
      </c>
      <c r="K438" s="70">
        <v>0</v>
      </c>
      <c r="L438" s="70">
        <v>0</v>
      </c>
      <c r="M438" s="104">
        <v>3128242</v>
      </c>
      <c r="N438" s="70">
        <v>-18651.72</v>
      </c>
      <c r="O438" s="105">
        <v>3109590.28</v>
      </c>
      <c r="P438" s="106" t="s">
        <v>1459</v>
      </c>
      <c r="Q438" s="106"/>
      <c r="R438" s="118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</row>
    <row r="439" spans="1:36" ht="12" customHeight="1">
      <c r="A439" s="93" t="s">
        <v>1051</v>
      </c>
      <c r="B439" s="109" t="s">
        <v>1052</v>
      </c>
      <c r="C439" s="113" t="s">
        <v>1053</v>
      </c>
      <c r="D439" s="70">
        <v>0</v>
      </c>
      <c r="E439" s="70">
        <v>0</v>
      </c>
      <c r="F439" s="70">
        <v>0</v>
      </c>
      <c r="G439" s="70">
        <v>0</v>
      </c>
      <c r="H439" s="70">
        <v>0</v>
      </c>
      <c r="I439" s="70">
        <v>0</v>
      </c>
      <c r="J439" s="70">
        <v>0</v>
      </c>
      <c r="K439" s="70">
        <v>0</v>
      </c>
      <c r="L439" s="70">
        <v>0</v>
      </c>
      <c r="M439" s="104">
        <v>0</v>
      </c>
      <c r="N439" s="70">
        <v>-10940.9</v>
      </c>
      <c r="O439" s="105">
        <v>-10940.9</v>
      </c>
      <c r="P439" s="106" t="s">
        <v>1459</v>
      </c>
      <c r="Q439" s="106"/>
      <c r="R439" s="118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</row>
    <row r="440" spans="1:36" ht="12" customHeight="1">
      <c r="A440" s="93"/>
      <c r="B440" s="151"/>
      <c r="C440" s="113"/>
      <c r="D440" s="132"/>
      <c r="E440" s="132"/>
      <c r="F440" s="132"/>
      <c r="G440" s="132"/>
      <c r="H440" s="132"/>
      <c r="I440" s="132"/>
      <c r="J440" s="132"/>
      <c r="K440" s="132"/>
      <c r="L440" s="132"/>
      <c r="M440" s="132"/>
      <c r="N440" s="132"/>
      <c r="O440" s="135"/>
      <c r="P440" s="106"/>
      <c r="Q440" s="106"/>
      <c r="R440" s="118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</row>
    <row r="441" spans="1:36" ht="12" customHeight="1">
      <c r="A441" s="93"/>
      <c r="B441" s="136" t="s">
        <v>1054</v>
      </c>
      <c r="C441" s="113"/>
      <c r="D441" s="137">
        <v>1632703494.5</v>
      </c>
      <c r="E441" s="137">
        <v>178079996.44</v>
      </c>
      <c r="F441" s="137">
        <v>19810295.460000001</v>
      </c>
      <c r="G441" s="137">
        <v>235369.49000000002</v>
      </c>
      <c r="H441" s="137">
        <v>43714.5</v>
      </c>
      <c r="I441" s="137">
        <v>0</v>
      </c>
      <c r="J441" s="137">
        <v>5668161.6100000013</v>
      </c>
      <c r="K441" s="137">
        <v>0</v>
      </c>
      <c r="L441" s="137">
        <v>0</v>
      </c>
      <c r="M441" s="137">
        <v>1836541032.0000002</v>
      </c>
      <c r="N441" s="137">
        <v>-29592.620000000003</v>
      </c>
      <c r="O441" s="137">
        <v>1836511439.3800001</v>
      </c>
      <c r="P441" s="106"/>
      <c r="Q441" s="106"/>
      <c r="R441" s="118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</row>
    <row r="442" spans="1:36" ht="12" customHeight="1">
      <c r="A442" s="93"/>
      <c r="B442" s="151"/>
      <c r="C442" s="113"/>
      <c r="D442" s="140"/>
      <c r="E442" s="140"/>
      <c r="F442" s="140"/>
      <c r="G442" s="140"/>
      <c r="H442" s="140"/>
      <c r="I442" s="140"/>
      <c r="J442" s="140"/>
      <c r="K442" s="140"/>
      <c r="L442" s="140"/>
      <c r="M442" s="140"/>
      <c r="N442" s="140"/>
      <c r="O442" s="170"/>
      <c r="P442" s="106"/>
      <c r="Q442" s="106"/>
      <c r="R442" s="118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</row>
    <row r="443" spans="1:36" ht="12" customHeight="1">
      <c r="A443" s="93"/>
      <c r="B443" s="154" t="s">
        <v>1055</v>
      </c>
      <c r="C443" s="143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71"/>
      <c r="P443" s="106"/>
      <c r="Q443" s="106"/>
      <c r="R443" s="118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</row>
    <row r="444" spans="1:36" ht="12" customHeight="1">
      <c r="A444" s="93"/>
      <c r="B444" s="158"/>
      <c r="C444" s="103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71"/>
      <c r="P444" s="106"/>
      <c r="Q444" s="106"/>
      <c r="R444" s="118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</row>
    <row r="445" spans="1:36" ht="12" customHeight="1">
      <c r="A445" s="93"/>
      <c r="B445" s="109" t="s">
        <v>1056</v>
      </c>
      <c r="C445" s="113" t="s">
        <v>1057</v>
      </c>
      <c r="D445" s="70">
        <v>0</v>
      </c>
      <c r="E445" s="70">
        <v>0</v>
      </c>
      <c r="F445" s="70">
        <v>0</v>
      </c>
      <c r="G445" s="70">
        <v>0</v>
      </c>
      <c r="H445" s="70">
        <v>0</v>
      </c>
      <c r="I445" s="70">
        <v>0</v>
      </c>
      <c r="J445" s="70">
        <v>0</v>
      </c>
      <c r="K445" s="70">
        <v>0</v>
      </c>
      <c r="L445" s="70">
        <v>0</v>
      </c>
      <c r="M445" s="104">
        <v>0</v>
      </c>
      <c r="N445" s="70">
        <v>0</v>
      </c>
      <c r="O445" s="171">
        <v>0</v>
      </c>
      <c r="P445" s="106"/>
      <c r="Q445" s="106"/>
      <c r="R445" s="118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</row>
    <row r="446" spans="1:36" ht="12" customHeight="1">
      <c r="A446" s="93" t="s">
        <v>1058</v>
      </c>
      <c r="B446" s="109" t="s">
        <v>1059</v>
      </c>
      <c r="C446" s="113" t="s">
        <v>1060</v>
      </c>
      <c r="D446" s="70">
        <v>6037925.7700000005</v>
      </c>
      <c r="E446" s="70">
        <v>9933467.120000001</v>
      </c>
      <c r="F446" s="70">
        <v>471030.43000000005</v>
      </c>
      <c r="G446" s="70">
        <v>0</v>
      </c>
      <c r="H446" s="70">
        <v>800</v>
      </c>
      <c r="I446" s="70">
        <v>159</v>
      </c>
      <c r="J446" s="70">
        <v>5399.33</v>
      </c>
      <c r="K446" s="70">
        <v>0</v>
      </c>
      <c r="L446" s="70">
        <v>0</v>
      </c>
      <c r="M446" s="104">
        <v>16448781.65</v>
      </c>
      <c r="N446" s="70">
        <v>0</v>
      </c>
      <c r="O446" s="171">
        <v>16448781.65</v>
      </c>
      <c r="P446" s="106" t="s">
        <v>1460</v>
      </c>
      <c r="Q446" s="106"/>
      <c r="R446" s="118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</row>
    <row r="447" spans="1:36" ht="12" customHeight="1">
      <c r="A447" s="93" t="s">
        <v>1061</v>
      </c>
      <c r="B447" s="109" t="s">
        <v>1062</v>
      </c>
      <c r="C447" s="113" t="s">
        <v>1063</v>
      </c>
      <c r="D447" s="70">
        <v>2130361.61</v>
      </c>
      <c r="E447" s="70">
        <v>853645.65999999992</v>
      </c>
      <c r="F447" s="70">
        <v>486559.21000000008</v>
      </c>
      <c r="G447" s="70">
        <v>0</v>
      </c>
      <c r="H447" s="70">
        <v>-0.4</v>
      </c>
      <c r="I447" s="70">
        <v>0</v>
      </c>
      <c r="J447" s="70">
        <v>32848.28</v>
      </c>
      <c r="K447" s="70">
        <v>0</v>
      </c>
      <c r="L447" s="70">
        <v>-10121</v>
      </c>
      <c r="M447" s="104">
        <v>3493293.3599999994</v>
      </c>
      <c r="N447" s="70">
        <v>-118009</v>
      </c>
      <c r="O447" s="171">
        <v>3375284.3599999994</v>
      </c>
      <c r="P447" s="106" t="s">
        <v>1460</v>
      </c>
      <c r="Q447" s="106"/>
      <c r="R447" s="118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</row>
    <row r="448" spans="1:36" ht="12" customHeight="1">
      <c r="A448" s="93" t="s">
        <v>1064</v>
      </c>
      <c r="B448" s="109" t="s">
        <v>1065</v>
      </c>
      <c r="C448" s="113" t="s">
        <v>1066</v>
      </c>
      <c r="D448" s="70">
        <v>9595095.6699999999</v>
      </c>
      <c r="E448" s="70">
        <v>944981.12999999977</v>
      </c>
      <c r="F448" s="70">
        <v>47862.39</v>
      </c>
      <c r="G448" s="70">
        <v>0</v>
      </c>
      <c r="H448" s="70">
        <v>0</v>
      </c>
      <c r="I448" s="70">
        <v>0</v>
      </c>
      <c r="J448" s="70">
        <v>154905.39000000001</v>
      </c>
      <c r="K448" s="70">
        <v>0</v>
      </c>
      <c r="L448" s="70">
        <v>0</v>
      </c>
      <c r="M448" s="104">
        <v>10742844.58</v>
      </c>
      <c r="N448" s="70">
        <v>0</v>
      </c>
      <c r="O448" s="171">
        <v>10742844.58</v>
      </c>
      <c r="P448" s="106" t="s">
        <v>1461</v>
      </c>
      <c r="Q448" s="106"/>
      <c r="R448" s="118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</row>
    <row r="449" spans="1:36" ht="12" customHeight="1">
      <c r="A449" s="93" t="s">
        <v>1067</v>
      </c>
      <c r="B449" s="109" t="s">
        <v>1068</v>
      </c>
      <c r="C449" s="113" t="s">
        <v>1069</v>
      </c>
      <c r="D449" s="70">
        <v>5616832.2000000011</v>
      </c>
      <c r="E449" s="70">
        <v>1469967.09</v>
      </c>
      <c r="F449" s="70">
        <v>208807.82</v>
      </c>
      <c r="G449" s="70">
        <v>0</v>
      </c>
      <c r="H449" s="70">
        <v>0</v>
      </c>
      <c r="I449" s="70">
        <v>0</v>
      </c>
      <c r="J449" s="70">
        <v>13243.16</v>
      </c>
      <c r="K449" s="70">
        <v>0</v>
      </c>
      <c r="L449" s="70">
        <v>-3350</v>
      </c>
      <c r="M449" s="104">
        <v>7305500.2700000014</v>
      </c>
      <c r="N449" s="70">
        <v>-791804.98</v>
      </c>
      <c r="O449" s="171">
        <v>6513695.290000001</v>
      </c>
      <c r="P449" s="106" t="s">
        <v>1460</v>
      </c>
      <c r="Q449" s="106"/>
      <c r="R449" s="118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</row>
    <row r="450" spans="1:36" ht="12" customHeight="1">
      <c r="A450" s="93" t="s">
        <v>1070</v>
      </c>
      <c r="B450" s="109" t="s">
        <v>1071</v>
      </c>
      <c r="C450" s="113" t="s">
        <v>1072</v>
      </c>
      <c r="D450" s="70">
        <v>43398869.030000001</v>
      </c>
      <c r="E450" s="70">
        <v>9461650.7100000009</v>
      </c>
      <c r="F450" s="70">
        <v>1220468.53</v>
      </c>
      <c r="G450" s="70">
        <v>0</v>
      </c>
      <c r="H450" s="70">
        <v>0</v>
      </c>
      <c r="I450" s="70">
        <v>0</v>
      </c>
      <c r="J450" s="70">
        <v>11860328.1</v>
      </c>
      <c r="K450" s="70">
        <v>0</v>
      </c>
      <c r="L450" s="70">
        <v>-209534</v>
      </c>
      <c r="M450" s="104">
        <v>65731782.370000005</v>
      </c>
      <c r="N450" s="70">
        <v>0</v>
      </c>
      <c r="O450" s="171">
        <v>65731782.370000005</v>
      </c>
      <c r="P450" s="106" t="s">
        <v>1460</v>
      </c>
      <c r="Q450" s="106"/>
      <c r="R450" s="118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</row>
    <row r="451" spans="1:36" ht="12" customHeight="1">
      <c r="A451" s="93" t="s">
        <v>1073</v>
      </c>
      <c r="B451" s="109" t="s">
        <v>1367</v>
      </c>
      <c r="C451" s="113" t="s">
        <v>1074</v>
      </c>
      <c r="D451" s="70">
        <v>5160326.16</v>
      </c>
      <c r="E451" s="70">
        <v>3552360.88</v>
      </c>
      <c r="F451" s="70">
        <v>1436486.1</v>
      </c>
      <c r="G451" s="70">
        <v>0</v>
      </c>
      <c r="H451" s="70">
        <v>0</v>
      </c>
      <c r="I451" s="70">
        <v>0</v>
      </c>
      <c r="J451" s="70">
        <v>-221239.22000000003</v>
      </c>
      <c r="K451" s="70">
        <v>0</v>
      </c>
      <c r="L451" s="70">
        <v>-639420.89</v>
      </c>
      <c r="M451" s="104">
        <v>9288513.0299999975</v>
      </c>
      <c r="N451" s="70">
        <v>0</v>
      </c>
      <c r="O451" s="171">
        <v>9288513.0299999975</v>
      </c>
      <c r="P451" s="106" t="s">
        <v>1460</v>
      </c>
      <c r="Q451" s="106"/>
      <c r="R451" s="118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</row>
    <row r="452" spans="1:36" ht="12" customHeight="1">
      <c r="A452" s="93"/>
      <c r="B452" s="109" t="s">
        <v>1368</v>
      </c>
      <c r="C452" s="113" t="s">
        <v>1369</v>
      </c>
      <c r="D452" s="70">
        <v>1351217.19</v>
      </c>
      <c r="E452" s="70">
        <v>449964.55</v>
      </c>
      <c r="F452" s="70">
        <v>181153.16</v>
      </c>
      <c r="G452" s="70">
        <v>0</v>
      </c>
      <c r="H452" s="70">
        <v>0</v>
      </c>
      <c r="I452" s="70">
        <v>0</v>
      </c>
      <c r="J452" s="70">
        <v>1209995.7</v>
      </c>
      <c r="K452" s="70">
        <v>0</v>
      </c>
      <c r="L452" s="70">
        <v>-1135867.74</v>
      </c>
      <c r="M452" s="104">
        <v>2056462.8599999996</v>
      </c>
      <c r="N452" s="70">
        <v>0</v>
      </c>
      <c r="O452" s="171">
        <v>2056462.8599999996</v>
      </c>
      <c r="P452" s="106" t="s">
        <v>1460</v>
      </c>
      <c r="Q452" s="106"/>
      <c r="R452" s="118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</row>
    <row r="453" spans="1:36" ht="12" customHeight="1">
      <c r="A453" s="93" t="s">
        <v>1075</v>
      </c>
      <c r="B453" s="126" t="s">
        <v>1076</v>
      </c>
      <c r="C453" s="127" t="s">
        <v>1077</v>
      </c>
      <c r="D453" s="70">
        <v>211319.4</v>
      </c>
      <c r="E453" s="70">
        <v>0</v>
      </c>
      <c r="F453" s="70">
        <v>0</v>
      </c>
      <c r="G453" s="70">
        <v>0</v>
      </c>
      <c r="H453" s="70">
        <v>0</v>
      </c>
      <c r="I453" s="70">
        <v>0</v>
      </c>
      <c r="J453" s="70">
        <v>0</v>
      </c>
      <c r="K453" s="70">
        <v>0</v>
      </c>
      <c r="L453" s="70">
        <v>0</v>
      </c>
      <c r="M453" s="104">
        <v>211319.4</v>
      </c>
      <c r="N453" s="70">
        <v>0</v>
      </c>
      <c r="O453" s="171">
        <v>211319.4</v>
      </c>
      <c r="P453" s="106" t="s">
        <v>1460</v>
      </c>
      <c r="Q453" s="106"/>
      <c r="R453" s="118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</row>
    <row r="454" spans="1:36" ht="12" customHeight="1">
      <c r="A454" s="93" t="s">
        <v>1078</v>
      </c>
      <c r="B454" s="109" t="s">
        <v>1079</v>
      </c>
      <c r="C454" s="113" t="s">
        <v>1080</v>
      </c>
      <c r="D454" s="70">
        <v>17508627.760000002</v>
      </c>
      <c r="E454" s="70">
        <v>45075.969999999994</v>
      </c>
      <c r="F454" s="70">
        <v>99825.82</v>
      </c>
      <c r="G454" s="70">
        <v>0</v>
      </c>
      <c r="H454" s="70">
        <v>0</v>
      </c>
      <c r="I454" s="70">
        <v>0</v>
      </c>
      <c r="J454" s="70">
        <v>0</v>
      </c>
      <c r="K454" s="70">
        <v>0</v>
      </c>
      <c r="L454" s="70">
        <v>0</v>
      </c>
      <c r="M454" s="104">
        <v>17653529.550000001</v>
      </c>
      <c r="N454" s="70">
        <v>0</v>
      </c>
      <c r="O454" s="171">
        <v>17653529.550000001</v>
      </c>
      <c r="P454" s="106" t="s">
        <v>1460</v>
      </c>
      <c r="Q454" s="106"/>
      <c r="R454" s="118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</row>
    <row r="455" spans="1:36" ht="12" customHeight="1">
      <c r="A455" s="93" t="s">
        <v>1081</v>
      </c>
      <c r="B455" s="109" t="s">
        <v>1082</v>
      </c>
      <c r="C455" s="113" t="s">
        <v>1083</v>
      </c>
      <c r="D455" s="70">
        <v>3363903.02</v>
      </c>
      <c r="E455" s="70">
        <v>106653.82</v>
      </c>
      <c r="F455" s="70">
        <v>1255.69</v>
      </c>
      <c r="G455" s="70">
        <v>0</v>
      </c>
      <c r="H455" s="70">
        <v>0</v>
      </c>
      <c r="I455" s="70">
        <v>0</v>
      </c>
      <c r="J455" s="70">
        <v>3232.38</v>
      </c>
      <c r="K455" s="70">
        <v>0</v>
      </c>
      <c r="L455" s="70">
        <v>0</v>
      </c>
      <c r="M455" s="104">
        <v>3475044.9099999997</v>
      </c>
      <c r="N455" s="70">
        <v>0</v>
      </c>
      <c r="O455" s="171">
        <v>3475044.9099999997</v>
      </c>
      <c r="P455" s="106" t="s">
        <v>1460</v>
      </c>
      <c r="Q455" s="106"/>
      <c r="R455" s="118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</row>
    <row r="456" spans="1:36" ht="12" customHeight="1">
      <c r="A456" s="93" t="s">
        <v>1084</v>
      </c>
      <c r="B456" s="109" t="s">
        <v>1085</v>
      </c>
      <c r="C456" s="113" t="s">
        <v>1086</v>
      </c>
      <c r="D456" s="70">
        <v>1706246.99</v>
      </c>
      <c r="E456" s="70">
        <v>470416.57000000007</v>
      </c>
      <c r="F456" s="70">
        <v>8250.58</v>
      </c>
      <c r="G456" s="70">
        <v>0</v>
      </c>
      <c r="H456" s="70">
        <v>0</v>
      </c>
      <c r="I456" s="70">
        <v>0</v>
      </c>
      <c r="J456" s="70">
        <v>0</v>
      </c>
      <c r="K456" s="70">
        <v>0</v>
      </c>
      <c r="L456" s="70">
        <v>0</v>
      </c>
      <c r="M456" s="104">
        <v>2184914.14</v>
      </c>
      <c r="N456" s="70">
        <v>0</v>
      </c>
      <c r="O456" s="171">
        <v>2184914.14</v>
      </c>
      <c r="P456" s="106" t="s">
        <v>1460</v>
      </c>
      <c r="Q456" s="106"/>
      <c r="R456" s="118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</row>
    <row r="457" spans="1:36" ht="12" customHeight="1">
      <c r="A457" s="93" t="s">
        <v>1087</v>
      </c>
      <c r="B457" s="109" t="s">
        <v>1088</v>
      </c>
      <c r="C457" s="113" t="s">
        <v>1089</v>
      </c>
      <c r="D457" s="70">
        <v>89630.13</v>
      </c>
      <c r="E457" s="70">
        <v>0</v>
      </c>
      <c r="F457" s="70">
        <v>0</v>
      </c>
      <c r="G457" s="70">
        <v>0</v>
      </c>
      <c r="H457" s="70">
        <v>0</v>
      </c>
      <c r="I457" s="70">
        <v>0</v>
      </c>
      <c r="J457" s="70">
        <v>0</v>
      </c>
      <c r="K457" s="70">
        <v>0</v>
      </c>
      <c r="L457" s="70">
        <v>0</v>
      </c>
      <c r="M457" s="104">
        <v>89630.13</v>
      </c>
      <c r="N457" s="70">
        <v>0</v>
      </c>
      <c r="O457" s="171">
        <v>89630.13</v>
      </c>
      <c r="P457" s="106" t="s">
        <v>1460</v>
      </c>
      <c r="Q457" s="106"/>
      <c r="R457" s="118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</row>
    <row r="458" spans="1:36" ht="12" customHeight="1">
      <c r="A458" s="93" t="s">
        <v>1090</v>
      </c>
      <c r="B458" s="109" t="s">
        <v>1091</v>
      </c>
      <c r="C458" s="113" t="s">
        <v>1092</v>
      </c>
      <c r="D458" s="70">
        <v>15673512.680000002</v>
      </c>
      <c r="E458" s="70">
        <v>62753.600000000006</v>
      </c>
      <c r="F458" s="70">
        <v>52901.7</v>
      </c>
      <c r="G458" s="70">
        <v>0</v>
      </c>
      <c r="H458" s="70">
        <v>0</v>
      </c>
      <c r="I458" s="70">
        <v>0</v>
      </c>
      <c r="J458" s="70">
        <v>0</v>
      </c>
      <c r="K458" s="70">
        <v>0</v>
      </c>
      <c r="L458" s="70">
        <v>0</v>
      </c>
      <c r="M458" s="104">
        <v>15789167.98</v>
      </c>
      <c r="N458" s="70">
        <v>0</v>
      </c>
      <c r="O458" s="171">
        <v>15789167.98</v>
      </c>
      <c r="P458" s="106" t="s">
        <v>1460</v>
      </c>
      <c r="Q458" s="106"/>
      <c r="R458" s="118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  <c r="AC458" s="77"/>
      <c r="AD458" s="77"/>
      <c r="AE458" s="77"/>
      <c r="AF458" s="77"/>
      <c r="AG458" s="77"/>
      <c r="AH458" s="77"/>
      <c r="AI458" s="77"/>
      <c r="AJ458" s="77"/>
    </row>
    <row r="459" spans="1:36" ht="12" customHeight="1">
      <c r="A459" s="93" t="s">
        <v>1093</v>
      </c>
      <c r="B459" s="109" t="s">
        <v>1094</v>
      </c>
      <c r="C459" s="113" t="s">
        <v>1095</v>
      </c>
      <c r="D459" s="70">
        <v>172386.99</v>
      </c>
      <c r="E459" s="70">
        <v>1355</v>
      </c>
      <c r="F459" s="70">
        <v>0</v>
      </c>
      <c r="G459" s="70">
        <v>0</v>
      </c>
      <c r="H459" s="70">
        <v>0</v>
      </c>
      <c r="I459" s="70">
        <v>0</v>
      </c>
      <c r="J459" s="70">
        <v>0</v>
      </c>
      <c r="K459" s="70">
        <v>0</v>
      </c>
      <c r="L459" s="70">
        <v>0</v>
      </c>
      <c r="M459" s="104">
        <v>173741.99</v>
      </c>
      <c r="N459" s="70">
        <v>0</v>
      </c>
      <c r="O459" s="171">
        <v>173741.99</v>
      </c>
      <c r="P459" s="106" t="s">
        <v>1460</v>
      </c>
      <c r="Q459" s="106"/>
      <c r="R459" s="118"/>
      <c r="S459" s="77"/>
      <c r="T459" s="77"/>
      <c r="U459" s="77"/>
      <c r="V459" s="77"/>
      <c r="W459" s="77"/>
      <c r="X459" s="77"/>
      <c r="Y459" s="77"/>
      <c r="Z459" s="77"/>
      <c r="AA459" s="77"/>
      <c r="AB459" s="77"/>
      <c r="AC459" s="77"/>
      <c r="AD459" s="77"/>
      <c r="AE459" s="77"/>
      <c r="AF459" s="77"/>
      <c r="AG459" s="77"/>
      <c r="AH459" s="77"/>
      <c r="AI459" s="77"/>
      <c r="AJ459" s="77"/>
    </row>
    <row r="460" spans="1:36" ht="12" customHeight="1">
      <c r="A460" s="93"/>
      <c r="B460" s="109" t="s">
        <v>1096</v>
      </c>
      <c r="C460" s="113" t="s">
        <v>1097</v>
      </c>
      <c r="D460" s="70">
        <v>265732.37</v>
      </c>
      <c r="E460" s="70">
        <v>0</v>
      </c>
      <c r="F460" s="70">
        <v>0</v>
      </c>
      <c r="G460" s="70">
        <v>0</v>
      </c>
      <c r="H460" s="70">
        <v>0</v>
      </c>
      <c r="I460" s="70">
        <v>0</v>
      </c>
      <c r="J460" s="70">
        <v>0</v>
      </c>
      <c r="K460" s="70">
        <v>0</v>
      </c>
      <c r="L460" s="70">
        <v>0</v>
      </c>
      <c r="M460" s="104">
        <v>265732.37</v>
      </c>
      <c r="N460" s="70">
        <v>0</v>
      </c>
      <c r="O460" s="171">
        <v>265732.37</v>
      </c>
      <c r="P460" s="106" t="s">
        <v>1460</v>
      </c>
      <c r="Q460" s="106"/>
      <c r="R460" s="118"/>
      <c r="S460" s="77"/>
      <c r="T460" s="77"/>
      <c r="U460" s="77"/>
      <c r="V460" s="77"/>
      <c r="W460" s="77"/>
      <c r="X460" s="77"/>
      <c r="Y460" s="77"/>
      <c r="Z460" s="77"/>
      <c r="AA460" s="77"/>
      <c r="AB460" s="77"/>
      <c r="AC460" s="77"/>
      <c r="AD460" s="77"/>
      <c r="AE460" s="77"/>
      <c r="AF460" s="77"/>
      <c r="AG460" s="77"/>
      <c r="AH460" s="77"/>
      <c r="AI460" s="77"/>
      <c r="AJ460" s="77"/>
    </row>
    <row r="461" spans="1:36" ht="12" customHeight="1">
      <c r="A461" s="93" t="s">
        <v>1098</v>
      </c>
      <c r="B461" s="109" t="s">
        <v>1099</v>
      </c>
      <c r="C461" s="113" t="s">
        <v>1100</v>
      </c>
      <c r="D461" s="70">
        <v>10302750.07</v>
      </c>
      <c r="E461" s="70">
        <v>8923.2000000000007</v>
      </c>
      <c r="F461" s="70">
        <v>0</v>
      </c>
      <c r="G461" s="70">
        <v>0</v>
      </c>
      <c r="H461" s="70">
        <v>0</v>
      </c>
      <c r="I461" s="70">
        <v>0</v>
      </c>
      <c r="J461" s="70">
        <v>0</v>
      </c>
      <c r="K461" s="70">
        <v>0</v>
      </c>
      <c r="L461" s="70">
        <v>0</v>
      </c>
      <c r="M461" s="104">
        <v>10311673.27</v>
      </c>
      <c r="N461" s="70">
        <v>0</v>
      </c>
      <c r="O461" s="171">
        <v>10311673.27</v>
      </c>
      <c r="P461" s="106" t="s">
        <v>1460</v>
      </c>
      <c r="Q461" s="106"/>
      <c r="R461" s="118"/>
      <c r="S461" s="77"/>
      <c r="T461" s="77"/>
      <c r="U461" s="77"/>
      <c r="V461" s="77"/>
      <c r="W461" s="77"/>
      <c r="X461" s="77"/>
      <c r="Y461" s="77"/>
      <c r="Z461" s="77"/>
      <c r="AA461" s="77"/>
      <c r="AB461" s="77"/>
      <c r="AC461" s="77"/>
      <c r="AD461" s="77"/>
      <c r="AE461" s="77"/>
      <c r="AF461" s="77"/>
      <c r="AG461" s="77"/>
      <c r="AH461" s="77"/>
      <c r="AI461" s="77"/>
      <c r="AJ461" s="77"/>
    </row>
    <row r="462" spans="1:36" ht="12" customHeight="1">
      <c r="A462" s="93" t="s">
        <v>1101</v>
      </c>
      <c r="B462" s="126" t="s">
        <v>1102</v>
      </c>
      <c r="C462" s="127" t="s">
        <v>1103</v>
      </c>
      <c r="D462" s="70">
        <v>76607.31</v>
      </c>
      <c r="E462" s="70">
        <v>0</v>
      </c>
      <c r="F462" s="70">
        <v>0</v>
      </c>
      <c r="G462" s="70">
        <v>0</v>
      </c>
      <c r="H462" s="70">
        <v>0</v>
      </c>
      <c r="I462" s="70">
        <v>0</v>
      </c>
      <c r="J462" s="70">
        <v>0</v>
      </c>
      <c r="K462" s="70">
        <v>0</v>
      </c>
      <c r="L462" s="70">
        <v>0</v>
      </c>
      <c r="M462" s="104">
        <v>76607.31</v>
      </c>
      <c r="N462" s="70">
        <v>0</v>
      </c>
      <c r="O462" s="171">
        <v>76607.31</v>
      </c>
      <c r="P462" s="106" t="s">
        <v>1461</v>
      </c>
      <c r="Q462" s="106"/>
      <c r="R462" s="118"/>
      <c r="S462" s="77"/>
      <c r="T462" s="77"/>
      <c r="U462" s="77"/>
      <c r="V462" s="77"/>
      <c r="W462" s="77"/>
      <c r="X462" s="77"/>
      <c r="Y462" s="77"/>
      <c r="Z462" s="77"/>
      <c r="AA462" s="77"/>
      <c r="AB462" s="77"/>
      <c r="AC462" s="77"/>
      <c r="AD462" s="77"/>
      <c r="AE462" s="77"/>
      <c r="AF462" s="77"/>
      <c r="AG462" s="77"/>
      <c r="AH462" s="77"/>
      <c r="AI462" s="77"/>
      <c r="AJ462" s="77"/>
    </row>
    <row r="463" spans="1:36" ht="12" customHeight="1">
      <c r="A463" s="93" t="s">
        <v>1104</v>
      </c>
      <c r="B463" s="109" t="s">
        <v>1105</v>
      </c>
      <c r="C463" s="113" t="s">
        <v>1106</v>
      </c>
      <c r="D463" s="70">
        <v>3494551.17</v>
      </c>
      <c r="E463" s="70">
        <v>43893.26</v>
      </c>
      <c r="F463" s="70">
        <v>49540.73</v>
      </c>
      <c r="G463" s="70">
        <v>0</v>
      </c>
      <c r="H463" s="70">
        <v>0</v>
      </c>
      <c r="I463" s="70">
        <v>0</v>
      </c>
      <c r="J463" s="70">
        <v>0</v>
      </c>
      <c r="K463" s="70">
        <v>0</v>
      </c>
      <c r="L463" s="70">
        <v>0</v>
      </c>
      <c r="M463" s="104">
        <v>3587985.1599999997</v>
      </c>
      <c r="N463" s="70">
        <v>0</v>
      </c>
      <c r="O463" s="171">
        <v>3587985.1599999997</v>
      </c>
      <c r="P463" s="106" t="s">
        <v>1461</v>
      </c>
      <c r="Q463" s="106"/>
      <c r="R463" s="118"/>
      <c r="S463" s="77"/>
      <c r="T463" s="77"/>
      <c r="U463" s="77"/>
      <c r="V463" s="77"/>
      <c r="W463" s="77"/>
      <c r="X463" s="77"/>
      <c r="Y463" s="77"/>
      <c r="Z463" s="77"/>
      <c r="AA463" s="77"/>
      <c r="AB463" s="77"/>
      <c r="AC463" s="77"/>
      <c r="AD463" s="77"/>
      <c r="AE463" s="77"/>
      <c r="AF463" s="77"/>
      <c r="AG463" s="77"/>
      <c r="AH463" s="77"/>
      <c r="AI463" s="77"/>
      <c r="AJ463" s="77"/>
    </row>
    <row r="464" spans="1:36" ht="12" customHeight="1">
      <c r="A464" s="93" t="s">
        <v>1107</v>
      </c>
      <c r="B464" s="109" t="s">
        <v>1108</v>
      </c>
      <c r="C464" s="113" t="s">
        <v>1109</v>
      </c>
      <c r="D464" s="70">
        <v>11744727.429999998</v>
      </c>
      <c r="E464" s="70">
        <v>97550.720000000001</v>
      </c>
      <c r="F464" s="70">
        <v>65593.84</v>
      </c>
      <c r="G464" s="70">
        <v>0</v>
      </c>
      <c r="H464" s="70">
        <v>0</v>
      </c>
      <c r="I464" s="70">
        <v>0</v>
      </c>
      <c r="J464" s="70">
        <v>804.88</v>
      </c>
      <c r="K464" s="70">
        <v>0</v>
      </c>
      <c r="L464" s="70">
        <v>0</v>
      </c>
      <c r="M464" s="104">
        <v>11908676.869999999</v>
      </c>
      <c r="N464" s="70">
        <v>0</v>
      </c>
      <c r="O464" s="171">
        <v>11908676.869999999</v>
      </c>
      <c r="P464" s="106" t="s">
        <v>1461</v>
      </c>
      <c r="Q464" s="106"/>
      <c r="R464" s="118"/>
      <c r="S464" s="77"/>
      <c r="T464" s="77"/>
      <c r="U464" s="77"/>
      <c r="V464" s="77"/>
      <c r="W464" s="77"/>
      <c r="X464" s="77"/>
      <c r="Y464" s="77"/>
      <c r="Z464" s="77"/>
      <c r="AA464" s="77"/>
      <c r="AB464" s="77"/>
      <c r="AC464" s="77"/>
      <c r="AD464" s="77"/>
      <c r="AE464" s="77"/>
      <c r="AF464" s="77"/>
      <c r="AG464" s="77"/>
      <c r="AH464" s="77"/>
      <c r="AI464" s="77"/>
      <c r="AJ464" s="77"/>
    </row>
    <row r="465" spans="1:36" ht="12" customHeight="1">
      <c r="A465" s="93" t="s">
        <v>1110</v>
      </c>
      <c r="B465" s="109" t="s">
        <v>1111</v>
      </c>
      <c r="C465" s="113" t="s">
        <v>1112</v>
      </c>
      <c r="D465" s="70">
        <v>54887876.18</v>
      </c>
      <c r="E465" s="70">
        <v>414628.86000000004</v>
      </c>
      <c r="F465" s="70">
        <v>414258.86000000004</v>
      </c>
      <c r="G465" s="70">
        <v>0</v>
      </c>
      <c r="H465" s="70">
        <v>0</v>
      </c>
      <c r="I465" s="70">
        <v>0</v>
      </c>
      <c r="J465" s="70">
        <v>0</v>
      </c>
      <c r="K465" s="70">
        <v>0</v>
      </c>
      <c r="L465" s="70">
        <v>0</v>
      </c>
      <c r="M465" s="104">
        <v>55716763.899999999</v>
      </c>
      <c r="N465" s="70">
        <v>0</v>
      </c>
      <c r="O465" s="171">
        <v>55716763.899999999</v>
      </c>
      <c r="P465" s="106" t="s">
        <v>1461</v>
      </c>
      <c r="Q465" s="106"/>
      <c r="R465" s="118"/>
      <c r="S465" s="77"/>
      <c r="T465" s="77"/>
      <c r="U465" s="77"/>
      <c r="V465" s="77"/>
      <c r="W465" s="77"/>
      <c r="X465" s="77"/>
      <c r="Y465" s="77"/>
      <c r="Z465" s="77"/>
      <c r="AA465" s="77"/>
      <c r="AB465" s="77"/>
      <c r="AC465" s="77"/>
      <c r="AD465" s="77"/>
      <c r="AE465" s="77"/>
      <c r="AF465" s="77"/>
      <c r="AG465" s="77"/>
      <c r="AH465" s="77"/>
      <c r="AI465" s="77"/>
      <c r="AJ465" s="77"/>
    </row>
    <row r="466" spans="1:36" ht="12" customHeight="1">
      <c r="A466" s="93" t="s">
        <v>1113</v>
      </c>
      <c r="B466" s="109" t="s">
        <v>1114</v>
      </c>
      <c r="C466" s="113" t="s">
        <v>1115</v>
      </c>
      <c r="D466" s="70">
        <v>3143986.56</v>
      </c>
      <c r="E466" s="70">
        <v>8078.52</v>
      </c>
      <c r="F466" s="70">
        <v>43424.639999999999</v>
      </c>
      <c r="G466" s="70">
        <v>0</v>
      </c>
      <c r="H466" s="70">
        <v>0</v>
      </c>
      <c r="I466" s="70">
        <v>0</v>
      </c>
      <c r="J466" s="70">
        <v>0</v>
      </c>
      <c r="K466" s="70">
        <v>0</v>
      </c>
      <c r="L466" s="70">
        <v>0</v>
      </c>
      <c r="M466" s="104">
        <v>3195489.72</v>
      </c>
      <c r="N466" s="70">
        <v>0</v>
      </c>
      <c r="O466" s="171">
        <v>3195489.72</v>
      </c>
      <c r="P466" s="106" t="s">
        <v>1461</v>
      </c>
      <c r="Q466" s="106"/>
      <c r="R466" s="118"/>
      <c r="S466" s="77"/>
      <c r="T466" s="77"/>
      <c r="U466" s="77"/>
      <c r="V466" s="77"/>
      <c r="W466" s="77"/>
      <c r="X466" s="77"/>
      <c r="Y466" s="77"/>
      <c r="Z466" s="77"/>
      <c r="AA466" s="77"/>
      <c r="AB466" s="77"/>
      <c r="AC466" s="77"/>
      <c r="AD466" s="77"/>
      <c r="AE466" s="77"/>
      <c r="AF466" s="77"/>
      <c r="AG466" s="77"/>
      <c r="AH466" s="77"/>
      <c r="AI466" s="77"/>
      <c r="AJ466" s="77"/>
    </row>
    <row r="467" spans="1:36" ht="12" customHeight="1">
      <c r="A467" s="93" t="s">
        <v>1116</v>
      </c>
      <c r="B467" s="109" t="s">
        <v>1117</v>
      </c>
      <c r="C467" s="113" t="s">
        <v>1118</v>
      </c>
      <c r="D467" s="70">
        <v>1270393.0000000002</v>
      </c>
      <c r="E467" s="70">
        <v>63022.700000000004</v>
      </c>
      <c r="F467" s="70">
        <v>32009.81</v>
      </c>
      <c r="G467" s="70">
        <v>0</v>
      </c>
      <c r="H467" s="70">
        <v>0</v>
      </c>
      <c r="I467" s="70">
        <v>0</v>
      </c>
      <c r="J467" s="70">
        <v>200</v>
      </c>
      <c r="K467" s="70">
        <v>0</v>
      </c>
      <c r="L467" s="70">
        <v>0</v>
      </c>
      <c r="M467" s="104">
        <v>1365625.5100000002</v>
      </c>
      <c r="N467" s="70">
        <v>0</v>
      </c>
      <c r="O467" s="171">
        <v>1365625.5100000002</v>
      </c>
      <c r="P467" s="106" t="s">
        <v>1461</v>
      </c>
      <c r="Q467" s="106"/>
      <c r="R467" s="118"/>
      <c r="S467" s="77"/>
      <c r="T467" s="77"/>
      <c r="U467" s="77"/>
      <c r="V467" s="77"/>
      <c r="W467" s="77"/>
      <c r="X467" s="77"/>
      <c r="Y467" s="77"/>
      <c r="Z467" s="77"/>
      <c r="AA467" s="77"/>
      <c r="AB467" s="77"/>
      <c r="AC467" s="77"/>
      <c r="AD467" s="77"/>
      <c r="AE467" s="77"/>
      <c r="AF467" s="77"/>
      <c r="AG467" s="77"/>
      <c r="AH467" s="77"/>
      <c r="AI467" s="77"/>
      <c r="AJ467" s="77"/>
    </row>
    <row r="468" spans="1:36" ht="12" customHeight="1">
      <c r="A468" s="93" t="s">
        <v>1119</v>
      </c>
      <c r="B468" s="109" t="s">
        <v>1120</v>
      </c>
      <c r="C468" s="113" t="s">
        <v>1121</v>
      </c>
      <c r="D468" s="70">
        <v>331909.5</v>
      </c>
      <c r="E468" s="70">
        <v>5363.1799999999994</v>
      </c>
      <c r="F468" s="70">
        <v>230.1</v>
      </c>
      <c r="G468" s="70">
        <v>0</v>
      </c>
      <c r="H468" s="70">
        <v>0</v>
      </c>
      <c r="I468" s="70">
        <v>0</v>
      </c>
      <c r="J468" s="70">
        <v>5542.01</v>
      </c>
      <c r="K468" s="70">
        <v>0</v>
      </c>
      <c r="L468" s="70">
        <v>0</v>
      </c>
      <c r="M468" s="104">
        <v>343044.79</v>
      </c>
      <c r="N468" s="70">
        <v>0</v>
      </c>
      <c r="O468" s="171">
        <v>343044.79</v>
      </c>
      <c r="P468" s="106" t="s">
        <v>1461</v>
      </c>
      <c r="Q468" s="106"/>
      <c r="R468" s="118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  <c r="AC468" s="77"/>
      <c r="AD468" s="77"/>
      <c r="AE468" s="77"/>
      <c r="AF468" s="77"/>
      <c r="AG468" s="77"/>
      <c r="AH468" s="77"/>
      <c r="AI468" s="77"/>
      <c r="AJ468" s="77"/>
    </row>
    <row r="469" spans="1:36" ht="12" customHeight="1">
      <c r="A469" s="93" t="s">
        <v>1122</v>
      </c>
      <c r="B469" s="109" t="s">
        <v>1123</v>
      </c>
      <c r="C469" s="113" t="s">
        <v>1124</v>
      </c>
      <c r="D469" s="70">
        <v>355379.23</v>
      </c>
      <c r="E469" s="70">
        <v>8236.2000000000007</v>
      </c>
      <c r="F469" s="70">
        <v>0</v>
      </c>
      <c r="G469" s="70">
        <v>0</v>
      </c>
      <c r="H469" s="70">
        <v>0</v>
      </c>
      <c r="I469" s="70">
        <v>0</v>
      </c>
      <c r="J469" s="70">
        <v>0</v>
      </c>
      <c r="K469" s="70">
        <v>0</v>
      </c>
      <c r="L469" s="70">
        <v>0</v>
      </c>
      <c r="M469" s="104">
        <v>363615.43</v>
      </c>
      <c r="N469" s="70">
        <v>0</v>
      </c>
      <c r="O469" s="171">
        <v>363615.43</v>
      </c>
      <c r="P469" s="106" t="s">
        <v>1461</v>
      </c>
      <c r="Q469" s="106"/>
      <c r="R469" s="118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  <c r="AD469" s="77"/>
      <c r="AE469" s="77"/>
      <c r="AF469" s="77"/>
      <c r="AG469" s="77"/>
      <c r="AH469" s="77"/>
      <c r="AI469" s="77"/>
      <c r="AJ469" s="77"/>
    </row>
    <row r="470" spans="1:36" ht="12" customHeight="1">
      <c r="A470" s="93" t="s">
        <v>1125</v>
      </c>
      <c r="B470" s="109" t="s">
        <v>1126</v>
      </c>
      <c r="C470" s="113" t="s">
        <v>1127</v>
      </c>
      <c r="D470" s="70">
        <v>128877961.51999998</v>
      </c>
      <c r="E470" s="70">
        <v>53158999.550000004</v>
      </c>
      <c r="F470" s="70">
        <v>7564314.8400000008</v>
      </c>
      <c r="G470" s="70">
        <v>191637.75000000003</v>
      </c>
      <c r="H470" s="70">
        <v>53088.13</v>
      </c>
      <c r="I470" s="70">
        <v>10182</v>
      </c>
      <c r="J470" s="70">
        <v>5343385.7200000007</v>
      </c>
      <c r="K470" s="70">
        <v>82548.700000000012</v>
      </c>
      <c r="L470" s="70">
        <v>-105197.25</v>
      </c>
      <c r="M470" s="104">
        <v>195176920.95999998</v>
      </c>
      <c r="N470" s="70">
        <v>-60013</v>
      </c>
      <c r="O470" s="171">
        <v>195116907.95999998</v>
      </c>
      <c r="P470" s="106" t="s">
        <v>1462</v>
      </c>
      <c r="Q470" s="106"/>
      <c r="R470" s="118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  <c r="AC470" s="77"/>
      <c r="AD470" s="77"/>
      <c r="AE470" s="77"/>
      <c r="AF470" s="77"/>
      <c r="AG470" s="77"/>
      <c r="AH470" s="77"/>
      <c r="AI470" s="77"/>
      <c r="AJ470" s="77"/>
    </row>
    <row r="471" spans="1:36" ht="12" customHeight="1">
      <c r="A471" s="93" t="s">
        <v>1128</v>
      </c>
      <c r="B471" s="109" t="s">
        <v>1463</v>
      </c>
      <c r="C471" s="113" t="s">
        <v>1129</v>
      </c>
      <c r="D471" s="70">
        <v>14514.599999999999</v>
      </c>
      <c r="E471" s="70">
        <v>72699275.149999991</v>
      </c>
      <c r="F471" s="70">
        <v>0</v>
      </c>
      <c r="G471" s="70">
        <v>0</v>
      </c>
      <c r="H471" s="70">
        <v>5061991.0999999996</v>
      </c>
      <c r="I471" s="70">
        <v>0</v>
      </c>
      <c r="J471" s="70">
        <v>0</v>
      </c>
      <c r="K471" s="70">
        <v>0</v>
      </c>
      <c r="L471" s="70">
        <v>0</v>
      </c>
      <c r="M471" s="104">
        <v>77775780.849999979</v>
      </c>
      <c r="N471" s="70">
        <v>0</v>
      </c>
      <c r="O471" s="171">
        <v>77775780.849999979</v>
      </c>
      <c r="P471" s="106" t="s">
        <v>1462</v>
      </c>
      <c r="Q471" s="106"/>
      <c r="R471" s="118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  <c r="AC471" s="77"/>
      <c r="AD471" s="77"/>
      <c r="AE471" s="77"/>
      <c r="AF471" s="77"/>
      <c r="AG471" s="77"/>
      <c r="AH471" s="77"/>
      <c r="AI471" s="77"/>
      <c r="AJ471" s="77"/>
    </row>
    <row r="472" spans="1:36" ht="12" customHeight="1">
      <c r="A472" s="93" t="s">
        <v>1130</v>
      </c>
      <c r="B472" s="109" t="s">
        <v>1131</v>
      </c>
      <c r="C472" s="113" t="s">
        <v>1132</v>
      </c>
      <c r="D472" s="70">
        <v>670</v>
      </c>
      <c r="E472" s="70">
        <v>123118.81000000001</v>
      </c>
      <c r="F472" s="70">
        <v>0</v>
      </c>
      <c r="G472" s="70">
        <v>0</v>
      </c>
      <c r="H472" s="70">
        <v>0</v>
      </c>
      <c r="I472" s="70">
        <v>0</v>
      </c>
      <c r="J472" s="70">
        <v>0</v>
      </c>
      <c r="K472" s="70">
        <v>0</v>
      </c>
      <c r="L472" s="70">
        <v>0</v>
      </c>
      <c r="M472" s="104">
        <v>123788.81000000001</v>
      </c>
      <c r="N472" s="70">
        <v>0</v>
      </c>
      <c r="O472" s="171">
        <v>123788.81000000001</v>
      </c>
      <c r="P472" s="106" t="s">
        <v>1462</v>
      </c>
      <c r="Q472" s="106"/>
      <c r="R472" s="118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  <c r="AC472" s="77"/>
      <c r="AD472" s="77"/>
      <c r="AE472" s="77"/>
      <c r="AF472" s="77"/>
      <c r="AG472" s="77"/>
      <c r="AH472" s="77"/>
      <c r="AI472" s="77"/>
      <c r="AJ472" s="77"/>
    </row>
    <row r="473" spans="1:36" ht="12" customHeight="1">
      <c r="A473" s="93" t="s">
        <v>1133</v>
      </c>
      <c r="B473" s="109" t="s">
        <v>1134</v>
      </c>
      <c r="C473" s="113" t="s">
        <v>1135</v>
      </c>
      <c r="D473" s="70">
        <v>27168445.929999996</v>
      </c>
      <c r="E473" s="70">
        <v>18188134.98</v>
      </c>
      <c r="F473" s="70">
        <v>2647099.48</v>
      </c>
      <c r="G473" s="70">
        <v>35127.26</v>
      </c>
      <c r="H473" s="70">
        <v>0</v>
      </c>
      <c r="I473" s="70">
        <v>0</v>
      </c>
      <c r="J473" s="70">
        <v>2984040.7199999997</v>
      </c>
      <c r="K473" s="70">
        <v>0</v>
      </c>
      <c r="L473" s="70">
        <v>-127854</v>
      </c>
      <c r="M473" s="104">
        <v>50894994.36999999</v>
      </c>
      <c r="N473" s="70">
        <v>0</v>
      </c>
      <c r="O473" s="171">
        <v>50894994.36999999</v>
      </c>
      <c r="P473" s="106" t="s">
        <v>1462</v>
      </c>
      <c r="Q473" s="106"/>
      <c r="R473" s="118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  <c r="AD473" s="77"/>
      <c r="AE473" s="77"/>
      <c r="AF473" s="77"/>
      <c r="AG473" s="77"/>
      <c r="AH473" s="77"/>
      <c r="AI473" s="77"/>
      <c r="AJ473" s="77"/>
    </row>
    <row r="474" spans="1:36" ht="12" customHeight="1">
      <c r="A474" s="93" t="s">
        <v>1136</v>
      </c>
      <c r="B474" s="109" t="s">
        <v>1137</v>
      </c>
      <c r="C474" s="113" t="s">
        <v>1138</v>
      </c>
      <c r="D474" s="70">
        <v>25616263.93</v>
      </c>
      <c r="E474" s="70">
        <v>17490885.660000004</v>
      </c>
      <c r="F474" s="70">
        <v>1423793.42</v>
      </c>
      <c r="G474" s="70">
        <v>0</v>
      </c>
      <c r="H474" s="70">
        <v>5891.08</v>
      </c>
      <c r="I474" s="70">
        <v>0</v>
      </c>
      <c r="J474" s="70">
        <v>443074.58999999991</v>
      </c>
      <c r="K474" s="70">
        <v>0</v>
      </c>
      <c r="L474" s="70">
        <v>-1297084</v>
      </c>
      <c r="M474" s="104">
        <v>43682824.680000007</v>
      </c>
      <c r="N474" s="70">
        <v>-535394.37</v>
      </c>
      <c r="O474" s="171">
        <v>43147430.31000001</v>
      </c>
      <c r="P474" s="106" t="s">
        <v>1464</v>
      </c>
      <c r="Q474" s="106"/>
      <c r="R474" s="118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  <c r="AC474" s="77"/>
      <c r="AD474" s="77"/>
      <c r="AE474" s="77"/>
      <c r="AF474" s="77"/>
      <c r="AG474" s="77"/>
      <c r="AH474" s="77"/>
      <c r="AI474" s="77"/>
      <c r="AJ474" s="77"/>
    </row>
    <row r="475" spans="1:36" ht="12" customHeight="1">
      <c r="A475" s="93" t="s">
        <v>1139</v>
      </c>
      <c r="B475" s="109" t="s">
        <v>1140</v>
      </c>
      <c r="C475" s="113" t="s">
        <v>1141</v>
      </c>
      <c r="D475" s="70">
        <v>38129186.540000007</v>
      </c>
      <c r="E475" s="70">
        <v>10094254.200000003</v>
      </c>
      <c r="F475" s="70">
        <v>362306.86</v>
      </c>
      <c r="G475" s="70">
        <v>0</v>
      </c>
      <c r="H475" s="70">
        <v>0</v>
      </c>
      <c r="I475" s="70">
        <v>0</v>
      </c>
      <c r="J475" s="70">
        <v>5739502.5700000003</v>
      </c>
      <c r="K475" s="70">
        <v>0</v>
      </c>
      <c r="L475" s="70">
        <v>0</v>
      </c>
      <c r="M475" s="104">
        <v>54325250.170000009</v>
      </c>
      <c r="N475" s="70">
        <v>0</v>
      </c>
      <c r="O475" s="171">
        <v>54325250.170000009</v>
      </c>
      <c r="P475" s="106" t="s">
        <v>1464</v>
      </c>
      <c r="Q475" s="106"/>
      <c r="R475" s="118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  <c r="AC475" s="77"/>
      <c r="AD475" s="77"/>
      <c r="AE475" s="77"/>
      <c r="AF475" s="77"/>
      <c r="AG475" s="77"/>
      <c r="AH475" s="77"/>
      <c r="AI475" s="77"/>
      <c r="AJ475" s="77"/>
    </row>
    <row r="476" spans="1:36" ht="12" customHeight="1">
      <c r="A476" s="93" t="s">
        <v>1142</v>
      </c>
      <c r="B476" s="109" t="s">
        <v>1143</v>
      </c>
      <c r="C476" s="113" t="s">
        <v>1144</v>
      </c>
      <c r="D476" s="70">
        <v>9006055.3699999992</v>
      </c>
      <c r="E476" s="70">
        <v>3299676.5100000007</v>
      </c>
      <c r="F476" s="70">
        <v>240779.65999999997</v>
      </c>
      <c r="G476" s="70">
        <v>0</v>
      </c>
      <c r="H476" s="70">
        <v>0</v>
      </c>
      <c r="I476" s="70">
        <v>0</v>
      </c>
      <c r="J476" s="70">
        <v>1160705.3899999999</v>
      </c>
      <c r="K476" s="70">
        <v>0</v>
      </c>
      <c r="L476" s="70">
        <v>-632681</v>
      </c>
      <c r="M476" s="104">
        <v>13074535.93</v>
      </c>
      <c r="N476" s="70">
        <v>0</v>
      </c>
      <c r="O476" s="171">
        <v>13074535.93</v>
      </c>
      <c r="P476" s="106" t="s">
        <v>1464</v>
      </c>
      <c r="Q476" s="106"/>
      <c r="R476" s="118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  <c r="AC476" s="77"/>
      <c r="AD476" s="77"/>
      <c r="AE476" s="77"/>
      <c r="AF476" s="77"/>
      <c r="AG476" s="77"/>
      <c r="AH476" s="77"/>
      <c r="AI476" s="77"/>
      <c r="AJ476" s="77"/>
    </row>
    <row r="477" spans="1:36" ht="12" customHeight="1">
      <c r="A477" s="93" t="s">
        <v>1145</v>
      </c>
      <c r="B477" s="109" t="s">
        <v>1146</v>
      </c>
      <c r="C477" s="113" t="s">
        <v>1147</v>
      </c>
      <c r="D477" s="70">
        <v>15580583.140000002</v>
      </c>
      <c r="E477" s="70">
        <v>37716598.060000002</v>
      </c>
      <c r="F477" s="70">
        <v>1543283.43</v>
      </c>
      <c r="G477" s="70">
        <v>0</v>
      </c>
      <c r="H477" s="70">
        <v>422.66</v>
      </c>
      <c r="I477" s="70">
        <v>351.04</v>
      </c>
      <c r="J477" s="70">
        <v>2576814.1999999997</v>
      </c>
      <c r="K477" s="70">
        <v>0</v>
      </c>
      <c r="L477" s="70">
        <v>-905.32</v>
      </c>
      <c r="M477" s="104">
        <v>57417147.210000001</v>
      </c>
      <c r="N477" s="70">
        <v>-47909.73</v>
      </c>
      <c r="O477" s="171">
        <v>57369237.480000004</v>
      </c>
      <c r="P477" s="106" t="s">
        <v>1464</v>
      </c>
      <c r="Q477" s="106"/>
      <c r="R477" s="118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  <c r="AC477" s="77"/>
      <c r="AD477" s="77"/>
      <c r="AE477" s="77"/>
      <c r="AF477" s="77"/>
      <c r="AG477" s="77"/>
      <c r="AH477" s="77"/>
      <c r="AI477" s="77"/>
      <c r="AJ477" s="77"/>
    </row>
    <row r="478" spans="1:36" ht="12" customHeight="1">
      <c r="A478" s="93" t="s">
        <v>1148</v>
      </c>
      <c r="B478" s="126" t="s">
        <v>1149</v>
      </c>
      <c r="C478" s="127" t="s">
        <v>1150</v>
      </c>
      <c r="D478" s="70">
        <v>14644.880000000001</v>
      </c>
      <c r="E478" s="70">
        <v>0</v>
      </c>
      <c r="F478" s="70">
        <v>210</v>
      </c>
      <c r="G478" s="70">
        <v>0</v>
      </c>
      <c r="H478" s="70">
        <v>0</v>
      </c>
      <c r="I478" s="70">
        <v>0</v>
      </c>
      <c r="J478" s="70">
        <v>0</v>
      </c>
      <c r="K478" s="70">
        <v>0</v>
      </c>
      <c r="L478" s="70">
        <v>0</v>
      </c>
      <c r="M478" s="104">
        <v>14854.880000000001</v>
      </c>
      <c r="N478" s="70">
        <v>0</v>
      </c>
      <c r="O478" s="171">
        <v>14854.880000000001</v>
      </c>
      <c r="P478" s="106" t="s">
        <v>1464</v>
      </c>
      <c r="Q478" s="106"/>
      <c r="R478" s="118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  <c r="AC478" s="77"/>
      <c r="AD478" s="77"/>
      <c r="AE478" s="77"/>
      <c r="AF478" s="77"/>
      <c r="AG478" s="77"/>
      <c r="AH478" s="77"/>
      <c r="AI478" s="77"/>
      <c r="AJ478" s="77"/>
    </row>
    <row r="479" spans="1:36" ht="12" customHeight="1">
      <c r="A479" s="93" t="s">
        <v>1151</v>
      </c>
      <c r="B479" s="109" t="s">
        <v>1152</v>
      </c>
      <c r="C479" s="113" t="s">
        <v>1153</v>
      </c>
      <c r="D479" s="70">
        <v>1748299.8800000004</v>
      </c>
      <c r="E479" s="70">
        <v>116880.4</v>
      </c>
      <c r="F479" s="70">
        <v>3341.2</v>
      </c>
      <c r="G479" s="70">
        <v>0</v>
      </c>
      <c r="H479" s="70">
        <v>0</v>
      </c>
      <c r="I479" s="70">
        <v>0</v>
      </c>
      <c r="J479" s="70">
        <v>3488</v>
      </c>
      <c r="K479" s="70">
        <v>0</v>
      </c>
      <c r="L479" s="70">
        <v>0</v>
      </c>
      <c r="M479" s="104">
        <v>1872009.4800000002</v>
      </c>
      <c r="N479" s="70">
        <v>0</v>
      </c>
      <c r="O479" s="171">
        <v>1872009.4800000002</v>
      </c>
      <c r="P479" s="106" t="s">
        <v>1464</v>
      </c>
      <c r="Q479" s="106"/>
      <c r="R479" s="118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  <c r="AC479" s="77"/>
      <c r="AD479" s="77"/>
      <c r="AE479" s="77"/>
      <c r="AF479" s="77"/>
      <c r="AG479" s="77"/>
      <c r="AH479" s="77"/>
      <c r="AI479" s="77"/>
      <c r="AJ479" s="77"/>
    </row>
    <row r="480" spans="1:36" ht="12" customHeight="1">
      <c r="A480" s="93" t="s">
        <v>1154</v>
      </c>
      <c r="B480" s="109" t="s">
        <v>1155</v>
      </c>
      <c r="C480" s="113" t="s">
        <v>1156</v>
      </c>
      <c r="D480" s="70">
        <v>110709.36</v>
      </c>
      <c r="E480" s="70">
        <v>0</v>
      </c>
      <c r="F480" s="70">
        <v>0</v>
      </c>
      <c r="G480" s="70">
        <v>0</v>
      </c>
      <c r="H480" s="70">
        <v>0</v>
      </c>
      <c r="I480" s="70">
        <v>0</v>
      </c>
      <c r="J480" s="70">
        <v>0</v>
      </c>
      <c r="K480" s="70">
        <v>0</v>
      </c>
      <c r="L480" s="70">
        <v>0</v>
      </c>
      <c r="M480" s="104">
        <v>110709.36</v>
      </c>
      <c r="N480" s="70">
        <v>0</v>
      </c>
      <c r="O480" s="171">
        <v>110709.36</v>
      </c>
      <c r="P480" s="106" t="s">
        <v>1464</v>
      </c>
      <c r="Q480" s="106"/>
      <c r="R480" s="118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  <c r="AC480" s="77"/>
      <c r="AD480" s="77"/>
      <c r="AE480" s="77"/>
      <c r="AF480" s="77"/>
      <c r="AG480" s="77"/>
      <c r="AH480" s="77"/>
      <c r="AI480" s="77"/>
      <c r="AJ480" s="77"/>
    </row>
    <row r="481" spans="1:36" ht="12" customHeight="1">
      <c r="A481" s="93" t="s">
        <v>1157</v>
      </c>
      <c r="B481" s="109" t="s">
        <v>1158</v>
      </c>
      <c r="C481" s="113" t="s">
        <v>1159</v>
      </c>
      <c r="D481" s="70">
        <v>1167098.67</v>
      </c>
      <c r="E481" s="70">
        <v>500083.9</v>
      </c>
      <c r="F481" s="70">
        <v>0</v>
      </c>
      <c r="G481" s="70">
        <v>0</v>
      </c>
      <c r="H481" s="70">
        <v>0</v>
      </c>
      <c r="I481" s="70">
        <v>0</v>
      </c>
      <c r="J481" s="70">
        <v>0</v>
      </c>
      <c r="K481" s="70">
        <v>0</v>
      </c>
      <c r="L481" s="70">
        <v>0</v>
      </c>
      <c r="M481" s="104">
        <v>1667182.5699999998</v>
      </c>
      <c r="N481" s="70">
        <v>0</v>
      </c>
      <c r="O481" s="171">
        <v>1667182.5699999998</v>
      </c>
      <c r="P481" s="106" t="s">
        <v>1464</v>
      </c>
      <c r="Q481" s="106"/>
      <c r="R481" s="118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  <c r="AC481" s="77"/>
      <c r="AD481" s="77"/>
      <c r="AE481" s="77"/>
      <c r="AF481" s="77"/>
      <c r="AG481" s="77"/>
      <c r="AH481" s="77"/>
      <c r="AI481" s="77"/>
      <c r="AJ481" s="77"/>
    </row>
    <row r="482" spans="1:36" ht="12" customHeight="1">
      <c r="A482" s="93" t="s">
        <v>1160</v>
      </c>
      <c r="B482" s="109" t="s">
        <v>1161</v>
      </c>
      <c r="C482" s="113" t="s">
        <v>1162</v>
      </c>
      <c r="D482" s="70">
        <v>203971.17999999996</v>
      </c>
      <c r="E482" s="70">
        <v>8721.76</v>
      </c>
      <c r="F482" s="70">
        <v>0</v>
      </c>
      <c r="G482" s="70">
        <v>0</v>
      </c>
      <c r="H482" s="70">
        <v>0</v>
      </c>
      <c r="I482" s="70">
        <v>0</v>
      </c>
      <c r="J482" s="70">
        <v>0</v>
      </c>
      <c r="K482" s="70">
        <v>0</v>
      </c>
      <c r="L482" s="70">
        <v>0</v>
      </c>
      <c r="M482" s="104">
        <v>212692.93999999997</v>
      </c>
      <c r="N482" s="70">
        <v>0</v>
      </c>
      <c r="O482" s="171">
        <v>212692.93999999997</v>
      </c>
      <c r="P482" s="106" t="s">
        <v>1464</v>
      </c>
      <c r="Q482" s="106"/>
      <c r="R482" s="118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  <c r="AC482" s="77"/>
      <c r="AD482" s="77"/>
      <c r="AE482" s="77"/>
      <c r="AF482" s="77"/>
      <c r="AG482" s="77"/>
      <c r="AH482" s="77"/>
      <c r="AI482" s="77"/>
      <c r="AJ482" s="77"/>
    </row>
    <row r="483" spans="1:36" ht="12" customHeight="1">
      <c r="A483" s="93" t="s">
        <v>1163</v>
      </c>
      <c r="B483" s="109" t="s">
        <v>1164</v>
      </c>
      <c r="C483" s="113" t="s">
        <v>1165</v>
      </c>
      <c r="D483" s="70">
        <v>1090956.68</v>
      </c>
      <c r="E483" s="70">
        <v>17022.240000000002</v>
      </c>
      <c r="F483" s="70">
        <v>0</v>
      </c>
      <c r="G483" s="70">
        <v>0</v>
      </c>
      <c r="H483" s="70">
        <v>0</v>
      </c>
      <c r="I483" s="70">
        <v>0</v>
      </c>
      <c r="J483" s="70">
        <v>0</v>
      </c>
      <c r="K483" s="70">
        <v>0</v>
      </c>
      <c r="L483" s="70">
        <v>0</v>
      </c>
      <c r="M483" s="104">
        <v>1107978.92</v>
      </c>
      <c r="N483" s="70">
        <v>0</v>
      </c>
      <c r="O483" s="171">
        <v>1107978.92</v>
      </c>
      <c r="P483" s="106" t="s">
        <v>1464</v>
      </c>
      <c r="Q483" s="106"/>
      <c r="R483" s="118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  <c r="AD483" s="77"/>
      <c r="AE483" s="77"/>
      <c r="AF483" s="77"/>
      <c r="AG483" s="77"/>
      <c r="AH483" s="77"/>
      <c r="AI483" s="77"/>
      <c r="AJ483" s="77"/>
    </row>
    <row r="484" spans="1:36" ht="12" customHeight="1">
      <c r="A484" s="93" t="s">
        <v>1166</v>
      </c>
      <c r="B484" s="109" t="s">
        <v>1167</v>
      </c>
      <c r="C484" s="113" t="s">
        <v>1168</v>
      </c>
      <c r="D484" s="70">
        <v>2058355.6800000002</v>
      </c>
      <c r="E484" s="70">
        <v>109096.92</v>
      </c>
      <c r="F484" s="70">
        <v>0</v>
      </c>
      <c r="G484" s="70">
        <v>0</v>
      </c>
      <c r="H484" s="70">
        <v>0</v>
      </c>
      <c r="I484" s="70">
        <v>0</v>
      </c>
      <c r="J484" s="70">
        <v>0</v>
      </c>
      <c r="K484" s="70">
        <v>0</v>
      </c>
      <c r="L484" s="70">
        <v>0</v>
      </c>
      <c r="M484" s="104">
        <v>2167452.6</v>
      </c>
      <c r="N484" s="70">
        <v>0</v>
      </c>
      <c r="O484" s="171">
        <v>2167452.6</v>
      </c>
      <c r="P484" s="106" t="s">
        <v>1464</v>
      </c>
      <c r="Q484" s="106"/>
      <c r="R484" s="118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  <c r="AD484" s="77"/>
      <c r="AE484" s="77"/>
      <c r="AF484" s="77"/>
      <c r="AG484" s="77"/>
      <c r="AH484" s="77"/>
      <c r="AI484" s="77"/>
      <c r="AJ484" s="77"/>
    </row>
    <row r="485" spans="1:36" ht="12" customHeight="1">
      <c r="A485" s="93" t="s">
        <v>1169</v>
      </c>
      <c r="B485" s="109" t="s">
        <v>1170</v>
      </c>
      <c r="C485" s="113" t="s">
        <v>1171</v>
      </c>
      <c r="D485" s="70">
        <v>158363.82</v>
      </c>
      <c r="E485" s="70">
        <v>33574.93</v>
      </c>
      <c r="F485" s="70">
        <v>22640657.540000003</v>
      </c>
      <c r="G485" s="70">
        <v>0</v>
      </c>
      <c r="H485" s="70">
        <v>0</v>
      </c>
      <c r="I485" s="70">
        <v>0</v>
      </c>
      <c r="J485" s="70">
        <v>0</v>
      </c>
      <c r="K485" s="70">
        <v>0</v>
      </c>
      <c r="L485" s="70">
        <v>0</v>
      </c>
      <c r="M485" s="104">
        <v>22832596.290000003</v>
      </c>
      <c r="N485" s="70">
        <v>-222069.4</v>
      </c>
      <c r="O485" s="171">
        <v>22610526.890000004</v>
      </c>
      <c r="P485" s="106" t="s">
        <v>1464</v>
      </c>
      <c r="Q485" s="106"/>
      <c r="R485" s="118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  <c r="AE485" s="77"/>
      <c r="AF485" s="77"/>
      <c r="AG485" s="77"/>
      <c r="AH485" s="77"/>
      <c r="AI485" s="77"/>
      <c r="AJ485" s="77"/>
    </row>
    <row r="486" spans="1:36" ht="12" customHeight="1">
      <c r="A486" s="93" t="s">
        <v>1172</v>
      </c>
      <c r="B486" s="109" t="s">
        <v>1173</v>
      </c>
      <c r="C486" s="113" t="s">
        <v>1174</v>
      </c>
      <c r="D486" s="70">
        <v>1202542.2400000002</v>
      </c>
      <c r="E486" s="70">
        <v>58849660.389999993</v>
      </c>
      <c r="F486" s="70">
        <v>669902.94999999995</v>
      </c>
      <c r="G486" s="70">
        <v>0</v>
      </c>
      <c r="H486" s="70">
        <v>706672.21</v>
      </c>
      <c r="I486" s="70">
        <v>20732.2</v>
      </c>
      <c r="J486" s="70">
        <v>0</v>
      </c>
      <c r="K486" s="70">
        <v>0</v>
      </c>
      <c r="L486" s="70">
        <v>0</v>
      </c>
      <c r="M486" s="104">
        <v>61449509.990000002</v>
      </c>
      <c r="N486" s="70">
        <v>-61451062.989999995</v>
      </c>
      <c r="O486" s="172">
        <v>-1552.9999999925494</v>
      </c>
      <c r="P486" s="123" t="s">
        <v>1404</v>
      </c>
      <c r="Q486" s="106"/>
      <c r="R486" s="118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/>
      <c r="AE486" s="77"/>
      <c r="AF486" s="77"/>
      <c r="AG486" s="77"/>
      <c r="AH486" s="77"/>
      <c r="AI486" s="77"/>
      <c r="AJ486" s="77"/>
    </row>
    <row r="487" spans="1:36" ht="12" customHeight="1">
      <c r="A487" s="93" t="s">
        <v>1175</v>
      </c>
      <c r="B487" s="109" t="s">
        <v>1176</v>
      </c>
      <c r="C487" s="113" t="s">
        <v>1177</v>
      </c>
      <c r="D487" s="70">
        <v>0</v>
      </c>
      <c r="E487" s="70">
        <v>0</v>
      </c>
      <c r="F487" s="70">
        <v>0</v>
      </c>
      <c r="G487" s="70">
        <v>0</v>
      </c>
      <c r="H487" s="70">
        <v>0</v>
      </c>
      <c r="I487" s="70">
        <v>0</v>
      </c>
      <c r="J487" s="70">
        <v>0</v>
      </c>
      <c r="K487" s="70">
        <v>0</v>
      </c>
      <c r="L487" s="70">
        <v>0</v>
      </c>
      <c r="M487" s="104">
        <v>0</v>
      </c>
      <c r="N487" s="70">
        <v>0</v>
      </c>
      <c r="O487" s="171">
        <v>0</v>
      </c>
      <c r="P487" s="106" t="s">
        <v>1460</v>
      </c>
      <c r="Q487" s="106"/>
      <c r="R487" s="118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77"/>
      <c r="AE487" s="77"/>
      <c r="AF487" s="77"/>
      <c r="AG487" s="77"/>
      <c r="AH487" s="77"/>
      <c r="AI487" s="77"/>
      <c r="AJ487" s="77"/>
    </row>
    <row r="488" spans="1:36" ht="12" customHeight="1">
      <c r="A488" s="93" t="s">
        <v>1178</v>
      </c>
      <c r="B488" s="109" t="s">
        <v>1179</v>
      </c>
      <c r="C488" s="113" t="s">
        <v>1180</v>
      </c>
      <c r="D488" s="70">
        <v>17017009.02</v>
      </c>
      <c r="E488" s="70">
        <v>350939191.68999994</v>
      </c>
      <c r="F488" s="70">
        <v>115764.82</v>
      </c>
      <c r="G488" s="70">
        <v>11712733.810000001</v>
      </c>
      <c r="H488" s="70">
        <v>1006483372.01</v>
      </c>
      <c r="I488" s="70">
        <v>1165.98</v>
      </c>
      <c r="J488" s="70">
        <v>268378.88</v>
      </c>
      <c r="K488" s="70">
        <v>0</v>
      </c>
      <c r="L488" s="70">
        <v>0</v>
      </c>
      <c r="M488" s="104">
        <v>1386537616.21</v>
      </c>
      <c r="N488" s="70">
        <v>-383568762.65000004</v>
      </c>
      <c r="O488" s="171">
        <v>1002968853.5599999</v>
      </c>
      <c r="P488" s="106" t="s">
        <v>1465</v>
      </c>
      <c r="Q488" s="106"/>
      <c r="R488" s="118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  <c r="AC488" s="77"/>
      <c r="AD488" s="77"/>
      <c r="AE488" s="77"/>
      <c r="AF488" s="77"/>
      <c r="AG488" s="77"/>
      <c r="AH488" s="77"/>
      <c r="AI488" s="77"/>
      <c r="AJ488" s="77"/>
    </row>
    <row r="489" spans="1:36" ht="12" customHeight="1">
      <c r="A489" s="93" t="s">
        <v>1181</v>
      </c>
      <c r="B489" s="109" t="s">
        <v>1182</v>
      </c>
      <c r="C489" s="113" t="s">
        <v>1183</v>
      </c>
      <c r="D489" s="70">
        <v>1806678.3399999999</v>
      </c>
      <c r="E489" s="70">
        <v>98958</v>
      </c>
      <c r="F489" s="70">
        <v>707743.21</v>
      </c>
      <c r="G489" s="70">
        <v>0</v>
      </c>
      <c r="H489" s="70">
        <v>0</v>
      </c>
      <c r="I489" s="70">
        <v>0</v>
      </c>
      <c r="J489" s="70">
        <v>364978.54000000004</v>
      </c>
      <c r="K489" s="70">
        <v>5521199.1699999999</v>
      </c>
      <c r="L489" s="70">
        <v>471376.91</v>
      </c>
      <c r="M489" s="104">
        <v>8970934.1699999999</v>
      </c>
      <c r="N489" s="70">
        <v>0</v>
      </c>
      <c r="O489" s="171">
        <v>8970934.1699999999</v>
      </c>
      <c r="P489" s="106" t="s">
        <v>1466</v>
      </c>
      <c r="Q489" s="106"/>
      <c r="R489" s="118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  <c r="AC489" s="77"/>
      <c r="AD489" s="77"/>
      <c r="AE489" s="77"/>
      <c r="AF489" s="77"/>
      <c r="AG489" s="77"/>
      <c r="AH489" s="77"/>
      <c r="AI489" s="77"/>
      <c r="AJ489" s="77"/>
    </row>
    <row r="490" spans="1:36" ht="12" customHeight="1">
      <c r="A490" s="93" t="s">
        <v>1184</v>
      </c>
      <c r="B490" s="109" t="s">
        <v>1185</v>
      </c>
      <c r="C490" s="113" t="s">
        <v>1186</v>
      </c>
      <c r="D490" s="70">
        <v>603023</v>
      </c>
      <c r="E490" s="70">
        <v>0</v>
      </c>
      <c r="F490" s="70">
        <v>0</v>
      </c>
      <c r="G490" s="70">
        <v>0</v>
      </c>
      <c r="H490" s="70">
        <v>0</v>
      </c>
      <c r="I490" s="70">
        <v>0</v>
      </c>
      <c r="J490" s="70">
        <v>0</v>
      </c>
      <c r="K490" s="70">
        <v>0</v>
      </c>
      <c r="L490" s="70">
        <v>0</v>
      </c>
      <c r="M490" s="104">
        <v>603023</v>
      </c>
      <c r="N490" s="70">
        <v>0</v>
      </c>
      <c r="O490" s="171">
        <v>603023</v>
      </c>
      <c r="P490" s="106" t="s">
        <v>1460</v>
      </c>
      <c r="Q490" s="106"/>
      <c r="R490" s="118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  <c r="AC490" s="77"/>
      <c r="AD490" s="77"/>
      <c r="AE490" s="77"/>
      <c r="AF490" s="77"/>
      <c r="AG490" s="77"/>
      <c r="AH490" s="77"/>
      <c r="AI490" s="77"/>
      <c r="AJ490" s="77"/>
    </row>
    <row r="491" spans="1:36" ht="12" customHeight="1">
      <c r="A491" s="93" t="s">
        <v>1187</v>
      </c>
      <c r="B491" s="109" t="s">
        <v>1188</v>
      </c>
      <c r="C491" s="113" t="s">
        <v>1189</v>
      </c>
      <c r="D491" s="70">
        <v>60512.42</v>
      </c>
      <c r="E491" s="70">
        <v>0</v>
      </c>
      <c r="F491" s="70">
        <v>0</v>
      </c>
      <c r="G491" s="70">
        <v>39501.99</v>
      </c>
      <c r="H491" s="70">
        <v>0</v>
      </c>
      <c r="I491" s="70">
        <v>0</v>
      </c>
      <c r="J491" s="70">
        <v>12621455.49</v>
      </c>
      <c r="K491" s="70">
        <v>35759068.890000001</v>
      </c>
      <c r="L491" s="70">
        <v>-48328036.780000001</v>
      </c>
      <c r="M491" s="104">
        <v>152502.00999999791</v>
      </c>
      <c r="N491" s="70">
        <v>-113000</v>
      </c>
      <c r="O491" s="171">
        <v>39502.009999997914</v>
      </c>
      <c r="P491" s="106"/>
      <c r="Q491" s="106"/>
      <c r="R491" s="118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  <c r="AC491" s="77"/>
      <c r="AD491" s="77"/>
      <c r="AE491" s="77"/>
      <c r="AF491" s="77"/>
      <c r="AG491" s="77"/>
      <c r="AH491" s="77"/>
      <c r="AI491" s="77"/>
      <c r="AJ491" s="77"/>
    </row>
    <row r="492" spans="1:36" ht="12" customHeight="1">
      <c r="A492" s="93" t="s">
        <v>1190</v>
      </c>
      <c r="B492" s="109" t="s">
        <v>1191</v>
      </c>
      <c r="C492" s="113" t="s">
        <v>1192</v>
      </c>
      <c r="D492" s="70">
        <v>0</v>
      </c>
      <c r="E492" s="70">
        <v>194912.37</v>
      </c>
      <c r="F492" s="70">
        <v>2273.69</v>
      </c>
      <c r="G492" s="70">
        <v>0</v>
      </c>
      <c r="H492" s="70">
        <v>0</v>
      </c>
      <c r="I492" s="70">
        <v>0</v>
      </c>
      <c r="J492" s="70">
        <v>0</v>
      </c>
      <c r="K492" s="70">
        <v>0</v>
      </c>
      <c r="L492" s="70">
        <v>0</v>
      </c>
      <c r="M492" s="104">
        <v>197186.06</v>
      </c>
      <c r="N492" s="70">
        <v>-197186.06</v>
      </c>
      <c r="O492" s="172">
        <v>0</v>
      </c>
      <c r="P492" s="123" t="s">
        <v>1404</v>
      </c>
      <c r="Q492" s="106"/>
      <c r="R492" s="118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  <c r="AC492" s="77"/>
      <c r="AD492" s="77"/>
      <c r="AE492" s="77"/>
      <c r="AF492" s="77"/>
      <c r="AG492" s="77"/>
      <c r="AH492" s="77"/>
      <c r="AI492" s="77"/>
      <c r="AJ492" s="77"/>
    </row>
    <row r="493" spans="1:36" ht="12" customHeight="1">
      <c r="A493" s="93" t="s">
        <v>1193</v>
      </c>
      <c r="B493" s="109" t="s">
        <v>1194</v>
      </c>
      <c r="C493" s="113" t="s">
        <v>1195</v>
      </c>
      <c r="D493" s="70">
        <v>1101417.45</v>
      </c>
      <c r="E493" s="70">
        <v>0</v>
      </c>
      <c r="F493" s="70">
        <v>0</v>
      </c>
      <c r="G493" s="70">
        <v>0</v>
      </c>
      <c r="H493" s="70">
        <v>0</v>
      </c>
      <c r="I493" s="70">
        <v>0</v>
      </c>
      <c r="J493" s="70">
        <v>0</v>
      </c>
      <c r="K493" s="70">
        <v>0</v>
      </c>
      <c r="L493" s="70">
        <v>0</v>
      </c>
      <c r="M493" s="104">
        <v>1101417.45</v>
      </c>
      <c r="N493" s="70">
        <v>-1101417.45</v>
      </c>
      <c r="O493" s="172">
        <v>0</v>
      </c>
      <c r="P493" s="123" t="s">
        <v>1404</v>
      </c>
      <c r="Q493" s="106"/>
      <c r="R493" s="118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  <c r="AC493" s="77"/>
      <c r="AD493" s="77"/>
      <c r="AE493" s="77"/>
      <c r="AF493" s="77"/>
      <c r="AG493" s="77"/>
      <c r="AH493" s="77"/>
      <c r="AI493" s="77"/>
      <c r="AJ493" s="77"/>
    </row>
    <row r="494" spans="1:36" ht="12" customHeight="1">
      <c r="A494" s="93" t="s">
        <v>1196</v>
      </c>
      <c r="B494" s="109" t="s">
        <v>1197</v>
      </c>
      <c r="C494" s="113" t="s">
        <v>1198</v>
      </c>
      <c r="D494" s="70">
        <v>0</v>
      </c>
      <c r="E494" s="70">
        <v>0</v>
      </c>
      <c r="F494" s="70">
        <v>545126.67000000004</v>
      </c>
      <c r="G494" s="70">
        <v>0</v>
      </c>
      <c r="H494" s="70">
        <v>0</v>
      </c>
      <c r="I494" s="70">
        <v>0</v>
      </c>
      <c r="J494" s="70">
        <v>0</v>
      </c>
      <c r="K494" s="70">
        <v>0</v>
      </c>
      <c r="L494" s="70">
        <v>0</v>
      </c>
      <c r="M494" s="104">
        <v>545126.67000000004</v>
      </c>
      <c r="N494" s="70">
        <v>-545126.67000000004</v>
      </c>
      <c r="O494" s="172">
        <v>0</v>
      </c>
      <c r="P494" s="123" t="s">
        <v>1404</v>
      </c>
      <c r="Q494" s="106"/>
      <c r="R494" s="118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  <c r="AF494" s="77"/>
      <c r="AG494" s="77"/>
      <c r="AH494" s="77"/>
      <c r="AI494" s="77"/>
      <c r="AJ494" s="77"/>
    </row>
    <row r="495" spans="1:36" ht="12" customHeight="1">
      <c r="A495" s="93" t="s">
        <v>1199</v>
      </c>
      <c r="B495" s="109" t="s">
        <v>1200</v>
      </c>
      <c r="C495" s="113" t="s">
        <v>1201</v>
      </c>
      <c r="D495" s="70">
        <v>0</v>
      </c>
      <c r="E495" s="70">
        <v>0</v>
      </c>
      <c r="F495" s="70">
        <v>0</v>
      </c>
      <c r="G495" s="70">
        <v>0</v>
      </c>
      <c r="H495" s="70">
        <v>0</v>
      </c>
      <c r="I495" s="70">
        <v>0</v>
      </c>
      <c r="J495" s="70">
        <v>0</v>
      </c>
      <c r="K495" s="70">
        <v>0</v>
      </c>
      <c r="L495" s="70">
        <v>0</v>
      </c>
      <c r="M495" s="104">
        <v>0</v>
      </c>
      <c r="N495" s="70">
        <v>0</v>
      </c>
      <c r="O495" s="172">
        <v>0</v>
      </c>
      <c r="P495" s="123" t="s">
        <v>1404</v>
      </c>
      <c r="Q495" s="106"/>
      <c r="R495" s="118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7"/>
      <c r="AE495" s="77"/>
      <c r="AF495" s="77"/>
      <c r="AG495" s="77"/>
      <c r="AH495" s="77"/>
      <c r="AI495" s="77"/>
      <c r="AJ495" s="77"/>
    </row>
    <row r="496" spans="1:36" ht="12" customHeight="1">
      <c r="A496" s="93" t="s">
        <v>1202</v>
      </c>
      <c r="B496" s="109" t="s">
        <v>1203</v>
      </c>
      <c r="C496" s="113" t="s">
        <v>1204</v>
      </c>
      <c r="D496" s="70">
        <v>0</v>
      </c>
      <c r="E496" s="70">
        <v>20048</v>
      </c>
      <c r="F496" s="70">
        <v>0</v>
      </c>
      <c r="G496" s="70">
        <v>0</v>
      </c>
      <c r="H496" s="70">
        <v>0</v>
      </c>
      <c r="I496" s="70">
        <v>0</v>
      </c>
      <c r="J496" s="70">
        <v>0</v>
      </c>
      <c r="K496" s="70">
        <v>0</v>
      </c>
      <c r="L496" s="70">
        <v>0</v>
      </c>
      <c r="M496" s="104">
        <v>20048</v>
      </c>
      <c r="N496" s="70">
        <v>-20048</v>
      </c>
      <c r="O496" s="172">
        <v>0</v>
      </c>
      <c r="P496" s="123" t="s">
        <v>1404</v>
      </c>
      <c r="Q496" s="106"/>
      <c r="R496" s="118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  <c r="AD496" s="77"/>
      <c r="AE496" s="77"/>
      <c r="AF496" s="77"/>
      <c r="AG496" s="77"/>
      <c r="AH496" s="77"/>
      <c r="AI496" s="77"/>
      <c r="AJ496" s="77"/>
    </row>
    <row r="497" spans="1:36" ht="12" customHeight="1">
      <c r="A497" s="93" t="s">
        <v>1205</v>
      </c>
      <c r="B497" s="109" t="s">
        <v>1206</v>
      </c>
      <c r="C497" s="113" t="s">
        <v>1207</v>
      </c>
      <c r="D497" s="70">
        <v>590000</v>
      </c>
      <c r="E497" s="70">
        <v>0</v>
      </c>
      <c r="F497" s="70">
        <v>0</v>
      </c>
      <c r="G497" s="70">
        <v>0</v>
      </c>
      <c r="H497" s="70">
        <v>0</v>
      </c>
      <c r="I497" s="70">
        <v>0</v>
      </c>
      <c r="J497" s="70">
        <v>1536245.5099999998</v>
      </c>
      <c r="K497" s="70">
        <v>0</v>
      </c>
      <c r="L497" s="70">
        <v>0</v>
      </c>
      <c r="M497" s="104">
        <v>2126245.5099999998</v>
      </c>
      <c r="N497" s="70">
        <v>-2126245.5099999998</v>
      </c>
      <c r="O497" s="172">
        <v>0</v>
      </c>
      <c r="P497" s="123" t="s">
        <v>1404</v>
      </c>
      <c r="Q497" s="106"/>
      <c r="R497" s="118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77"/>
      <c r="AE497" s="77"/>
      <c r="AF497" s="77"/>
      <c r="AG497" s="77"/>
      <c r="AH497" s="77"/>
      <c r="AI497" s="77"/>
      <c r="AJ497" s="77"/>
    </row>
    <row r="498" spans="1:36" ht="12" customHeight="1">
      <c r="A498" s="93" t="s">
        <v>1208</v>
      </c>
      <c r="B498" s="109" t="s">
        <v>1209</v>
      </c>
      <c r="C498" s="113" t="s">
        <v>1210</v>
      </c>
      <c r="D498" s="70">
        <v>22839577.610000003</v>
      </c>
      <c r="E498" s="70">
        <v>22598.400000000001</v>
      </c>
      <c r="F498" s="70">
        <v>399321.51</v>
      </c>
      <c r="G498" s="70">
        <v>0</v>
      </c>
      <c r="H498" s="70">
        <v>0</v>
      </c>
      <c r="I498" s="70">
        <v>0</v>
      </c>
      <c r="J498" s="70">
        <v>10882355.52</v>
      </c>
      <c r="K498" s="70">
        <v>0</v>
      </c>
      <c r="L498" s="70">
        <v>0</v>
      </c>
      <c r="M498" s="104">
        <v>34143853.040000007</v>
      </c>
      <c r="N498" s="70">
        <v>-34143853.040000007</v>
      </c>
      <c r="O498" s="172">
        <v>0</v>
      </c>
      <c r="P498" s="123" t="s">
        <v>1404</v>
      </c>
      <c r="Q498" s="106"/>
      <c r="R498" s="173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  <c r="AC498" s="77"/>
      <c r="AD498" s="77"/>
      <c r="AE498" s="77"/>
      <c r="AF498" s="77"/>
      <c r="AG498" s="77"/>
      <c r="AH498" s="77"/>
      <c r="AI498" s="77"/>
      <c r="AJ498" s="77"/>
    </row>
    <row r="499" spans="1:36" ht="12" customHeight="1">
      <c r="A499" s="93" t="s">
        <v>1211</v>
      </c>
      <c r="B499" s="109" t="s">
        <v>1212</v>
      </c>
      <c r="C499" s="113" t="s">
        <v>1213</v>
      </c>
      <c r="D499" s="70">
        <v>14639696.609999999</v>
      </c>
      <c r="E499" s="70">
        <v>753815.14</v>
      </c>
      <c r="F499" s="70">
        <v>4733824.63</v>
      </c>
      <c r="G499" s="70">
        <v>1417</v>
      </c>
      <c r="H499" s="70">
        <v>0</v>
      </c>
      <c r="I499" s="70">
        <v>0</v>
      </c>
      <c r="J499" s="70">
        <v>0</v>
      </c>
      <c r="K499" s="70">
        <v>284843.15000000002</v>
      </c>
      <c r="L499" s="70">
        <v>0</v>
      </c>
      <c r="M499" s="104">
        <v>20413596.529999997</v>
      </c>
      <c r="N499" s="70">
        <v>-20413596.530000001</v>
      </c>
      <c r="O499" s="172">
        <v>0</v>
      </c>
      <c r="P499" s="123" t="s">
        <v>1404</v>
      </c>
      <c r="Q499" s="106"/>
      <c r="R499" s="118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  <c r="AD499" s="77"/>
      <c r="AE499" s="77"/>
      <c r="AF499" s="77"/>
      <c r="AG499" s="77"/>
      <c r="AH499" s="77"/>
      <c r="AI499" s="77"/>
      <c r="AJ499" s="77"/>
    </row>
    <row r="500" spans="1:36" ht="12" customHeight="1">
      <c r="A500" s="93" t="s">
        <v>1214</v>
      </c>
      <c r="B500" s="109" t="s">
        <v>1215</v>
      </c>
      <c r="C500" s="113" t="s">
        <v>1216</v>
      </c>
      <c r="D500" s="70">
        <v>6518731</v>
      </c>
      <c r="E500" s="70">
        <v>3653125.82</v>
      </c>
      <c r="F500" s="70">
        <v>307827.96999999997</v>
      </c>
      <c r="G500" s="70">
        <v>0</v>
      </c>
      <c r="H500" s="70">
        <v>173204</v>
      </c>
      <c r="I500" s="70">
        <v>0</v>
      </c>
      <c r="J500" s="70">
        <v>0</v>
      </c>
      <c r="K500" s="70">
        <v>0</v>
      </c>
      <c r="L500" s="70">
        <v>0</v>
      </c>
      <c r="M500" s="104">
        <v>10652888.790000001</v>
      </c>
      <c r="N500" s="70">
        <v>-10652888.789999999</v>
      </c>
      <c r="O500" s="172">
        <v>0</v>
      </c>
      <c r="P500" s="123" t="s">
        <v>1404</v>
      </c>
      <c r="Q500" s="106"/>
      <c r="R500" s="118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  <c r="AC500" s="77"/>
      <c r="AD500" s="77"/>
      <c r="AE500" s="77"/>
      <c r="AF500" s="77"/>
      <c r="AG500" s="77"/>
      <c r="AH500" s="77"/>
      <c r="AI500" s="77"/>
      <c r="AJ500" s="77"/>
    </row>
    <row r="501" spans="1:36" ht="12" customHeight="1">
      <c r="A501" s="93" t="s">
        <v>1217</v>
      </c>
      <c r="B501" s="109" t="s">
        <v>1218</v>
      </c>
      <c r="C501" s="113" t="s">
        <v>1219</v>
      </c>
      <c r="D501" s="70">
        <v>1574773.38</v>
      </c>
      <c r="E501" s="70">
        <v>63648.549999999996</v>
      </c>
      <c r="F501" s="70">
        <v>2366782.33</v>
      </c>
      <c r="G501" s="70">
        <v>0</v>
      </c>
      <c r="H501" s="70">
        <v>0</v>
      </c>
      <c r="I501" s="70">
        <v>0</v>
      </c>
      <c r="J501" s="70">
        <v>0</v>
      </c>
      <c r="K501" s="70">
        <v>0</v>
      </c>
      <c r="L501" s="70">
        <v>0</v>
      </c>
      <c r="M501" s="104">
        <v>4005204.26</v>
      </c>
      <c r="N501" s="70">
        <v>-4005204.26</v>
      </c>
      <c r="O501" s="172">
        <v>0</v>
      </c>
      <c r="P501" s="123" t="s">
        <v>1404</v>
      </c>
      <c r="Q501" s="106"/>
      <c r="R501" s="118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  <c r="AC501" s="77"/>
      <c r="AD501" s="77"/>
      <c r="AE501" s="77"/>
      <c r="AF501" s="77"/>
      <c r="AG501" s="77"/>
      <c r="AH501" s="77"/>
      <c r="AI501" s="77"/>
      <c r="AJ501" s="77"/>
    </row>
    <row r="502" spans="1:36" ht="15" customHeight="1">
      <c r="A502" s="93" t="s">
        <v>1220</v>
      </c>
      <c r="B502" s="109" t="s">
        <v>1221</v>
      </c>
      <c r="C502" s="113" t="s">
        <v>1222</v>
      </c>
      <c r="D502" s="70">
        <v>1329150</v>
      </c>
      <c r="E502" s="70">
        <v>0</v>
      </c>
      <c r="F502" s="70">
        <v>242</v>
      </c>
      <c r="G502" s="70">
        <v>15000</v>
      </c>
      <c r="H502" s="70">
        <v>0</v>
      </c>
      <c r="I502" s="70">
        <v>0</v>
      </c>
      <c r="J502" s="70">
        <v>0</v>
      </c>
      <c r="K502" s="70">
        <v>0</v>
      </c>
      <c r="L502" s="70">
        <v>0</v>
      </c>
      <c r="M502" s="104">
        <v>1344392</v>
      </c>
      <c r="N502" s="70">
        <v>-1344392</v>
      </c>
      <c r="O502" s="172">
        <v>0</v>
      </c>
      <c r="P502" s="123" t="s">
        <v>1404</v>
      </c>
      <c r="Q502" s="106"/>
      <c r="R502" s="118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  <c r="AC502" s="77"/>
      <c r="AD502" s="77"/>
      <c r="AE502" s="77"/>
      <c r="AF502" s="77"/>
      <c r="AG502" s="77"/>
      <c r="AH502" s="77"/>
      <c r="AI502" s="77"/>
      <c r="AJ502" s="77"/>
    </row>
    <row r="503" spans="1:36" ht="12" customHeight="1">
      <c r="A503" s="93" t="s">
        <v>1223</v>
      </c>
      <c r="B503" s="109" t="s">
        <v>1224</v>
      </c>
      <c r="C503" s="113" t="s">
        <v>1225</v>
      </c>
      <c r="D503" s="70">
        <v>349959.81</v>
      </c>
      <c r="E503" s="70">
        <v>3320616.9099999997</v>
      </c>
      <c r="F503" s="70">
        <v>2535223.92</v>
      </c>
      <c r="G503" s="70">
        <v>1635</v>
      </c>
      <c r="H503" s="70">
        <v>2561247.35</v>
      </c>
      <c r="I503" s="70">
        <v>0</v>
      </c>
      <c r="J503" s="70">
        <v>0</v>
      </c>
      <c r="K503" s="70">
        <v>0</v>
      </c>
      <c r="L503" s="70">
        <v>0</v>
      </c>
      <c r="M503" s="104">
        <v>8768682.9900000002</v>
      </c>
      <c r="N503" s="70">
        <v>-8768682.9900000002</v>
      </c>
      <c r="O503" s="172">
        <v>0</v>
      </c>
      <c r="P503" s="123" t="s">
        <v>1404</v>
      </c>
      <c r="Q503" s="106"/>
      <c r="R503" s="118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  <c r="AC503" s="77"/>
      <c r="AD503" s="77"/>
      <c r="AE503" s="77"/>
      <c r="AF503" s="77"/>
      <c r="AG503" s="77"/>
      <c r="AH503" s="77"/>
      <c r="AI503" s="77"/>
      <c r="AJ503" s="77"/>
    </row>
    <row r="504" spans="1:36" ht="15.75" customHeight="1">
      <c r="A504" s="93" t="s">
        <v>1226</v>
      </c>
      <c r="B504" s="109" t="s">
        <v>1227</v>
      </c>
      <c r="C504" s="113" t="s">
        <v>1228</v>
      </c>
      <c r="D504" s="70">
        <v>55712264.490000002</v>
      </c>
      <c r="E504" s="70">
        <v>291563.55</v>
      </c>
      <c r="F504" s="70">
        <v>3686173</v>
      </c>
      <c r="G504" s="70">
        <v>0</v>
      </c>
      <c r="H504" s="70">
        <v>0</v>
      </c>
      <c r="I504" s="70">
        <v>0</v>
      </c>
      <c r="J504" s="70">
        <v>12862839.899999999</v>
      </c>
      <c r="K504" s="70">
        <v>0</v>
      </c>
      <c r="L504" s="70">
        <v>0</v>
      </c>
      <c r="M504" s="104">
        <v>72552840.939999998</v>
      </c>
      <c r="N504" s="70">
        <v>-72552840.939999998</v>
      </c>
      <c r="O504" s="172">
        <v>0</v>
      </c>
      <c r="P504" s="123" t="s">
        <v>1404</v>
      </c>
      <c r="Q504" s="106"/>
      <c r="R504" s="118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  <c r="AC504" s="77"/>
      <c r="AD504" s="77"/>
      <c r="AE504" s="77"/>
      <c r="AF504" s="77"/>
      <c r="AG504" s="77"/>
      <c r="AH504" s="77"/>
      <c r="AI504" s="77"/>
      <c r="AJ504" s="77"/>
    </row>
    <row r="505" spans="1:36" ht="12" customHeight="1">
      <c r="A505" s="93" t="s">
        <v>1229</v>
      </c>
      <c r="B505" s="109" t="s">
        <v>1230</v>
      </c>
      <c r="C505" s="113" t="s">
        <v>1231</v>
      </c>
      <c r="D505" s="70">
        <v>125521.14</v>
      </c>
      <c r="E505" s="70">
        <v>3831.87</v>
      </c>
      <c r="F505" s="70">
        <v>1388112.83</v>
      </c>
      <c r="G505" s="70">
        <v>0</v>
      </c>
      <c r="H505" s="70">
        <v>0</v>
      </c>
      <c r="I505" s="70">
        <v>0</v>
      </c>
      <c r="J505" s="70">
        <v>981241.96</v>
      </c>
      <c r="K505" s="70">
        <v>0</v>
      </c>
      <c r="L505" s="70">
        <v>0</v>
      </c>
      <c r="M505" s="104">
        <v>2498707.7999999998</v>
      </c>
      <c r="N505" s="70">
        <v>-2498707.7999999998</v>
      </c>
      <c r="O505" s="172">
        <v>0</v>
      </c>
      <c r="P505" s="123" t="s">
        <v>1404</v>
      </c>
      <c r="Q505" s="106"/>
      <c r="R505" s="118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  <c r="AC505" s="77"/>
      <c r="AD505" s="77"/>
      <c r="AE505" s="77"/>
      <c r="AF505" s="77"/>
      <c r="AG505" s="77"/>
      <c r="AH505" s="77"/>
      <c r="AI505" s="77"/>
      <c r="AJ505" s="77"/>
    </row>
    <row r="506" spans="1:36" ht="12" customHeight="1">
      <c r="A506" s="93" t="s">
        <v>1232</v>
      </c>
      <c r="B506" s="109" t="s">
        <v>1233</v>
      </c>
      <c r="C506" s="113" t="s">
        <v>1234</v>
      </c>
      <c r="D506" s="70">
        <v>0</v>
      </c>
      <c r="E506" s="70">
        <v>2503.2800000000007</v>
      </c>
      <c r="F506" s="70">
        <v>0</v>
      </c>
      <c r="G506" s="70">
        <v>0</v>
      </c>
      <c r="H506" s="70">
        <v>0</v>
      </c>
      <c r="I506" s="70">
        <v>0</v>
      </c>
      <c r="J506" s="70">
        <v>0</v>
      </c>
      <c r="K506" s="70">
        <v>0</v>
      </c>
      <c r="L506" s="70">
        <v>217580897.90000007</v>
      </c>
      <c r="M506" s="104">
        <v>217583401.18000007</v>
      </c>
      <c r="N506" s="70">
        <v>0</v>
      </c>
      <c r="O506" s="171">
        <v>217583401.18000007</v>
      </c>
      <c r="P506" s="106" t="s">
        <v>1467</v>
      </c>
      <c r="Q506" s="106"/>
      <c r="R506" s="118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  <c r="AC506" s="77"/>
      <c r="AD506" s="77"/>
      <c r="AE506" s="77"/>
      <c r="AF506" s="77"/>
      <c r="AG506" s="77"/>
      <c r="AH506" s="77"/>
      <c r="AI506" s="77"/>
      <c r="AJ506" s="77"/>
    </row>
    <row r="507" spans="1:36" ht="12" customHeight="1">
      <c r="A507" s="93" t="s">
        <v>1235</v>
      </c>
      <c r="B507" s="109" t="s">
        <v>1236</v>
      </c>
      <c r="C507" s="113" t="s">
        <v>1237</v>
      </c>
      <c r="D507" s="70">
        <v>4714479.5500000026</v>
      </c>
      <c r="E507" s="70">
        <v>17402362.859999999</v>
      </c>
      <c r="F507" s="70">
        <v>2473827.59</v>
      </c>
      <c r="G507" s="70">
        <v>1332050.0099999998</v>
      </c>
      <c r="H507" s="70">
        <v>184706.3</v>
      </c>
      <c r="I507" s="70">
        <v>0</v>
      </c>
      <c r="J507" s="70">
        <v>10962496.430000002</v>
      </c>
      <c r="K507" s="70">
        <v>-213832.06999999998</v>
      </c>
      <c r="L507" s="70">
        <v>-8151095.7499999991</v>
      </c>
      <c r="M507" s="104">
        <v>28704994.920000009</v>
      </c>
      <c r="N507" s="70">
        <v>8823731.7600000016</v>
      </c>
      <c r="O507" s="171">
        <v>37528726.680000007</v>
      </c>
      <c r="P507" s="106" t="s">
        <v>1460</v>
      </c>
      <c r="Q507" s="106"/>
      <c r="R507" s="118"/>
      <c r="S507" s="77"/>
      <c r="T507" s="77"/>
      <c r="U507" s="77"/>
      <c r="V507" s="77"/>
      <c r="W507" s="77"/>
      <c r="X507" s="77"/>
      <c r="Y507" s="77"/>
      <c r="Z507" s="77"/>
      <c r="AA507" s="77"/>
      <c r="AB507" s="77"/>
      <c r="AC507" s="77"/>
      <c r="AD507" s="77"/>
      <c r="AE507" s="77"/>
      <c r="AF507" s="77"/>
      <c r="AG507" s="77"/>
      <c r="AH507" s="77"/>
      <c r="AI507" s="77"/>
      <c r="AJ507" s="77"/>
    </row>
    <row r="508" spans="1:36" ht="12" customHeight="1">
      <c r="A508" s="93"/>
      <c r="B508" s="109" t="s">
        <v>1468</v>
      </c>
      <c r="C508" s="113" t="s">
        <v>1469</v>
      </c>
      <c r="D508" s="70">
        <v>2859008.49</v>
      </c>
      <c r="E508" s="70">
        <v>184229609.78999999</v>
      </c>
      <c r="F508" s="70">
        <v>0</v>
      </c>
      <c r="G508" s="70">
        <v>0</v>
      </c>
      <c r="H508" s="70">
        <v>0</v>
      </c>
      <c r="I508" s="70">
        <v>0</v>
      </c>
      <c r="J508" s="70">
        <v>0</v>
      </c>
      <c r="K508" s="70">
        <v>0</v>
      </c>
      <c r="L508" s="70">
        <v>0</v>
      </c>
      <c r="M508" s="104">
        <v>187088618.28</v>
      </c>
      <c r="N508" s="70">
        <v>-187009644.97999999</v>
      </c>
      <c r="O508" s="122">
        <v>78973.300000011921</v>
      </c>
      <c r="P508" s="123" t="s">
        <v>1404</v>
      </c>
      <c r="Q508" s="106"/>
      <c r="R508" s="118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  <c r="AC508" s="77"/>
      <c r="AD508" s="77"/>
      <c r="AE508" s="77"/>
      <c r="AF508" s="77"/>
      <c r="AG508" s="77"/>
      <c r="AH508" s="77"/>
      <c r="AI508" s="77"/>
      <c r="AJ508" s="77"/>
    </row>
    <row r="509" spans="1:36" ht="12" customHeight="1">
      <c r="A509" s="93" t="s">
        <v>1238</v>
      </c>
      <c r="B509" s="109" t="s">
        <v>901</v>
      </c>
      <c r="C509" s="113" t="s">
        <v>1239</v>
      </c>
      <c r="D509" s="70">
        <v>-2394343.7999999998</v>
      </c>
      <c r="E509" s="70">
        <v>5986455.5800000001</v>
      </c>
      <c r="F509" s="70">
        <v>-280941.41000000003</v>
      </c>
      <c r="G509" s="70">
        <v>1078344</v>
      </c>
      <c r="H509" s="70">
        <v>-4109634.82</v>
      </c>
      <c r="I509" s="70">
        <v>-782.35</v>
      </c>
      <c r="J509" s="70">
        <v>-1108886.7400000002</v>
      </c>
      <c r="K509" s="70">
        <v>0</v>
      </c>
      <c r="L509" s="70">
        <v>199082.55</v>
      </c>
      <c r="M509" s="104">
        <v>-630706.99</v>
      </c>
      <c r="N509" s="70">
        <v>-791850.16999999993</v>
      </c>
      <c r="O509" s="171">
        <v>-1422557.16</v>
      </c>
      <c r="P509" s="106" t="s">
        <v>1460</v>
      </c>
      <c r="Q509" s="106"/>
      <c r="R509" s="118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  <c r="AC509" s="77"/>
      <c r="AD509" s="77"/>
      <c r="AE509" s="77"/>
      <c r="AF509" s="77"/>
      <c r="AG509" s="77"/>
      <c r="AH509" s="77"/>
      <c r="AI509" s="77"/>
      <c r="AJ509" s="77"/>
    </row>
    <row r="510" spans="1:36" ht="12" customHeight="1">
      <c r="A510" s="93"/>
      <c r="B510" s="151"/>
      <c r="C510" s="113"/>
      <c r="D510" s="132"/>
      <c r="E510" s="132"/>
      <c r="F510" s="132"/>
      <c r="G510" s="132"/>
      <c r="H510" s="132"/>
      <c r="I510" s="132"/>
      <c r="J510" s="132"/>
      <c r="K510" s="132"/>
      <c r="L510" s="132"/>
      <c r="M510" s="132"/>
      <c r="N510" s="132"/>
      <c r="O510" s="135"/>
      <c r="P510" s="106"/>
      <c r="Q510" s="106"/>
      <c r="R510" s="118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  <c r="AC510" s="77"/>
      <c r="AD510" s="77"/>
      <c r="AE510" s="77"/>
      <c r="AF510" s="77"/>
      <c r="AG510" s="77"/>
      <c r="AH510" s="77"/>
      <c r="AI510" s="77"/>
      <c r="AJ510" s="77"/>
    </row>
    <row r="511" spans="1:36" ht="12" customHeight="1">
      <c r="A511" s="93"/>
      <c r="B511" s="136" t="s">
        <v>1240</v>
      </c>
      <c r="C511" s="113"/>
      <c r="D511" s="137">
        <v>579486249.35000002</v>
      </c>
      <c r="E511" s="137">
        <v>867391214.00999975</v>
      </c>
      <c r="F511" s="137">
        <v>60896651.550000012</v>
      </c>
      <c r="G511" s="137">
        <v>14407446.82</v>
      </c>
      <c r="H511" s="137">
        <v>1011121759.6199999</v>
      </c>
      <c r="I511" s="137">
        <v>31807.870000000003</v>
      </c>
      <c r="J511" s="137">
        <v>80687376.689999998</v>
      </c>
      <c r="K511" s="137">
        <v>41433827.839999996</v>
      </c>
      <c r="L511" s="137">
        <v>157610209.63000008</v>
      </c>
      <c r="M511" s="137">
        <v>2813066543.3800015</v>
      </c>
      <c r="N511" s="137">
        <v>-784255979.54999995</v>
      </c>
      <c r="O511" s="137">
        <v>2028810563.8300002</v>
      </c>
      <c r="P511" s="106"/>
      <c r="Q511" s="106"/>
      <c r="R511" s="118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  <c r="AC511" s="77"/>
      <c r="AD511" s="77"/>
      <c r="AE511" s="77"/>
      <c r="AF511" s="77"/>
      <c r="AG511" s="77"/>
      <c r="AH511" s="77"/>
      <c r="AI511" s="77"/>
      <c r="AJ511" s="77"/>
    </row>
    <row r="512" spans="1:36" ht="12" customHeight="1">
      <c r="A512" s="93"/>
      <c r="B512" s="151"/>
      <c r="C512" s="113"/>
      <c r="D512" s="140"/>
      <c r="E512" s="140"/>
      <c r="F512" s="140"/>
      <c r="G512" s="140"/>
      <c r="H512" s="140"/>
      <c r="I512" s="140"/>
      <c r="J512" s="140"/>
      <c r="K512" s="140"/>
      <c r="L512" s="140"/>
      <c r="M512" s="140"/>
      <c r="N512" s="140"/>
      <c r="O512" s="141"/>
      <c r="P512" s="106"/>
      <c r="Q512" s="106"/>
      <c r="R512" s="118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  <c r="AC512" s="77"/>
      <c r="AD512" s="77"/>
      <c r="AE512" s="77"/>
      <c r="AF512" s="77"/>
      <c r="AG512" s="77"/>
      <c r="AH512" s="77"/>
      <c r="AI512" s="77"/>
      <c r="AJ512" s="77"/>
    </row>
    <row r="513" spans="1:36" ht="12" customHeight="1">
      <c r="A513" s="93"/>
      <c r="B513" s="154" t="s">
        <v>1241</v>
      </c>
      <c r="C513" s="143"/>
      <c r="D513" s="104"/>
      <c r="E513" s="104"/>
      <c r="F513" s="104"/>
      <c r="G513" s="104" t="s">
        <v>833</v>
      </c>
      <c r="H513" s="104" t="s">
        <v>833</v>
      </c>
      <c r="I513" s="104"/>
      <c r="J513" s="104" t="s">
        <v>833</v>
      </c>
      <c r="K513" s="104"/>
      <c r="L513" s="104" t="s">
        <v>833</v>
      </c>
      <c r="M513" s="104" t="s">
        <v>833</v>
      </c>
      <c r="N513" s="104" t="s">
        <v>833</v>
      </c>
      <c r="O513" s="105"/>
      <c r="P513" s="106"/>
      <c r="Q513" s="106"/>
      <c r="R513" s="118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  <c r="AC513" s="77"/>
      <c r="AD513" s="77"/>
      <c r="AE513" s="77"/>
      <c r="AF513" s="77"/>
      <c r="AG513" s="77"/>
      <c r="AH513" s="77"/>
      <c r="AI513" s="77"/>
      <c r="AJ513" s="77"/>
    </row>
    <row r="514" spans="1:36" ht="12" customHeight="1">
      <c r="A514" s="93"/>
      <c r="B514" s="158"/>
      <c r="C514" s="103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5"/>
      <c r="P514" s="106"/>
      <c r="Q514" s="106"/>
      <c r="R514" s="174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</row>
    <row r="515" spans="1:36" ht="12" customHeight="1">
      <c r="A515" s="93"/>
      <c r="B515" s="109" t="s">
        <v>1242</v>
      </c>
      <c r="C515" s="113" t="s">
        <v>1243</v>
      </c>
      <c r="D515" s="70">
        <v>0</v>
      </c>
      <c r="E515" s="70">
        <v>0</v>
      </c>
      <c r="F515" s="70">
        <v>0</v>
      </c>
      <c r="G515" s="70">
        <v>0</v>
      </c>
      <c r="H515" s="70">
        <v>0</v>
      </c>
      <c r="I515" s="70">
        <v>0</v>
      </c>
      <c r="J515" s="70">
        <v>0</v>
      </c>
      <c r="K515" s="70">
        <v>0</v>
      </c>
      <c r="L515" s="70">
        <v>0</v>
      </c>
      <c r="M515" s="104">
        <v>0</v>
      </c>
      <c r="N515" s="70">
        <v>0</v>
      </c>
      <c r="O515" s="105">
        <v>0</v>
      </c>
      <c r="P515" s="106"/>
      <c r="Q515" s="106"/>
      <c r="R515" s="118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</row>
    <row r="516" spans="1:36" ht="12" customHeight="1">
      <c r="A516" s="93" t="s">
        <v>1244</v>
      </c>
      <c r="B516" s="109" t="s">
        <v>1245</v>
      </c>
      <c r="C516" s="113" t="s">
        <v>1246</v>
      </c>
      <c r="D516" s="70">
        <v>3786676.7600000002</v>
      </c>
      <c r="E516" s="70">
        <v>5830980.4800000004</v>
      </c>
      <c r="F516" s="70">
        <v>34920.699999999997</v>
      </c>
      <c r="G516" s="70">
        <v>0</v>
      </c>
      <c r="H516" s="70">
        <v>0</v>
      </c>
      <c r="I516" s="70">
        <v>0</v>
      </c>
      <c r="J516" s="70">
        <v>7914199.0600000005</v>
      </c>
      <c r="K516" s="70">
        <v>0</v>
      </c>
      <c r="L516" s="70">
        <v>0</v>
      </c>
      <c r="M516" s="104">
        <v>17566777</v>
      </c>
      <c r="N516" s="70">
        <v>5660</v>
      </c>
      <c r="O516" s="105">
        <v>17572437</v>
      </c>
      <c r="P516" s="106" t="s">
        <v>1464</v>
      </c>
      <c r="Q516" s="106"/>
      <c r="R516" s="118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</row>
    <row r="517" spans="1:36" ht="12" customHeight="1">
      <c r="A517" s="93" t="s">
        <v>1247</v>
      </c>
      <c r="B517" s="109" t="s">
        <v>1248</v>
      </c>
      <c r="C517" s="113" t="s">
        <v>1249</v>
      </c>
      <c r="D517" s="70">
        <v>12316540.770000003</v>
      </c>
      <c r="E517" s="70">
        <v>19910025.859999999</v>
      </c>
      <c r="F517" s="70">
        <v>380244.77</v>
      </c>
      <c r="G517" s="70">
        <v>0</v>
      </c>
      <c r="H517" s="70">
        <v>0</v>
      </c>
      <c r="I517" s="70">
        <v>0</v>
      </c>
      <c r="J517" s="70">
        <v>6201912.8899999987</v>
      </c>
      <c r="K517" s="70">
        <v>0</v>
      </c>
      <c r="L517" s="70">
        <v>-6077475.4100000001</v>
      </c>
      <c r="M517" s="104">
        <v>32731248.879999999</v>
      </c>
      <c r="N517" s="70">
        <v>479008.42</v>
      </c>
      <c r="O517" s="105">
        <v>33210257.300000001</v>
      </c>
      <c r="P517" s="106" t="s">
        <v>1464</v>
      </c>
      <c r="Q517" s="106"/>
      <c r="R517" s="118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</row>
    <row r="518" spans="1:36" ht="12" customHeight="1">
      <c r="A518" s="93"/>
      <c r="B518" s="126" t="s">
        <v>1250</v>
      </c>
      <c r="C518" s="127" t="s">
        <v>1251</v>
      </c>
      <c r="D518" s="70">
        <v>1246543.25</v>
      </c>
      <c r="E518" s="70">
        <v>3133516.36</v>
      </c>
      <c r="F518" s="70">
        <v>89849.52</v>
      </c>
      <c r="G518" s="70">
        <v>0</v>
      </c>
      <c r="H518" s="70">
        <v>0</v>
      </c>
      <c r="I518" s="70">
        <v>0</v>
      </c>
      <c r="J518" s="70">
        <v>1176406.47</v>
      </c>
      <c r="K518" s="70">
        <v>0</v>
      </c>
      <c r="L518" s="70">
        <v>-7126739.7599999998</v>
      </c>
      <c r="M518" s="104">
        <v>-1480424.1600000011</v>
      </c>
      <c r="N518" s="70">
        <v>0</v>
      </c>
      <c r="O518" s="105">
        <v>-1480424.1600000011</v>
      </c>
      <c r="P518" s="106" t="s">
        <v>1470</v>
      </c>
      <c r="Q518" s="106"/>
      <c r="R518" s="118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</row>
    <row r="519" spans="1:36" ht="12" customHeight="1">
      <c r="A519" s="157"/>
      <c r="B519" s="109" t="s">
        <v>1252</v>
      </c>
      <c r="C519" s="113" t="s">
        <v>1253</v>
      </c>
      <c r="D519" s="70">
        <v>0</v>
      </c>
      <c r="E519" s="70">
        <v>0</v>
      </c>
      <c r="F519" s="70">
        <v>0</v>
      </c>
      <c r="G519" s="70">
        <v>0</v>
      </c>
      <c r="H519" s="70">
        <v>0</v>
      </c>
      <c r="I519" s="70">
        <v>0</v>
      </c>
      <c r="J519" s="70">
        <v>0</v>
      </c>
      <c r="K519" s="70">
        <v>0</v>
      </c>
      <c r="L519" s="70">
        <v>0</v>
      </c>
      <c r="M519" s="104">
        <v>0</v>
      </c>
      <c r="N519" s="70">
        <v>0</v>
      </c>
      <c r="O519" s="105">
        <v>0</v>
      </c>
      <c r="P519" s="175"/>
      <c r="Q519" s="106"/>
      <c r="R519" s="118"/>
      <c r="S519" s="157"/>
      <c r="T519" s="157"/>
      <c r="U519" s="157"/>
      <c r="V519" s="157"/>
      <c r="W519" s="157"/>
      <c r="X519" s="157"/>
      <c r="Y519" s="157"/>
      <c r="Z519" s="157"/>
      <c r="AA519" s="157"/>
      <c r="AB519" s="157"/>
      <c r="AC519" s="157"/>
      <c r="AD519" s="157"/>
      <c r="AE519" s="157"/>
      <c r="AF519" s="157"/>
      <c r="AG519" s="157"/>
      <c r="AH519" s="157"/>
      <c r="AI519" s="157"/>
      <c r="AJ519" s="157"/>
    </row>
    <row r="520" spans="1:36" ht="12" customHeight="1">
      <c r="A520" s="93" t="s">
        <v>1254</v>
      </c>
      <c r="B520" s="109" t="s">
        <v>1255</v>
      </c>
      <c r="C520" s="113" t="s">
        <v>1256</v>
      </c>
      <c r="D520" s="70">
        <v>742635</v>
      </c>
      <c r="E520" s="70">
        <v>638705.02</v>
      </c>
      <c r="F520" s="70">
        <v>61992.39</v>
      </c>
      <c r="G520" s="70">
        <v>0</v>
      </c>
      <c r="H520" s="70">
        <v>0</v>
      </c>
      <c r="I520" s="70">
        <v>0</v>
      </c>
      <c r="J520" s="70">
        <v>0</v>
      </c>
      <c r="K520" s="70">
        <v>0</v>
      </c>
      <c r="L520" s="70">
        <v>-1147631.79</v>
      </c>
      <c r="M520" s="104">
        <v>295700.61999999988</v>
      </c>
      <c r="N520" s="70">
        <v>-39338.020000000004</v>
      </c>
      <c r="O520" s="105">
        <v>256362.59999999986</v>
      </c>
      <c r="P520" s="176" t="s">
        <v>1471</v>
      </c>
      <c r="Q520" s="106"/>
      <c r="R520" s="118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</row>
    <row r="521" spans="1:36" ht="12" customHeight="1">
      <c r="A521" s="93"/>
      <c r="B521" s="109" t="s">
        <v>1257</v>
      </c>
      <c r="C521" s="113" t="s">
        <v>1258</v>
      </c>
      <c r="D521" s="70">
        <v>1332058.2999999998</v>
      </c>
      <c r="E521" s="70">
        <v>2453750.7799999998</v>
      </c>
      <c r="F521" s="70">
        <v>61050</v>
      </c>
      <c r="G521" s="70">
        <v>0</v>
      </c>
      <c r="H521" s="70">
        <v>0</v>
      </c>
      <c r="I521" s="70">
        <v>0</v>
      </c>
      <c r="J521" s="70">
        <v>926399.35000000009</v>
      </c>
      <c r="K521" s="70">
        <v>0</v>
      </c>
      <c r="L521" s="70">
        <v>-3720492.8000000003</v>
      </c>
      <c r="M521" s="104">
        <v>1052765.6299999994</v>
      </c>
      <c r="N521" s="70">
        <v>-403784.14</v>
      </c>
      <c r="O521" s="105">
        <v>648981.48999999941</v>
      </c>
      <c r="P521" s="176" t="s">
        <v>1472</v>
      </c>
      <c r="Q521" s="106"/>
      <c r="R521" s="118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</row>
    <row r="522" spans="1:36" ht="12" customHeight="1">
      <c r="A522" s="93" t="s">
        <v>1259</v>
      </c>
      <c r="B522" s="109" t="s">
        <v>1260</v>
      </c>
      <c r="C522" s="113" t="s">
        <v>1261</v>
      </c>
      <c r="D522" s="70">
        <v>3559464.65</v>
      </c>
      <c r="E522" s="70">
        <v>13777228.190000003</v>
      </c>
      <c r="F522" s="70">
        <v>419210.70999999996</v>
      </c>
      <c r="G522" s="70">
        <v>0</v>
      </c>
      <c r="H522" s="70">
        <v>0</v>
      </c>
      <c r="I522" s="70">
        <v>0</v>
      </c>
      <c r="J522" s="70">
        <v>861033.81</v>
      </c>
      <c r="K522" s="70">
        <v>0</v>
      </c>
      <c r="L522" s="70">
        <v>-11450114.34</v>
      </c>
      <c r="M522" s="104">
        <v>7166823.0200000033</v>
      </c>
      <c r="N522" s="70">
        <v>-6731596.5499999998</v>
      </c>
      <c r="O522" s="105">
        <v>435226.47000000346</v>
      </c>
      <c r="P522" s="176"/>
      <c r="Q522" s="106"/>
      <c r="R522" s="118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</row>
    <row r="523" spans="1:36" ht="12" customHeight="1">
      <c r="A523" s="93" t="s">
        <v>1262</v>
      </c>
      <c r="B523" s="109" t="s">
        <v>1263</v>
      </c>
      <c r="C523" s="113" t="s">
        <v>1264</v>
      </c>
      <c r="D523" s="70">
        <v>213674.94</v>
      </c>
      <c r="E523" s="70">
        <v>1073993.3</v>
      </c>
      <c r="F523" s="70">
        <v>0</v>
      </c>
      <c r="G523" s="70">
        <v>0</v>
      </c>
      <c r="H523" s="70">
        <v>0</v>
      </c>
      <c r="I523" s="70">
        <v>0</v>
      </c>
      <c r="J523" s="70">
        <v>353486.14</v>
      </c>
      <c r="K523" s="70">
        <v>0</v>
      </c>
      <c r="L523" s="70">
        <v>-1480766.8499999996</v>
      </c>
      <c r="M523" s="104">
        <v>160387.53000000026</v>
      </c>
      <c r="N523" s="70">
        <v>-160387.53</v>
      </c>
      <c r="O523" s="105">
        <v>2.6193447411060333E-10</v>
      </c>
      <c r="P523" s="176"/>
      <c r="Q523" s="106"/>
      <c r="R523" s="118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  <c r="AF523" s="77"/>
      <c r="AG523" s="77"/>
      <c r="AH523" s="77"/>
      <c r="AI523" s="77"/>
      <c r="AJ523" s="77"/>
    </row>
    <row r="524" spans="1:36" ht="12" customHeight="1">
      <c r="A524" s="93" t="s">
        <v>1265</v>
      </c>
      <c r="B524" s="109" t="s">
        <v>1266</v>
      </c>
      <c r="C524" s="113" t="s">
        <v>1267</v>
      </c>
      <c r="D524" s="70">
        <v>0</v>
      </c>
      <c r="E524" s="70">
        <v>54605.1</v>
      </c>
      <c r="F524" s="70">
        <v>0</v>
      </c>
      <c r="G524" s="70">
        <v>0</v>
      </c>
      <c r="H524" s="70">
        <v>0</v>
      </c>
      <c r="I524" s="70">
        <v>0</v>
      </c>
      <c r="J524" s="70">
        <v>140157.70000000001</v>
      </c>
      <c r="K524" s="70">
        <v>0</v>
      </c>
      <c r="L524" s="70">
        <v>-187441</v>
      </c>
      <c r="M524" s="104">
        <v>7321.8000000000175</v>
      </c>
      <c r="N524" s="70">
        <v>0</v>
      </c>
      <c r="O524" s="105">
        <v>7321.8000000000175</v>
      </c>
      <c r="P524" s="176"/>
      <c r="Q524" s="106"/>
      <c r="R524" s="118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</row>
    <row r="525" spans="1:36" ht="12" customHeight="1">
      <c r="A525" s="93" t="s">
        <v>1268</v>
      </c>
      <c r="B525" s="109" t="s">
        <v>1269</v>
      </c>
      <c r="C525" s="113" t="s">
        <v>1270</v>
      </c>
      <c r="D525" s="70">
        <v>0</v>
      </c>
      <c r="E525" s="70">
        <v>15000</v>
      </c>
      <c r="F525" s="70">
        <v>0</v>
      </c>
      <c r="G525" s="70">
        <v>0</v>
      </c>
      <c r="H525" s="70">
        <v>0</v>
      </c>
      <c r="I525" s="70">
        <v>0</v>
      </c>
      <c r="J525" s="70">
        <v>273292.03000000003</v>
      </c>
      <c r="K525" s="70">
        <v>0</v>
      </c>
      <c r="L525" s="70">
        <v>-288292.03000000003</v>
      </c>
      <c r="M525" s="104">
        <v>0</v>
      </c>
      <c r="N525" s="70">
        <v>0</v>
      </c>
      <c r="O525" s="105">
        <v>0</v>
      </c>
      <c r="P525" s="176"/>
      <c r="Q525" s="106"/>
      <c r="R525" s="118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</row>
    <row r="526" spans="1:36" ht="12" customHeight="1">
      <c r="A526" s="93"/>
      <c r="B526" s="129" t="s">
        <v>1521</v>
      </c>
      <c r="C526" s="130" t="s">
        <v>1522</v>
      </c>
      <c r="D526" s="70">
        <v>1453453</v>
      </c>
      <c r="E526" s="70">
        <v>722632.97</v>
      </c>
      <c r="F526" s="70">
        <v>0</v>
      </c>
      <c r="G526" s="70">
        <v>0</v>
      </c>
      <c r="H526" s="70">
        <v>0</v>
      </c>
      <c r="I526" s="70">
        <v>0</v>
      </c>
      <c r="J526" s="70">
        <v>0</v>
      </c>
      <c r="K526" s="70">
        <v>0</v>
      </c>
      <c r="L526" s="70">
        <v>-2176085.9699999997</v>
      </c>
      <c r="M526" s="104">
        <v>0</v>
      </c>
      <c r="N526" s="70">
        <v>0</v>
      </c>
      <c r="O526" s="105">
        <v>0</v>
      </c>
      <c r="P526" s="176"/>
      <c r="Q526" s="106"/>
      <c r="R526" s="118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  <c r="AF526" s="77"/>
      <c r="AG526" s="77"/>
      <c r="AH526" s="77"/>
      <c r="AI526" s="77"/>
      <c r="AJ526" s="77"/>
    </row>
    <row r="527" spans="1:36" ht="12" customHeight="1">
      <c r="A527" s="93"/>
      <c r="B527" s="129" t="s">
        <v>1523</v>
      </c>
      <c r="C527" s="130" t="s">
        <v>1524</v>
      </c>
      <c r="D527" s="70">
        <v>0</v>
      </c>
      <c r="E527" s="70">
        <v>0</v>
      </c>
      <c r="F527" s="70">
        <v>777165</v>
      </c>
      <c r="G527" s="70">
        <v>0</v>
      </c>
      <c r="H527" s="70">
        <v>0</v>
      </c>
      <c r="I527" s="70">
        <v>0</v>
      </c>
      <c r="J527" s="70">
        <v>0</v>
      </c>
      <c r="K527" s="70">
        <v>0</v>
      </c>
      <c r="L527" s="70">
        <v>-777165</v>
      </c>
      <c r="M527" s="104">
        <v>0</v>
      </c>
      <c r="N527" s="70">
        <v>0</v>
      </c>
      <c r="O527" s="105">
        <v>0</v>
      </c>
      <c r="P527" s="176"/>
      <c r="Q527" s="106"/>
      <c r="R527" s="118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</row>
    <row r="528" spans="1:36" ht="12" customHeight="1">
      <c r="A528" s="93"/>
      <c r="B528" s="109" t="s">
        <v>1271</v>
      </c>
      <c r="C528" s="113" t="s">
        <v>1272</v>
      </c>
      <c r="D528" s="70">
        <v>0</v>
      </c>
      <c r="E528" s="70">
        <v>5040</v>
      </c>
      <c r="F528" s="70">
        <v>5660</v>
      </c>
      <c r="G528" s="70">
        <v>0</v>
      </c>
      <c r="H528" s="70">
        <v>0</v>
      </c>
      <c r="I528" s="70">
        <v>0</v>
      </c>
      <c r="J528" s="70">
        <v>65700</v>
      </c>
      <c r="K528" s="70">
        <v>0</v>
      </c>
      <c r="L528" s="70">
        <v>-70740</v>
      </c>
      <c r="M528" s="104">
        <v>5660</v>
      </c>
      <c r="N528" s="70">
        <v>-5660</v>
      </c>
      <c r="O528" s="105">
        <v>0</v>
      </c>
      <c r="P528" s="176"/>
      <c r="Q528" s="106"/>
      <c r="R528" s="118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</row>
    <row r="529" spans="1:36" ht="12" customHeight="1">
      <c r="A529" s="93"/>
      <c r="B529" s="109" t="s">
        <v>1370</v>
      </c>
      <c r="C529" s="113" t="s">
        <v>1371</v>
      </c>
      <c r="D529" s="70">
        <v>2417977.54</v>
      </c>
      <c r="E529" s="70">
        <v>352383.88</v>
      </c>
      <c r="F529" s="70">
        <v>655689.46000000008</v>
      </c>
      <c r="G529" s="70">
        <v>0</v>
      </c>
      <c r="H529" s="70">
        <v>0</v>
      </c>
      <c r="I529" s="70">
        <v>0</v>
      </c>
      <c r="J529" s="70">
        <v>0</v>
      </c>
      <c r="K529" s="70">
        <v>66830.709999999992</v>
      </c>
      <c r="L529" s="70">
        <v>-3425871.81</v>
      </c>
      <c r="M529" s="104">
        <v>67009.779999999795</v>
      </c>
      <c r="N529" s="70">
        <v>-67102.91</v>
      </c>
      <c r="O529" s="105">
        <v>-93.130000000208383</v>
      </c>
      <c r="P529" s="176"/>
      <c r="Q529" s="106"/>
      <c r="R529" s="118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</row>
    <row r="530" spans="1:36" ht="12" customHeight="1">
      <c r="A530" s="93" t="s">
        <v>1273</v>
      </c>
      <c r="B530" s="109" t="s">
        <v>1274</v>
      </c>
      <c r="C530" s="113" t="s">
        <v>1275</v>
      </c>
      <c r="D530" s="70">
        <v>8944288.3000000007</v>
      </c>
      <c r="E530" s="70">
        <v>11181169.870000001</v>
      </c>
      <c r="F530" s="70">
        <v>203101</v>
      </c>
      <c r="G530" s="70">
        <v>0</v>
      </c>
      <c r="H530" s="70">
        <v>0</v>
      </c>
      <c r="I530" s="70">
        <v>0</v>
      </c>
      <c r="J530" s="70">
        <v>205563751.09000003</v>
      </c>
      <c r="K530" s="70">
        <v>0</v>
      </c>
      <c r="L530" s="70">
        <v>-214718461.41</v>
      </c>
      <c r="M530" s="104">
        <v>11173848.850000054</v>
      </c>
      <c r="N530" s="70">
        <v>-10426073.700000001</v>
      </c>
      <c r="O530" s="105">
        <v>747775.15000005253</v>
      </c>
      <c r="P530" s="176"/>
      <c r="Q530" s="106"/>
      <c r="R530" s="118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</row>
    <row r="531" spans="1:36" ht="12" customHeight="1">
      <c r="A531" s="93" t="s">
        <v>1276</v>
      </c>
      <c r="B531" s="109" t="s">
        <v>1277</v>
      </c>
      <c r="C531" s="113" t="s">
        <v>1278</v>
      </c>
      <c r="D531" s="70">
        <v>4316405.38</v>
      </c>
      <c r="E531" s="70">
        <v>16923821.699999999</v>
      </c>
      <c r="F531" s="70">
        <v>60008.299999999996</v>
      </c>
      <c r="G531" s="70">
        <v>0</v>
      </c>
      <c r="H531" s="70">
        <v>0</v>
      </c>
      <c r="I531" s="70">
        <v>0</v>
      </c>
      <c r="J531" s="70">
        <v>19154487.710000001</v>
      </c>
      <c r="K531" s="70">
        <v>0</v>
      </c>
      <c r="L531" s="70">
        <v>758390.21</v>
      </c>
      <c r="M531" s="104">
        <v>41213113.300000004</v>
      </c>
      <c r="N531" s="70">
        <v>79346.650000000023</v>
      </c>
      <c r="O531" s="105">
        <v>41292459.950000003</v>
      </c>
      <c r="P531" s="106" t="s">
        <v>1464</v>
      </c>
      <c r="Q531" s="106"/>
      <c r="R531" s="118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  <c r="AF531" s="77"/>
      <c r="AG531" s="77"/>
      <c r="AH531" s="77"/>
      <c r="AI531" s="77"/>
      <c r="AJ531" s="77"/>
    </row>
    <row r="532" spans="1:36" ht="12" customHeight="1">
      <c r="A532" s="93" t="s">
        <v>1279</v>
      </c>
      <c r="B532" s="109" t="s">
        <v>161</v>
      </c>
      <c r="C532" s="113" t="s">
        <v>1280</v>
      </c>
      <c r="D532" s="70">
        <v>0</v>
      </c>
      <c r="E532" s="70">
        <v>0</v>
      </c>
      <c r="F532" s="70">
        <v>203585.47</v>
      </c>
      <c r="G532" s="70">
        <v>0</v>
      </c>
      <c r="H532" s="70">
        <v>0</v>
      </c>
      <c r="I532" s="70">
        <v>0</v>
      </c>
      <c r="J532" s="70">
        <v>2991430.8500000006</v>
      </c>
      <c r="K532" s="70">
        <v>0</v>
      </c>
      <c r="L532" s="70">
        <v>-364038.23</v>
      </c>
      <c r="M532" s="104">
        <v>2830978.0900000008</v>
      </c>
      <c r="N532" s="70">
        <v>-2752509.24</v>
      </c>
      <c r="O532" s="105">
        <v>78468.850000000559</v>
      </c>
      <c r="P532" s="176"/>
      <c r="Q532" s="106"/>
      <c r="R532" s="118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  <c r="AF532" s="77"/>
      <c r="AG532" s="77"/>
      <c r="AH532" s="77"/>
      <c r="AI532" s="77"/>
      <c r="AJ532" s="77"/>
    </row>
    <row r="533" spans="1:36" ht="12" customHeight="1">
      <c r="A533" s="93" t="s">
        <v>1281</v>
      </c>
      <c r="B533" s="109" t="s">
        <v>1282</v>
      </c>
      <c r="C533" s="113" t="s">
        <v>1283</v>
      </c>
      <c r="D533" s="70">
        <v>0</v>
      </c>
      <c r="E533" s="70">
        <v>0</v>
      </c>
      <c r="F533" s="70">
        <v>0</v>
      </c>
      <c r="G533" s="70">
        <v>0</v>
      </c>
      <c r="H533" s="70">
        <v>0</v>
      </c>
      <c r="I533" s="70">
        <v>0</v>
      </c>
      <c r="J533" s="70">
        <v>2274961.0099999998</v>
      </c>
      <c r="K533" s="70">
        <v>0</v>
      </c>
      <c r="L533" s="70">
        <v>-2274961.0099999998</v>
      </c>
      <c r="M533" s="104">
        <v>0</v>
      </c>
      <c r="N533" s="70">
        <v>0</v>
      </c>
      <c r="O533" s="105">
        <v>0</v>
      </c>
      <c r="P533" s="176"/>
      <c r="Q533" s="106"/>
      <c r="R533" s="118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  <c r="AF533" s="77"/>
      <c r="AG533" s="77"/>
      <c r="AH533" s="77"/>
      <c r="AI533" s="77"/>
      <c r="AJ533" s="77"/>
    </row>
    <row r="534" spans="1:36" ht="12" customHeight="1">
      <c r="A534" s="93" t="s">
        <v>1284</v>
      </c>
      <c r="B534" s="109" t="s">
        <v>170</v>
      </c>
      <c r="C534" s="113" t="s">
        <v>1285</v>
      </c>
      <c r="D534" s="70">
        <v>1216867.3900000001</v>
      </c>
      <c r="E534" s="70">
        <v>1311380.9900000002</v>
      </c>
      <c r="F534" s="70">
        <v>10345</v>
      </c>
      <c r="G534" s="70">
        <v>0</v>
      </c>
      <c r="H534" s="70">
        <v>0</v>
      </c>
      <c r="I534" s="70">
        <v>0</v>
      </c>
      <c r="J534" s="70">
        <v>4360762.9900000012</v>
      </c>
      <c r="K534" s="70">
        <v>0</v>
      </c>
      <c r="L534" s="70">
        <v>-15163998.239999998</v>
      </c>
      <c r="M534" s="104">
        <v>-8264641.8699999973</v>
      </c>
      <c r="N534" s="70">
        <v>8739034.7299999986</v>
      </c>
      <c r="O534" s="105">
        <v>474392.86000000127</v>
      </c>
      <c r="P534" s="176"/>
      <c r="Q534" s="106"/>
      <c r="R534" s="118"/>
      <c r="S534" s="77"/>
      <c r="T534" s="77"/>
      <c r="U534" s="77"/>
      <c r="V534" s="77"/>
      <c r="W534" s="77"/>
      <c r="X534" s="77"/>
      <c r="Y534" s="77"/>
      <c r="Z534" s="77"/>
      <c r="AA534" s="77"/>
      <c r="AB534" s="77"/>
      <c r="AC534" s="77"/>
      <c r="AD534" s="77"/>
      <c r="AE534" s="77"/>
      <c r="AF534" s="77"/>
      <c r="AG534" s="77"/>
      <c r="AH534" s="77"/>
      <c r="AI534" s="77"/>
      <c r="AJ534" s="77"/>
    </row>
    <row r="535" spans="1:36" ht="12" customHeight="1">
      <c r="A535" s="93"/>
      <c r="B535" s="151"/>
      <c r="C535" s="113"/>
      <c r="D535" s="132"/>
      <c r="E535" s="132"/>
      <c r="F535" s="132"/>
      <c r="G535" s="132"/>
      <c r="H535" s="132"/>
      <c r="I535" s="132"/>
      <c r="J535" s="132"/>
      <c r="K535" s="132"/>
      <c r="L535" s="132"/>
      <c r="M535" s="132"/>
      <c r="N535" s="132"/>
      <c r="O535" s="135"/>
      <c r="P535" s="106"/>
      <c r="Q535" s="106"/>
      <c r="R535" s="118"/>
      <c r="S535" s="77"/>
      <c r="T535" s="77"/>
      <c r="U535" s="77"/>
      <c r="V535" s="77"/>
      <c r="W535" s="77"/>
      <c r="X535" s="77"/>
      <c r="Y535" s="77"/>
      <c r="Z535" s="77"/>
      <c r="AA535" s="77"/>
      <c r="AB535" s="77"/>
      <c r="AC535" s="77"/>
      <c r="AD535" s="77"/>
      <c r="AE535" s="77"/>
      <c r="AF535" s="77"/>
      <c r="AG535" s="77"/>
      <c r="AH535" s="77"/>
      <c r="AI535" s="77"/>
      <c r="AJ535" s="77"/>
    </row>
    <row r="536" spans="1:36" ht="12" customHeight="1" thickBot="1">
      <c r="A536" s="93"/>
      <c r="B536" s="136" t="s">
        <v>1286</v>
      </c>
      <c r="C536" s="113"/>
      <c r="D536" s="137">
        <v>41546585.280000009</v>
      </c>
      <c r="E536" s="137">
        <v>77384234.5</v>
      </c>
      <c r="F536" s="137">
        <v>2962822.32</v>
      </c>
      <c r="G536" s="137">
        <v>0</v>
      </c>
      <c r="H536" s="137">
        <v>0</v>
      </c>
      <c r="I536" s="137">
        <v>0</v>
      </c>
      <c r="J536" s="137">
        <v>252257981.10000002</v>
      </c>
      <c r="K536" s="137">
        <v>66830.709999999992</v>
      </c>
      <c r="L536" s="137">
        <v>-269691885.44</v>
      </c>
      <c r="M536" s="137">
        <v>104526568.47000006</v>
      </c>
      <c r="N536" s="137">
        <v>-11283402.290000005</v>
      </c>
      <c r="O536" s="137">
        <v>93243166.180000052</v>
      </c>
      <c r="P536" s="106"/>
      <c r="Q536" s="106"/>
      <c r="R536" s="118"/>
      <c r="S536" s="77"/>
      <c r="T536" s="77"/>
      <c r="U536" s="77"/>
      <c r="V536" s="77"/>
      <c r="W536" s="77"/>
      <c r="X536" s="77"/>
      <c r="Y536" s="77"/>
      <c r="Z536" s="77"/>
      <c r="AA536" s="77"/>
      <c r="AB536" s="77"/>
      <c r="AC536" s="77"/>
      <c r="AD536" s="77"/>
      <c r="AE536" s="77"/>
      <c r="AF536" s="77"/>
      <c r="AG536" s="77"/>
      <c r="AH536" s="77"/>
      <c r="AI536" s="77"/>
      <c r="AJ536" s="77"/>
    </row>
    <row r="537" spans="1:36" ht="12" customHeight="1">
      <c r="A537" s="93"/>
      <c r="B537" s="131"/>
      <c r="C537" s="113"/>
      <c r="D537" s="177"/>
      <c r="E537" s="177"/>
      <c r="F537" s="177"/>
      <c r="G537" s="177"/>
      <c r="H537" s="177"/>
      <c r="I537" s="177"/>
      <c r="J537" s="177"/>
      <c r="K537" s="177"/>
      <c r="L537" s="177"/>
      <c r="M537" s="177"/>
      <c r="N537" s="177"/>
      <c r="O537" s="177"/>
      <c r="P537" s="106"/>
      <c r="Q537" s="106"/>
      <c r="R537" s="118"/>
      <c r="S537" s="77"/>
      <c r="T537" s="77"/>
      <c r="U537" s="77"/>
      <c r="V537" s="77"/>
      <c r="W537" s="77"/>
      <c r="X537" s="77"/>
      <c r="Y537" s="77"/>
      <c r="Z537" s="77"/>
      <c r="AA537" s="77"/>
      <c r="AB537" s="77"/>
      <c r="AC537" s="77"/>
      <c r="AD537" s="77"/>
      <c r="AE537" s="77"/>
      <c r="AF537" s="77"/>
      <c r="AG537" s="77"/>
      <c r="AH537" s="77"/>
      <c r="AI537" s="77"/>
      <c r="AJ537" s="77"/>
    </row>
    <row r="538" spans="1:36" ht="12" customHeight="1">
      <c r="A538" s="93"/>
      <c r="B538" s="136" t="s">
        <v>1287</v>
      </c>
      <c r="C538" s="113"/>
      <c r="D538" s="178">
        <v>2253736329.1300006</v>
      </c>
      <c r="E538" s="178">
        <v>1122855444.9499998</v>
      </c>
      <c r="F538" s="178">
        <v>83669769.329999998</v>
      </c>
      <c r="G538" s="178">
        <v>14642816.310000001</v>
      </c>
      <c r="H538" s="178">
        <v>1011165474.1199999</v>
      </c>
      <c r="I538" s="178">
        <v>31807.870000000003</v>
      </c>
      <c r="J538" s="178">
        <v>338613519.40000004</v>
      </c>
      <c r="K538" s="178">
        <v>41500658.549999997</v>
      </c>
      <c r="L538" s="178">
        <v>-112081675.80999991</v>
      </c>
      <c r="M538" s="178">
        <v>4754134143.8500023</v>
      </c>
      <c r="N538" s="178">
        <v>-794608741.53000009</v>
      </c>
      <c r="O538" s="171">
        <v>3959525402.3200021</v>
      </c>
      <c r="P538" s="106">
        <v>3959525402.3200021</v>
      </c>
      <c r="Q538" s="106"/>
      <c r="R538" s="118"/>
      <c r="S538" s="77"/>
      <c r="T538" s="77"/>
      <c r="U538" s="77"/>
      <c r="V538" s="77"/>
      <c r="W538" s="77"/>
      <c r="X538" s="77"/>
      <c r="Y538" s="77"/>
      <c r="Z538" s="77"/>
      <c r="AA538" s="77"/>
      <c r="AB538" s="77"/>
      <c r="AC538" s="77"/>
      <c r="AD538" s="77"/>
      <c r="AE538" s="77"/>
      <c r="AF538" s="77"/>
      <c r="AG538" s="77"/>
      <c r="AH538" s="77"/>
      <c r="AI538" s="77"/>
      <c r="AJ538" s="77"/>
    </row>
    <row r="539" spans="1:36" ht="12" customHeight="1">
      <c r="A539" s="93"/>
      <c r="B539" s="136" t="s">
        <v>1288</v>
      </c>
      <c r="C539" s="179"/>
      <c r="D539" s="180">
        <v>192049607.97999907</v>
      </c>
      <c r="E539" s="180">
        <v>18436457.410000324</v>
      </c>
      <c r="F539" s="180">
        <v>19316078.74999997</v>
      </c>
      <c r="G539" s="180">
        <v>-17416266.809999999</v>
      </c>
      <c r="H539" s="180">
        <v>105938.25</v>
      </c>
      <c r="I539" s="180">
        <v>-31409.420000000002</v>
      </c>
      <c r="J539" s="180">
        <v>238683.91000002623</v>
      </c>
      <c r="K539" s="180">
        <v>-1072051.5099999905</v>
      </c>
      <c r="L539" s="180">
        <v>105703119.58999991</v>
      </c>
      <c r="M539" s="180">
        <v>317330158.1499958</v>
      </c>
      <c r="N539" s="181">
        <v>3239618.8400000334</v>
      </c>
      <c r="O539" s="180">
        <v>320569776.98999882</v>
      </c>
      <c r="P539" s="182" t="s">
        <v>1473</v>
      </c>
      <c r="Q539" s="106"/>
      <c r="R539" s="118"/>
      <c r="S539" s="77"/>
      <c r="T539" s="77"/>
      <c r="U539" s="77"/>
      <c r="V539" s="77"/>
      <c r="W539" s="77"/>
      <c r="X539" s="77"/>
      <c r="Y539" s="77"/>
      <c r="Z539" s="77"/>
      <c r="AA539" s="77"/>
      <c r="AB539" s="77"/>
      <c r="AC539" s="77"/>
      <c r="AD539" s="77"/>
      <c r="AE539" s="77"/>
      <c r="AF539" s="77"/>
      <c r="AG539" s="77"/>
      <c r="AH539" s="77"/>
      <c r="AI539" s="77"/>
      <c r="AJ539" s="77"/>
    </row>
    <row r="540" spans="1:36" ht="12" customHeight="1">
      <c r="A540" s="93"/>
      <c r="B540" s="183"/>
      <c r="C540" s="179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5"/>
      <c r="P540" s="106"/>
      <c r="Q540" s="106"/>
      <c r="R540" s="77"/>
      <c r="S540" s="77"/>
      <c r="T540" s="77"/>
      <c r="U540" s="77"/>
      <c r="V540" s="77"/>
      <c r="W540" s="77"/>
      <c r="X540" s="77"/>
      <c r="Y540" s="77"/>
      <c r="Z540" s="77"/>
      <c r="AA540" s="77"/>
      <c r="AB540" s="77"/>
      <c r="AC540" s="77"/>
      <c r="AD540" s="77"/>
      <c r="AE540" s="77"/>
      <c r="AF540" s="77"/>
      <c r="AG540" s="77"/>
      <c r="AH540" s="77"/>
      <c r="AI540" s="77"/>
      <c r="AJ540" s="77"/>
    </row>
    <row r="541" spans="1:36" ht="12" customHeight="1">
      <c r="A541" s="93"/>
      <c r="B541" s="183"/>
      <c r="C541" s="179"/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5"/>
      <c r="P541" s="106"/>
      <c r="Q541" s="106"/>
      <c r="R541" s="77"/>
      <c r="S541" s="77"/>
      <c r="T541" s="77"/>
      <c r="U541" s="77"/>
      <c r="V541" s="77"/>
      <c r="W541" s="77"/>
      <c r="X541" s="77"/>
      <c r="Y541" s="77"/>
      <c r="Z541" s="77"/>
      <c r="AA541" s="77"/>
      <c r="AB541" s="77"/>
      <c r="AC541" s="77"/>
      <c r="AD541" s="77"/>
      <c r="AE541" s="77"/>
      <c r="AF541" s="77"/>
      <c r="AG541" s="77"/>
      <c r="AH541" s="77"/>
      <c r="AI541" s="77"/>
      <c r="AJ541" s="77"/>
    </row>
    <row r="542" spans="1:36" ht="12" customHeight="1">
      <c r="A542" s="93"/>
      <c r="B542" s="154"/>
      <c r="C542" s="186"/>
      <c r="D542" s="187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5"/>
      <c r="P542" s="106"/>
      <c r="Q542" s="106"/>
      <c r="R542" s="77"/>
      <c r="S542" s="77"/>
      <c r="T542" s="77"/>
      <c r="U542" s="77"/>
      <c r="V542" s="77"/>
      <c r="W542" s="77"/>
      <c r="X542" s="77"/>
      <c r="Y542" s="77"/>
      <c r="Z542" s="77"/>
      <c r="AA542" s="77"/>
      <c r="AB542" s="77"/>
      <c r="AC542" s="77"/>
      <c r="AD542" s="77"/>
      <c r="AE542" s="77"/>
      <c r="AF542" s="77"/>
      <c r="AG542" s="77"/>
      <c r="AH542" s="77"/>
      <c r="AI542" s="77"/>
      <c r="AJ542" s="77"/>
    </row>
    <row r="543" spans="1:36" ht="12" customHeight="1">
      <c r="A543" s="93"/>
      <c r="B543" s="94" t="s">
        <v>833</v>
      </c>
      <c r="C543" s="188" t="s">
        <v>833</v>
      </c>
      <c r="D543" s="189" t="s">
        <v>1289</v>
      </c>
      <c r="E543" s="184"/>
      <c r="F543" s="184"/>
      <c r="G543" s="184"/>
      <c r="H543" s="184"/>
      <c r="I543" s="184"/>
      <c r="J543" s="184"/>
      <c r="K543" s="184"/>
      <c r="L543" s="184"/>
      <c r="M543" s="184"/>
      <c r="N543" s="184"/>
      <c r="O543" s="185"/>
      <c r="P543" s="106"/>
      <c r="Q543" s="106"/>
      <c r="R543" s="77"/>
      <c r="S543" s="77"/>
      <c r="T543" s="77"/>
      <c r="U543" s="77"/>
      <c r="V543" s="77"/>
      <c r="W543" s="77"/>
      <c r="X543" s="77"/>
      <c r="Y543" s="77"/>
      <c r="Z543" s="77"/>
      <c r="AA543" s="77"/>
      <c r="AB543" s="77"/>
      <c r="AC543" s="77"/>
      <c r="AD543" s="77"/>
      <c r="AE543" s="77"/>
      <c r="AF543" s="77"/>
      <c r="AG543" s="77"/>
      <c r="AH543" s="77"/>
      <c r="AI543" s="77"/>
      <c r="AJ543" s="77"/>
    </row>
    <row r="544" spans="1:36" ht="12" customHeight="1">
      <c r="A544" s="93"/>
      <c r="B544" s="94"/>
      <c r="C544" s="188" t="s">
        <v>1290</v>
      </c>
      <c r="D544" s="189" t="s">
        <v>1291</v>
      </c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5"/>
      <c r="P544" s="106"/>
      <c r="Q544" s="106"/>
      <c r="R544" s="77"/>
      <c r="S544" s="77"/>
      <c r="T544" s="77"/>
      <c r="U544" s="77"/>
      <c r="V544" s="77"/>
      <c r="W544" s="77"/>
      <c r="X544" s="77"/>
      <c r="Y544" s="77"/>
      <c r="Z544" s="77"/>
      <c r="AA544" s="77"/>
      <c r="AB544" s="77"/>
      <c r="AC544" s="77"/>
      <c r="AD544" s="77"/>
      <c r="AE544" s="77"/>
      <c r="AF544" s="77"/>
      <c r="AG544" s="77"/>
      <c r="AH544" s="77"/>
      <c r="AI544" s="77"/>
      <c r="AJ544" s="77"/>
    </row>
    <row r="545" spans="1:36" ht="12" customHeight="1">
      <c r="A545" s="93"/>
      <c r="B545" s="190" t="s">
        <v>1292</v>
      </c>
      <c r="C545" s="191" t="s">
        <v>1293</v>
      </c>
      <c r="D545" s="192" t="s">
        <v>1294</v>
      </c>
      <c r="E545" s="193"/>
      <c r="F545" s="193"/>
      <c r="G545" s="193"/>
      <c r="H545" s="193"/>
      <c r="I545" s="193"/>
      <c r="J545" s="193"/>
      <c r="K545" s="193"/>
      <c r="L545" s="193"/>
      <c r="M545" s="193"/>
      <c r="N545" s="193"/>
      <c r="O545" s="185"/>
      <c r="P545" s="106"/>
      <c r="Q545" s="106"/>
      <c r="R545" s="77"/>
      <c r="S545" s="77"/>
      <c r="T545" s="77"/>
      <c r="U545" s="77"/>
      <c r="V545" s="77"/>
      <c r="W545" s="77"/>
      <c r="X545" s="77"/>
      <c r="Y545" s="77"/>
      <c r="Z545" s="77"/>
      <c r="AA545" s="77"/>
      <c r="AB545" s="77"/>
      <c r="AC545" s="77"/>
      <c r="AD545" s="77"/>
      <c r="AE545" s="77"/>
      <c r="AF545" s="77"/>
      <c r="AG545" s="77"/>
      <c r="AH545" s="77"/>
      <c r="AI545" s="77"/>
      <c r="AJ545" s="77"/>
    </row>
    <row r="546" spans="1:36" ht="12" customHeight="1">
      <c r="A546" s="93"/>
      <c r="B546" s="151"/>
      <c r="C546" s="113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41"/>
      <c r="P546" s="106"/>
      <c r="Q546" s="106"/>
      <c r="R546" s="77"/>
      <c r="S546" s="77"/>
      <c r="T546" s="77"/>
      <c r="U546" s="77"/>
      <c r="V546" s="77"/>
      <c r="W546" s="77"/>
      <c r="X546" s="77"/>
      <c r="Y546" s="77"/>
      <c r="Z546" s="77"/>
      <c r="AA546" s="77"/>
      <c r="AB546" s="77"/>
      <c r="AC546" s="77"/>
      <c r="AD546" s="77"/>
      <c r="AE546" s="77"/>
      <c r="AF546" s="77"/>
      <c r="AG546" s="77"/>
      <c r="AH546" s="77"/>
      <c r="AI546" s="77"/>
      <c r="AJ546" s="77"/>
    </row>
    <row r="547" spans="1:36" ht="12" customHeight="1">
      <c r="A547" s="93"/>
      <c r="B547" s="109" t="s">
        <v>414</v>
      </c>
      <c r="C547" s="113" t="s">
        <v>415</v>
      </c>
      <c r="D547" s="70">
        <v>73396434.179999977</v>
      </c>
      <c r="E547" s="70">
        <v>46046812.719999991</v>
      </c>
      <c r="F547" s="70">
        <v>452928.55</v>
      </c>
      <c r="G547" s="70">
        <v>127519.51000000001</v>
      </c>
      <c r="H547" s="70">
        <v>41050.340000000004</v>
      </c>
      <c r="I547" s="70">
        <v>745084.56</v>
      </c>
      <c r="J547" s="70">
        <v>213899730.13999996</v>
      </c>
      <c r="K547" s="70">
        <v>0</v>
      </c>
      <c r="L547" s="70">
        <v>0</v>
      </c>
      <c r="M547" s="104">
        <v>334709559.99999994</v>
      </c>
      <c r="N547" s="70">
        <v>0</v>
      </c>
      <c r="O547" s="105">
        <v>334709559.99999994</v>
      </c>
      <c r="P547" s="194" t="s">
        <v>1474</v>
      </c>
      <c r="Q547" s="106"/>
      <c r="R547" s="77"/>
      <c r="S547" s="77"/>
      <c r="T547" s="77"/>
      <c r="U547" s="77"/>
      <c r="V547" s="77"/>
      <c r="W547" s="77"/>
      <c r="X547" s="77"/>
      <c r="Y547" s="77"/>
      <c r="Z547" s="77"/>
      <c r="AA547" s="77"/>
      <c r="AB547" s="77"/>
      <c r="AC547" s="77"/>
      <c r="AD547" s="77"/>
      <c r="AE547" s="77"/>
      <c r="AF547" s="77"/>
      <c r="AG547" s="77"/>
      <c r="AH547" s="77"/>
      <c r="AI547" s="77"/>
      <c r="AJ547" s="77"/>
    </row>
    <row r="548" spans="1:36" ht="12" customHeight="1">
      <c r="A548" s="93"/>
      <c r="B548" s="109" t="s">
        <v>417</v>
      </c>
      <c r="C548" s="113" t="s">
        <v>418</v>
      </c>
      <c r="D548" s="70">
        <v>0</v>
      </c>
      <c r="E548" s="70">
        <v>0</v>
      </c>
      <c r="F548" s="70">
        <v>0</v>
      </c>
      <c r="G548" s="70">
        <v>0</v>
      </c>
      <c r="H548" s="70">
        <v>0</v>
      </c>
      <c r="I548" s="70">
        <v>0</v>
      </c>
      <c r="J548" s="70">
        <v>0</v>
      </c>
      <c r="K548" s="70">
        <v>0</v>
      </c>
      <c r="L548" s="70">
        <v>0</v>
      </c>
      <c r="M548" s="104">
        <v>0</v>
      </c>
      <c r="N548" s="70">
        <v>0</v>
      </c>
      <c r="O548" s="105">
        <v>0</v>
      </c>
      <c r="P548" s="106" t="s">
        <v>1475</v>
      </c>
      <c r="Q548" s="106"/>
      <c r="R548" s="77"/>
      <c r="S548" s="77"/>
      <c r="T548" s="77"/>
      <c r="U548" s="77"/>
      <c r="V548" s="77"/>
      <c r="W548" s="77"/>
      <c r="X548" s="77"/>
      <c r="Y548" s="77"/>
      <c r="Z548" s="77"/>
      <c r="AA548" s="77"/>
      <c r="AB548" s="77"/>
      <c r="AC548" s="77"/>
      <c r="AD548" s="77"/>
      <c r="AE548" s="77"/>
      <c r="AF548" s="77"/>
      <c r="AG548" s="77"/>
      <c r="AH548" s="77"/>
      <c r="AI548" s="77"/>
      <c r="AJ548" s="77"/>
    </row>
    <row r="549" spans="1:36" ht="12" customHeight="1">
      <c r="A549" s="93"/>
      <c r="B549" s="109" t="s">
        <v>420</v>
      </c>
      <c r="C549" s="113" t="s">
        <v>421</v>
      </c>
      <c r="D549" s="70">
        <v>0</v>
      </c>
      <c r="E549" s="70">
        <v>241337.58</v>
      </c>
      <c r="F549" s="70">
        <v>0</v>
      </c>
      <c r="G549" s="70">
        <v>0</v>
      </c>
      <c r="H549" s="70">
        <v>0</v>
      </c>
      <c r="I549" s="70">
        <v>0</v>
      </c>
      <c r="J549" s="70">
        <v>0</v>
      </c>
      <c r="K549" s="70">
        <v>0</v>
      </c>
      <c r="L549" s="70">
        <v>0</v>
      </c>
      <c r="M549" s="104">
        <v>241337.58</v>
      </c>
      <c r="N549" s="70">
        <v>0</v>
      </c>
      <c r="O549" s="105">
        <v>241337.58</v>
      </c>
      <c r="P549" s="106" t="s">
        <v>1476</v>
      </c>
      <c r="Q549" s="106"/>
      <c r="R549" s="77"/>
      <c r="S549" s="77"/>
      <c r="T549" s="77"/>
      <c r="U549" s="77"/>
      <c r="V549" s="77"/>
      <c r="W549" s="77"/>
      <c r="X549" s="77"/>
      <c r="Y549" s="77"/>
      <c r="Z549" s="77"/>
      <c r="AA549" s="77"/>
      <c r="AB549" s="77"/>
      <c r="AC549" s="77"/>
      <c r="AD549" s="77"/>
      <c r="AE549" s="77"/>
      <c r="AF549" s="77"/>
      <c r="AG549" s="77"/>
      <c r="AH549" s="77"/>
      <c r="AI549" s="77"/>
      <c r="AJ549" s="77"/>
    </row>
    <row r="550" spans="1:36" ht="12" customHeight="1">
      <c r="A550" s="93"/>
      <c r="B550" s="109" t="s">
        <v>423</v>
      </c>
      <c r="C550" s="113" t="s">
        <v>424</v>
      </c>
      <c r="D550" s="70">
        <v>1987035.6099999999</v>
      </c>
      <c r="E550" s="70">
        <v>22081.51</v>
      </c>
      <c r="F550" s="70">
        <v>0</v>
      </c>
      <c r="G550" s="70">
        <v>0</v>
      </c>
      <c r="H550" s="70">
        <v>0</v>
      </c>
      <c r="I550" s="70">
        <v>0</v>
      </c>
      <c r="J550" s="70">
        <v>0</v>
      </c>
      <c r="K550" s="70">
        <v>0</v>
      </c>
      <c r="L550" s="70">
        <v>0</v>
      </c>
      <c r="M550" s="104">
        <v>2009117.1199999999</v>
      </c>
      <c r="N550" s="70">
        <v>0</v>
      </c>
      <c r="O550" s="105">
        <v>2009117.1199999999</v>
      </c>
      <c r="P550" s="106" t="s">
        <v>1477</v>
      </c>
      <c r="Q550" s="106"/>
      <c r="R550" s="77"/>
      <c r="S550" s="77"/>
      <c r="T550" s="77"/>
      <c r="U550" s="77"/>
      <c r="V550" s="77"/>
      <c r="W550" s="77"/>
      <c r="X550" s="77"/>
      <c r="Y550" s="77"/>
      <c r="Z550" s="77"/>
      <c r="AA550" s="77"/>
      <c r="AB550" s="77"/>
      <c r="AC550" s="77"/>
      <c r="AD550" s="77"/>
      <c r="AE550" s="77"/>
      <c r="AF550" s="77"/>
      <c r="AG550" s="77"/>
      <c r="AH550" s="77"/>
      <c r="AI550" s="77"/>
      <c r="AJ550" s="77"/>
    </row>
    <row r="551" spans="1:36" ht="12" customHeight="1">
      <c r="A551" s="93"/>
      <c r="B551" s="109" t="s">
        <v>426</v>
      </c>
      <c r="C551" s="113" t="s">
        <v>427</v>
      </c>
      <c r="D551" s="70">
        <v>257180.5</v>
      </c>
      <c r="E551" s="70">
        <v>0</v>
      </c>
      <c r="F551" s="70">
        <v>0</v>
      </c>
      <c r="G551" s="70">
        <v>0</v>
      </c>
      <c r="H551" s="70">
        <v>0</v>
      </c>
      <c r="I551" s="70">
        <v>0</v>
      </c>
      <c r="J551" s="70">
        <v>0</v>
      </c>
      <c r="K551" s="70">
        <v>0</v>
      </c>
      <c r="L551" s="70">
        <v>0</v>
      </c>
      <c r="M551" s="104">
        <v>257180.5</v>
      </c>
      <c r="N551" s="70">
        <v>0</v>
      </c>
      <c r="O551" s="105">
        <v>257180.5</v>
      </c>
      <c r="P551" s="106" t="s">
        <v>1478</v>
      </c>
      <c r="Q551" s="106"/>
      <c r="R551" s="77"/>
      <c r="S551" s="77"/>
      <c r="T551" s="77"/>
      <c r="U551" s="77"/>
      <c r="V551" s="77"/>
      <c r="W551" s="77"/>
      <c r="X551" s="77"/>
      <c r="Y551" s="77"/>
      <c r="Z551" s="77"/>
      <c r="AA551" s="77"/>
      <c r="AB551" s="77"/>
      <c r="AC551" s="77"/>
      <c r="AD551" s="77"/>
      <c r="AE551" s="77"/>
      <c r="AF551" s="77"/>
      <c r="AG551" s="77"/>
      <c r="AH551" s="77"/>
      <c r="AI551" s="77"/>
      <c r="AJ551" s="77"/>
    </row>
    <row r="552" spans="1:36" ht="12" customHeight="1">
      <c r="A552" s="93"/>
      <c r="B552" s="109" t="s">
        <v>429</v>
      </c>
      <c r="C552" s="113" t="s">
        <v>430</v>
      </c>
      <c r="D552" s="70">
        <v>0</v>
      </c>
      <c r="E552" s="70">
        <v>4690598.08</v>
      </c>
      <c r="F552" s="70">
        <v>0</v>
      </c>
      <c r="G552" s="70">
        <v>0</v>
      </c>
      <c r="H552" s="70">
        <v>0</v>
      </c>
      <c r="I552" s="70">
        <v>0</v>
      </c>
      <c r="J552" s="70">
        <v>0</v>
      </c>
      <c r="K552" s="70">
        <v>0</v>
      </c>
      <c r="L552" s="70">
        <v>0</v>
      </c>
      <c r="M552" s="104">
        <v>4690598.08</v>
      </c>
      <c r="N552" s="70">
        <v>0</v>
      </c>
      <c r="O552" s="105">
        <v>4690598.08</v>
      </c>
      <c r="P552" s="106" t="s">
        <v>1479</v>
      </c>
      <c r="Q552" s="106"/>
      <c r="R552" s="77"/>
      <c r="S552" s="77"/>
      <c r="T552" s="77"/>
      <c r="U552" s="77"/>
      <c r="V552" s="77"/>
      <c r="W552" s="77"/>
      <c r="X552" s="77"/>
      <c r="Y552" s="77"/>
      <c r="Z552" s="77"/>
      <c r="AA552" s="77"/>
      <c r="AB552" s="77"/>
      <c r="AC552" s="77"/>
      <c r="AD552" s="77"/>
      <c r="AE552" s="77"/>
      <c r="AF552" s="77"/>
      <c r="AG552" s="77"/>
      <c r="AH552" s="77"/>
      <c r="AI552" s="77"/>
      <c r="AJ552" s="77"/>
    </row>
    <row r="553" spans="1:36" ht="12" customHeight="1">
      <c r="A553" s="93"/>
      <c r="B553" s="109" t="s">
        <v>432</v>
      </c>
      <c r="C553" s="113" t="s">
        <v>433</v>
      </c>
      <c r="D553" s="70">
        <v>0</v>
      </c>
      <c r="E553" s="70">
        <v>0</v>
      </c>
      <c r="F553" s="70">
        <v>0</v>
      </c>
      <c r="G553" s="70">
        <v>0</v>
      </c>
      <c r="H553" s="70">
        <v>0</v>
      </c>
      <c r="I553" s="70">
        <v>0</v>
      </c>
      <c r="J553" s="70">
        <v>0</v>
      </c>
      <c r="K553" s="70">
        <v>0</v>
      </c>
      <c r="L553" s="70">
        <v>0</v>
      </c>
      <c r="M553" s="104">
        <v>0</v>
      </c>
      <c r="N553" s="70">
        <v>0</v>
      </c>
      <c r="O553" s="105">
        <v>0</v>
      </c>
      <c r="P553" s="106" t="s">
        <v>1480</v>
      </c>
      <c r="Q553" s="106"/>
      <c r="R553" s="77"/>
      <c r="S553" s="77"/>
      <c r="T553" s="77"/>
      <c r="U553" s="77"/>
      <c r="V553" s="77"/>
      <c r="W553" s="77"/>
      <c r="X553" s="77"/>
      <c r="Y553" s="77"/>
      <c r="Z553" s="77"/>
      <c r="AA553" s="77"/>
      <c r="AB553" s="77"/>
      <c r="AC553" s="77"/>
      <c r="AD553" s="77"/>
      <c r="AE553" s="77"/>
      <c r="AF553" s="77"/>
      <c r="AG553" s="77"/>
      <c r="AH553" s="77"/>
      <c r="AI553" s="77"/>
      <c r="AJ553" s="77"/>
    </row>
    <row r="554" spans="1:36" ht="12" customHeight="1">
      <c r="A554" s="93"/>
      <c r="B554" s="109" t="s">
        <v>438</v>
      </c>
      <c r="C554" s="113" t="s">
        <v>439</v>
      </c>
      <c r="D554" s="70">
        <v>34159714.609999999</v>
      </c>
      <c r="E554" s="70">
        <v>0</v>
      </c>
      <c r="F554" s="70">
        <v>0</v>
      </c>
      <c r="G554" s="70">
        <v>10607673.689999999</v>
      </c>
      <c r="H554" s="70">
        <v>0</v>
      </c>
      <c r="I554" s="70">
        <v>0</v>
      </c>
      <c r="J554" s="70">
        <v>0</v>
      </c>
      <c r="K554" s="70">
        <v>0</v>
      </c>
      <c r="L554" s="70">
        <v>0</v>
      </c>
      <c r="M554" s="104">
        <v>44767388.299999997</v>
      </c>
      <c r="N554" s="70">
        <v>0</v>
      </c>
      <c r="O554" s="105">
        <v>44767388.299999997</v>
      </c>
      <c r="P554" s="106"/>
      <c r="Q554" s="106"/>
      <c r="R554" s="77"/>
      <c r="S554" s="77"/>
      <c r="T554" s="77"/>
      <c r="U554" s="77"/>
      <c r="V554" s="77"/>
      <c r="W554" s="77"/>
      <c r="X554" s="77"/>
      <c r="Y554" s="77"/>
      <c r="Z554" s="77"/>
      <c r="AA554" s="77"/>
      <c r="AB554" s="77"/>
      <c r="AC554" s="77"/>
      <c r="AD554" s="77"/>
      <c r="AE554" s="77"/>
      <c r="AF554" s="77"/>
      <c r="AG554" s="77"/>
      <c r="AH554" s="77"/>
      <c r="AI554" s="77"/>
      <c r="AJ554" s="77"/>
    </row>
    <row r="555" spans="1:36" ht="12" customHeight="1">
      <c r="A555" s="77"/>
      <c r="B555" s="109" t="s">
        <v>441</v>
      </c>
      <c r="C555" s="113" t="s">
        <v>442</v>
      </c>
      <c r="D555" s="70">
        <v>0</v>
      </c>
      <c r="E555" s="70">
        <v>-13137307.65999998</v>
      </c>
      <c r="F555" s="70">
        <v>4803947.8</v>
      </c>
      <c r="G555" s="70">
        <v>5648751.4700000007</v>
      </c>
      <c r="H555" s="70">
        <v>2134596.8499999908</v>
      </c>
      <c r="I555" s="70">
        <v>0</v>
      </c>
      <c r="J555" s="70">
        <v>23951800.990000002</v>
      </c>
      <c r="K555" s="70">
        <v>54929.119999999995</v>
      </c>
      <c r="L555" s="70">
        <v>0</v>
      </c>
      <c r="M555" s="104">
        <v>23456718.570000015</v>
      </c>
      <c r="N555" s="70">
        <v>0</v>
      </c>
      <c r="O555" s="105">
        <v>23456718.570000015</v>
      </c>
      <c r="P555" s="106"/>
      <c r="Q555" s="106"/>
      <c r="R555" s="77"/>
      <c r="S555" s="77"/>
      <c r="T555" s="77"/>
      <c r="U555" s="77"/>
      <c r="V555" s="77"/>
      <c r="W555" s="77"/>
      <c r="X555" s="77"/>
      <c r="Y555" s="77"/>
      <c r="Z555" s="77"/>
      <c r="AA555" s="77"/>
      <c r="AB555" s="77"/>
      <c r="AC555" s="77"/>
      <c r="AD555" s="77"/>
      <c r="AE555" s="77"/>
      <c r="AF555" s="77"/>
      <c r="AG555" s="77"/>
      <c r="AH555" s="77"/>
      <c r="AI555" s="77"/>
      <c r="AJ555" s="77"/>
    </row>
    <row r="556" spans="1:36" ht="12" customHeight="1">
      <c r="A556" s="77"/>
      <c r="B556" s="109" t="s">
        <v>444</v>
      </c>
      <c r="C556" s="113" t="s">
        <v>445</v>
      </c>
      <c r="D556" s="70">
        <v>485936497.74999988</v>
      </c>
      <c r="E556" s="70">
        <v>84965873.849999964</v>
      </c>
      <c r="F556" s="70">
        <v>170845650.71999997</v>
      </c>
      <c r="G556" s="70">
        <v>170960704.94</v>
      </c>
      <c r="H556" s="70">
        <v>19763671.279999975</v>
      </c>
      <c r="I556" s="70">
        <v>-714489.81</v>
      </c>
      <c r="J556" s="70">
        <v>695501579.60000014</v>
      </c>
      <c r="K556" s="70">
        <v>554794.55999999971</v>
      </c>
      <c r="L556" s="70">
        <v>2344917330.96</v>
      </c>
      <c r="M556" s="104">
        <v>3972731613.8500004</v>
      </c>
      <c r="N556" s="70">
        <v>0</v>
      </c>
      <c r="O556" s="105">
        <v>3972731613.8500004</v>
      </c>
      <c r="P556" s="106"/>
      <c r="Q556" s="106"/>
      <c r="R556" s="77"/>
      <c r="S556" s="77"/>
      <c r="T556" s="77"/>
      <c r="U556" s="77"/>
      <c r="V556" s="77"/>
      <c r="W556" s="77"/>
      <c r="X556" s="77"/>
      <c r="Y556" s="77"/>
      <c r="Z556" s="77"/>
      <c r="AA556" s="77"/>
      <c r="AB556" s="77"/>
      <c r="AC556" s="77"/>
      <c r="AD556" s="77"/>
      <c r="AE556" s="77"/>
      <c r="AF556" s="77"/>
      <c r="AG556" s="77"/>
      <c r="AH556" s="77"/>
      <c r="AI556" s="77"/>
      <c r="AJ556" s="77"/>
    </row>
    <row r="557" spans="1:36" ht="12" customHeight="1">
      <c r="A557" s="77"/>
      <c r="B557" s="109" t="s">
        <v>468</v>
      </c>
      <c r="C557" s="113" t="s">
        <v>469</v>
      </c>
      <c r="D557" s="70">
        <v>0</v>
      </c>
      <c r="E557" s="70">
        <v>0</v>
      </c>
      <c r="F557" s="70">
        <v>0</v>
      </c>
      <c r="G557" s="70">
        <v>0</v>
      </c>
      <c r="H557" s="70">
        <v>0</v>
      </c>
      <c r="I557" s="70">
        <v>0</v>
      </c>
      <c r="J557" s="70">
        <v>0</v>
      </c>
      <c r="K557" s="70">
        <v>0</v>
      </c>
      <c r="L557" s="70">
        <v>1874414410.8599997</v>
      </c>
      <c r="M557" s="104">
        <v>1874414410.8599997</v>
      </c>
      <c r="N557" s="70">
        <v>0</v>
      </c>
      <c r="O557" s="105">
        <v>1874414410.8599997</v>
      </c>
      <c r="P557" s="106" t="s">
        <v>1481</v>
      </c>
      <c r="Q557" s="106"/>
      <c r="R557" s="77"/>
      <c r="S557" s="77"/>
      <c r="T557" s="77"/>
      <c r="U557" s="77"/>
      <c r="V557" s="77"/>
      <c r="W557" s="77"/>
      <c r="X557" s="77"/>
      <c r="Y557" s="77"/>
      <c r="Z557" s="77"/>
      <c r="AA557" s="77"/>
      <c r="AB557" s="77"/>
      <c r="AC557" s="77"/>
      <c r="AD557" s="77"/>
      <c r="AE557" s="77"/>
      <c r="AF557" s="77"/>
      <c r="AG557" s="77"/>
      <c r="AH557" s="77"/>
      <c r="AI557" s="77"/>
      <c r="AJ557" s="77"/>
    </row>
    <row r="558" spans="1:36" ht="12" customHeight="1">
      <c r="A558" s="77"/>
      <c r="B558" s="167" t="s">
        <v>1295</v>
      </c>
      <c r="C558" s="113"/>
      <c r="D558" s="195">
        <v>595736862.64999986</v>
      </c>
      <c r="E558" s="195">
        <v>122829396.07999997</v>
      </c>
      <c r="F558" s="195">
        <v>176102527.06999996</v>
      </c>
      <c r="G558" s="195">
        <v>187344649.60999998</v>
      </c>
      <c r="H558" s="195">
        <v>21939318.469999965</v>
      </c>
      <c r="I558" s="195">
        <v>30594.75</v>
      </c>
      <c r="J558" s="195">
        <v>933353110.73000014</v>
      </c>
      <c r="K558" s="195">
        <v>609723.6799999997</v>
      </c>
      <c r="L558" s="195">
        <v>4219331741.8199997</v>
      </c>
      <c r="M558" s="195">
        <v>6257277924.8599997</v>
      </c>
      <c r="N558" s="195">
        <v>0</v>
      </c>
      <c r="O558" s="195">
        <v>6257277924.8599997</v>
      </c>
      <c r="P558" s="106"/>
      <c r="Q558" s="106"/>
      <c r="R558" s="77"/>
      <c r="S558" s="77"/>
      <c r="T558" s="77"/>
      <c r="U558" s="77"/>
      <c r="V558" s="77"/>
      <c r="W558" s="77"/>
      <c r="X558" s="77"/>
      <c r="Y558" s="77"/>
      <c r="Z558" s="77"/>
      <c r="AA558" s="77"/>
      <c r="AB558" s="77"/>
      <c r="AC558" s="77"/>
      <c r="AD558" s="77"/>
      <c r="AE558" s="77"/>
      <c r="AF558" s="77"/>
      <c r="AG558" s="77"/>
      <c r="AH558" s="77"/>
      <c r="AI558" s="77"/>
      <c r="AJ558" s="77"/>
    </row>
    <row r="559" spans="1:36" ht="12" customHeight="1">
      <c r="A559" s="77"/>
      <c r="B559" s="109" t="s">
        <v>1296</v>
      </c>
      <c r="C559" s="113" t="s">
        <v>436</v>
      </c>
      <c r="D559" s="70">
        <v>-1258763107.8099999</v>
      </c>
      <c r="E559" s="70">
        <v>-1181421.99</v>
      </c>
      <c r="F559" s="70">
        <v>-2603070.4900000002</v>
      </c>
      <c r="G559" s="70">
        <v>0</v>
      </c>
      <c r="H559" s="70">
        <v>0</v>
      </c>
      <c r="I559" s="70">
        <v>0</v>
      </c>
      <c r="J559" s="70">
        <v>-32993.599999999999</v>
      </c>
      <c r="K559" s="70">
        <v>0</v>
      </c>
      <c r="L559" s="70">
        <v>-6000</v>
      </c>
      <c r="M559" s="104">
        <v>-1262586593.8899999</v>
      </c>
      <c r="N559" s="70">
        <v>0</v>
      </c>
      <c r="O559" s="105">
        <v>-1262586593.8899999</v>
      </c>
      <c r="P559" s="106"/>
      <c r="Q559" s="106"/>
      <c r="R559" s="77"/>
      <c r="S559" s="77"/>
      <c r="T559" s="77"/>
      <c r="U559" s="77"/>
      <c r="V559" s="77"/>
      <c r="W559" s="77"/>
      <c r="X559" s="77"/>
      <c r="Y559" s="77"/>
      <c r="Z559" s="77"/>
      <c r="AA559" s="77"/>
      <c r="AB559" s="77"/>
      <c r="AC559" s="77"/>
      <c r="AD559" s="77"/>
      <c r="AE559" s="77"/>
      <c r="AF559" s="77"/>
      <c r="AG559" s="77"/>
      <c r="AH559" s="77"/>
      <c r="AI559" s="77"/>
      <c r="AJ559" s="77"/>
    </row>
    <row r="560" spans="1:36" ht="12" customHeight="1" thickBot="1">
      <c r="A560" s="77"/>
      <c r="B560" s="167" t="s">
        <v>1297</v>
      </c>
      <c r="C560" s="113"/>
      <c r="D560" s="195">
        <v>-663026245.16000009</v>
      </c>
      <c r="E560" s="195">
        <v>121647974.08999997</v>
      </c>
      <c r="F560" s="195">
        <v>173499456.57999995</v>
      </c>
      <c r="G560" s="195">
        <v>187344649.60999998</v>
      </c>
      <c r="H560" s="195">
        <v>21939318.469999965</v>
      </c>
      <c r="I560" s="195">
        <v>30594.75</v>
      </c>
      <c r="J560" s="195">
        <v>933320117.13000011</v>
      </c>
      <c r="K560" s="195">
        <v>609723.6799999997</v>
      </c>
      <c r="L560" s="195">
        <v>4219325741.8199997</v>
      </c>
      <c r="M560" s="195">
        <v>4994691330.9699993</v>
      </c>
      <c r="N560" s="195">
        <v>0</v>
      </c>
      <c r="O560" s="195">
        <v>4994691330.9699993</v>
      </c>
      <c r="P560" s="106"/>
      <c r="Q560" s="106"/>
      <c r="R560" s="77"/>
      <c r="S560" s="77"/>
      <c r="T560" s="77"/>
      <c r="U560" s="77"/>
      <c r="V560" s="77"/>
      <c r="W560" s="77"/>
      <c r="X560" s="77"/>
      <c r="Y560" s="77"/>
      <c r="Z560" s="77"/>
      <c r="AA560" s="77"/>
      <c r="AB560" s="77"/>
      <c r="AC560" s="77"/>
      <c r="AD560" s="77"/>
      <c r="AE560" s="77"/>
      <c r="AF560" s="77"/>
      <c r="AG560" s="77"/>
      <c r="AH560" s="77"/>
      <c r="AI560" s="77"/>
      <c r="AJ560" s="77"/>
    </row>
    <row r="561" spans="1:36" ht="12" customHeight="1" thickTop="1">
      <c r="A561" s="77"/>
      <c r="B561" s="151"/>
      <c r="C561" s="113"/>
      <c r="D561" s="196"/>
      <c r="E561" s="196"/>
      <c r="F561" s="196"/>
      <c r="G561" s="196"/>
      <c r="H561" s="196"/>
      <c r="I561" s="196"/>
      <c r="J561" s="196"/>
      <c r="K561" s="196"/>
      <c r="L561" s="196"/>
      <c r="M561" s="196"/>
      <c r="N561" s="196"/>
      <c r="O561" s="19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  <c r="AC561" s="77"/>
      <c r="AD561" s="77"/>
      <c r="AE561" s="77"/>
      <c r="AF561" s="77"/>
      <c r="AG561" s="77"/>
      <c r="AH561" s="77"/>
      <c r="AI561" s="77"/>
      <c r="AJ561" s="77"/>
    </row>
    <row r="562" spans="1:36" ht="12" customHeight="1">
      <c r="A562" s="77"/>
      <c r="B562" s="151" t="s">
        <v>1482</v>
      </c>
      <c r="C562" s="113"/>
      <c r="D562" s="197"/>
      <c r="E562" s="197"/>
      <c r="F562" s="197"/>
      <c r="G562" s="197"/>
      <c r="H562" s="197"/>
      <c r="I562" s="197"/>
      <c r="J562" s="197"/>
      <c r="K562" s="197"/>
      <c r="L562" s="197"/>
      <c r="M562" s="197"/>
      <c r="N562" s="197"/>
      <c r="O562" s="19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  <c r="AC562" s="77"/>
      <c r="AD562" s="77"/>
      <c r="AE562" s="77"/>
      <c r="AF562" s="77"/>
      <c r="AG562" s="77"/>
      <c r="AH562" s="77"/>
      <c r="AI562" s="77"/>
      <c r="AJ562" s="77"/>
    </row>
    <row r="563" spans="1:36" ht="12" customHeight="1">
      <c r="A563" s="77"/>
      <c r="B563" s="198" t="s">
        <v>1298</v>
      </c>
      <c r="C563" s="199"/>
      <c r="D563" s="200">
        <v>450553120.2099998</v>
      </c>
      <c r="E563" s="201" t="s">
        <v>1299</v>
      </c>
      <c r="F563" s="197"/>
      <c r="G563" s="197"/>
      <c r="H563" s="197"/>
      <c r="I563" s="197"/>
      <c r="J563" s="197"/>
      <c r="K563" s="197"/>
      <c r="L563" s="197"/>
      <c r="M563" s="197"/>
      <c r="N563" s="197"/>
      <c r="O563" s="19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  <c r="AA563" s="77"/>
      <c r="AB563" s="77"/>
      <c r="AC563" s="77"/>
      <c r="AD563" s="77"/>
      <c r="AE563" s="77"/>
      <c r="AF563" s="77"/>
      <c r="AG563" s="77"/>
      <c r="AH563" s="77"/>
      <c r="AI563" s="77"/>
      <c r="AJ563" s="77"/>
    </row>
    <row r="564" spans="1:36" ht="12" customHeight="1">
      <c r="A564" s="77"/>
      <c r="B564" s="198" t="s">
        <v>1300</v>
      </c>
      <c r="C564" s="199"/>
      <c r="D564" s="70">
        <v>0</v>
      </c>
      <c r="E564" s="197"/>
      <c r="F564" s="202"/>
      <c r="G564" s="203"/>
      <c r="H564" s="203"/>
      <c r="I564" s="197"/>
      <c r="J564" s="197"/>
      <c r="K564" s="197"/>
      <c r="L564" s="197"/>
      <c r="M564" s="197"/>
      <c r="N564" s="197"/>
      <c r="O564" s="19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  <c r="AA564" s="77"/>
      <c r="AB564" s="77"/>
      <c r="AC564" s="77"/>
      <c r="AD564" s="77"/>
      <c r="AE564" s="77"/>
      <c r="AF564" s="77"/>
      <c r="AG564" s="77"/>
      <c r="AH564" s="77"/>
      <c r="AI564" s="77"/>
      <c r="AJ564" s="77"/>
    </row>
    <row r="565" spans="1:36" ht="12" customHeight="1">
      <c r="A565" s="77"/>
      <c r="B565" s="198" t="s">
        <v>1301</v>
      </c>
      <c r="C565" s="199"/>
      <c r="D565" s="70">
        <v>0</v>
      </c>
      <c r="E565" s="197"/>
      <c r="F565" s="202"/>
      <c r="G565" s="203"/>
      <c r="H565" s="203"/>
      <c r="I565" s="197"/>
      <c r="J565" s="197"/>
      <c r="K565" s="197"/>
      <c r="L565" s="197"/>
      <c r="M565" s="197"/>
      <c r="N565" s="197"/>
      <c r="O565" s="19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7"/>
      <c r="AB565" s="77"/>
      <c r="AC565" s="77"/>
      <c r="AD565" s="77"/>
      <c r="AE565" s="77"/>
      <c r="AF565" s="77"/>
      <c r="AG565" s="77"/>
      <c r="AH565" s="77"/>
      <c r="AI565" s="77"/>
      <c r="AJ565" s="77"/>
    </row>
    <row r="566" spans="1:36" ht="12" customHeight="1">
      <c r="A566" s="77"/>
      <c r="B566" s="198" t="s">
        <v>1302</v>
      </c>
      <c r="C566" s="199"/>
      <c r="D566" s="204">
        <v>450553120.2099998</v>
      </c>
      <c r="E566" s="197"/>
      <c r="F566" s="202"/>
      <c r="G566" s="203"/>
      <c r="H566" s="203"/>
      <c r="I566" s="197"/>
      <c r="J566" s="197"/>
      <c r="K566" s="197"/>
      <c r="L566" s="197"/>
      <c r="M566" s="197"/>
      <c r="N566" s="197"/>
      <c r="O566" s="19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7"/>
      <c r="AB566" s="77"/>
      <c r="AC566" s="77"/>
      <c r="AD566" s="77"/>
      <c r="AE566" s="77"/>
      <c r="AF566" s="77"/>
      <c r="AG566" s="77"/>
      <c r="AH566" s="77"/>
      <c r="AI566" s="77"/>
      <c r="AJ566" s="77"/>
    </row>
    <row r="567" spans="1:36" ht="12" customHeight="1">
      <c r="A567" s="77"/>
      <c r="B567" s="198" t="s">
        <v>1303</v>
      </c>
      <c r="C567" s="199"/>
      <c r="D567" s="204">
        <v>2445785937.1099997</v>
      </c>
      <c r="E567" s="197"/>
      <c r="F567" s="202"/>
      <c r="G567" s="203"/>
      <c r="H567" s="203"/>
      <c r="I567" s="197"/>
      <c r="J567" s="197"/>
      <c r="K567" s="197"/>
      <c r="L567" s="197"/>
      <c r="M567" s="197"/>
      <c r="N567" s="197"/>
      <c r="O567" s="19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  <c r="AA567" s="77"/>
      <c r="AB567" s="77"/>
      <c r="AC567" s="77"/>
      <c r="AD567" s="77"/>
      <c r="AE567" s="77"/>
      <c r="AF567" s="77"/>
      <c r="AG567" s="77"/>
      <c r="AH567" s="77"/>
      <c r="AI567" s="77"/>
      <c r="AJ567" s="77"/>
    </row>
    <row r="568" spans="1:36" ht="12" customHeight="1">
      <c r="A568" s="77"/>
      <c r="B568" s="198" t="s">
        <v>1304</v>
      </c>
      <c r="C568" s="199"/>
      <c r="D568" s="204">
        <v>2896339057.3199997</v>
      </c>
      <c r="E568" s="197"/>
      <c r="F568" s="197"/>
      <c r="G568" s="197"/>
      <c r="H568" s="197"/>
      <c r="I568" s="197"/>
      <c r="J568" s="197"/>
      <c r="K568" s="197"/>
      <c r="L568" s="197"/>
      <c r="M568" s="197"/>
      <c r="N568" s="197"/>
      <c r="O568" s="19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7"/>
      <c r="AB568" s="77"/>
      <c r="AC568" s="77"/>
      <c r="AD568" s="77"/>
      <c r="AE568" s="77"/>
      <c r="AF568" s="77"/>
      <c r="AG568" s="77"/>
      <c r="AH568" s="77"/>
      <c r="AI568" s="77"/>
      <c r="AJ568" s="77"/>
    </row>
    <row r="569" spans="1:36" ht="12" customHeight="1">
      <c r="A569" s="77"/>
      <c r="B569" s="198"/>
      <c r="C569" s="169"/>
      <c r="D569" s="204"/>
      <c r="E569" s="197"/>
      <c r="F569" s="205" t="s">
        <v>1525</v>
      </c>
      <c r="G569" s="197"/>
      <c r="H569" s="197"/>
      <c r="I569" s="197"/>
      <c r="J569" s="197"/>
      <c r="K569" s="197"/>
      <c r="L569" s="197"/>
      <c r="M569" s="197"/>
      <c r="N569" s="197"/>
      <c r="O569" s="19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7"/>
      <c r="AB569" s="77"/>
      <c r="AC569" s="77"/>
      <c r="AD569" s="77"/>
      <c r="AE569" s="77"/>
      <c r="AF569" s="77"/>
      <c r="AG569" s="77"/>
      <c r="AH569" s="77"/>
      <c r="AI569" s="77"/>
      <c r="AJ569" s="77"/>
    </row>
    <row r="570" spans="1:36" ht="12" customHeight="1">
      <c r="A570" s="77"/>
      <c r="B570" s="198" t="s">
        <v>1526</v>
      </c>
      <c r="C570" s="169"/>
      <c r="D570" s="206">
        <v>0.18034505564874187</v>
      </c>
      <c r="E570" s="197"/>
      <c r="F570" s="207" t="s">
        <v>1305</v>
      </c>
      <c r="G570" s="197"/>
      <c r="H570" s="197"/>
      <c r="I570" s="197"/>
      <c r="J570" s="197"/>
      <c r="K570" s="197"/>
      <c r="L570" s="197"/>
      <c r="M570" s="197"/>
      <c r="N570" s="197"/>
      <c r="O570" s="19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  <c r="AC570" s="77"/>
      <c r="AD570" s="77"/>
      <c r="AE570" s="77"/>
      <c r="AF570" s="77"/>
      <c r="AG570" s="77"/>
      <c r="AH570" s="77"/>
      <c r="AI570" s="77"/>
      <c r="AJ570" s="77"/>
    </row>
    <row r="571" spans="1:36" ht="12" customHeight="1">
      <c r="A571" s="93"/>
      <c r="B571" s="208"/>
      <c r="C571" s="113"/>
      <c r="D571" s="197"/>
      <c r="E571" s="197"/>
      <c r="F571" s="197"/>
      <c r="G571" s="197"/>
      <c r="H571" s="197"/>
      <c r="I571" s="197"/>
      <c r="J571" s="197"/>
      <c r="K571" s="197"/>
      <c r="L571" s="197"/>
      <c r="M571" s="197"/>
      <c r="N571" s="197"/>
      <c r="O571" s="19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  <c r="AA571" s="77"/>
      <c r="AB571" s="77"/>
      <c r="AC571" s="77"/>
      <c r="AD571" s="77"/>
      <c r="AE571" s="77"/>
      <c r="AF571" s="77"/>
      <c r="AG571" s="77"/>
      <c r="AH571" s="77"/>
      <c r="AI571" s="77"/>
      <c r="AJ571" s="77"/>
    </row>
    <row r="572" spans="1:36" ht="12" customHeight="1">
      <c r="A572" s="93"/>
      <c r="B572" s="208"/>
      <c r="C572" s="113"/>
      <c r="D572" s="197"/>
      <c r="E572" s="197"/>
      <c r="F572" s="197"/>
      <c r="G572" s="197"/>
      <c r="H572" s="197"/>
      <c r="I572" s="197"/>
      <c r="J572" s="197"/>
      <c r="K572" s="197"/>
      <c r="L572" s="197"/>
      <c r="M572" s="197"/>
      <c r="N572" s="197"/>
      <c r="O572" s="19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  <c r="AA572" s="77"/>
      <c r="AB572" s="77"/>
      <c r="AC572" s="77"/>
      <c r="AD572" s="77"/>
      <c r="AE572" s="77"/>
      <c r="AF572" s="77"/>
      <c r="AG572" s="77"/>
      <c r="AH572" s="77"/>
      <c r="AI572" s="77"/>
      <c r="AJ572" s="77"/>
    </row>
    <row r="573" spans="1:36" ht="12" customHeight="1" thickBot="1">
      <c r="A573" s="93"/>
      <c r="B573" s="208"/>
      <c r="C573" s="113"/>
      <c r="D573" s="197"/>
      <c r="E573" s="197"/>
      <c r="F573" s="197"/>
      <c r="G573" s="197"/>
      <c r="H573" s="197"/>
      <c r="I573" s="197"/>
      <c r="J573" s="197"/>
      <c r="K573" s="197"/>
      <c r="L573" s="197"/>
      <c r="M573" s="197"/>
      <c r="N573" s="197"/>
      <c r="O573" s="19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  <c r="AF573" s="77"/>
      <c r="AG573" s="77"/>
      <c r="AH573" s="77"/>
      <c r="AI573" s="77"/>
      <c r="AJ573" s="77"/>
    </row>
    <row r="574" spans="1:36" ht="12" customHeight="1" thickBot="1">
      <c r="A574" s="209" t="s">
        <v>1306</v>
      </c>
      <c r="B574" s="210"/>
      <c r="C574" s="210"/>
      <c r="D574" s="210"/>
      <c r="E574" s="210"/>
      <c r="F574" s="210"/>
      <c r="G574" s="210"/>
      <c r="H574" s="210"/>
      <c r="I574" s="210"/>
      <c r="J574" s="210"/>
      <c r="K574" s="210"/>
      <c r="L574" s="210"/>
      <c r="M574" s="210"/>
      <c r="N574" s="210"/>
      <c r="O574" s="211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</row>
    <row r="575" spans="1:36" ht="12" customHeight="1" thickBot="1">
      <c r="A575" s="93"/>
      <c r="B575" s="212" t="s">
        <v>1307</v>
      </c>
      <c r="C575" s="213"/>
      <c r="D575" s="197"/>
      <c r="E575" s="197"/>
      <c r="F575" s="197"/>
      <c r="G575" s="197"/>
      <c r="H575" s="197"/>
      <c r="I575" s="197"/>
      <c r="J575" s="197"/>
      <c r="K575" s="197"/>
      <c r="L575" s="197"/>
      <c r="M575" s="197"/>
      <c r="N575" s="197"/>
      <c r="O575" s="19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  <c r="AF575" s="77"/>
      <c r="AG575" s="77"/>
      <c r="AH575" s="77"/>
      <c r="AI575" s="77"/>
      <c r="AJ575" s="77"/>
    </row>
    <row r="576" spans="1:36" ht="12" customHeight="1">
      <c r="A576" s="93"/>
      <c r="B576" s="214"/>
      <c r="C576" s="113"/>
      <c r="D576" s="197"/>
      <c r="E576" s="197"/>
      <c r="F576" s="197"/>
      <c r="G576" s="197"/>
      <c r="H576" s="197"/>
      <c r="I576" s="197"/>
      <c r="J576" s="197"/>
      <c r="K576" s="197"/>
      <c r="L576" s="197"/>
      <c r="M576" s="197"/>
      <c r="N576" s="197"/>
      <c r="O576" s="19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  <c r="AF576" s="77"/>
      <c r="AG576" s="77"/>
      <c r="AH576" s="77"/>
      <c r="AI576" s="77"/>
      <c r="AJ576" s="77"/>
    </row>
    <row r="577" spans="1:36" ht="12" customHeight="1">
      <c r="A577" s="93"/>
      <c r="B577" s="215"/>
      <c r="C577" s="199"/>
      <c r="D577" s="197">
        <v>450553120.2099998</v>
      </c>
      <c r="E577" s="216" t="s">
        <v>1308</v>
      </c>
      <c r="F577" s="197"/>
      <c r="G577" s="216"/>
      <c r="H577" s="216"/>
      <c r="I577" s="216"/>
      <c r="J577" s="216"/>
      <c r="K577" s="216"/>
      <c r="L577" s="197"/>
      <c r="M577" s="197"/>
      <c r="N577" s="197"/>
      <c r="O577" s="19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  <c r="AF577" s="77"/>
      <c r="AG577" s="77"/>
      <c r="AH577" s="77"/>
      <c r="AI577" s="77"/>
      <c r="AJ577" s="77"/>
    </row>
    <row r="578" spans="1:36" ht="12" customHeight="1">
      <c r="A578" s="93"/>
      <c r="B578" s="215"/>
      <c r="C578" s="169"/>
      <c r="D578" s="197"/>
      <c r="E578" s="216"/>
      <c r="F578" s="197"/>
      <c r="G578" s="216"/>
      <c r="H578" s="216"/>
      <c r="I578" s="216"/>
      <c r="J578" s="216"/>
      <c r="K578" s="216"/>
      <c r="L578" s="197"/>
      <c r="M578" s="197"/>
      <c r="N578" s="197"/>
      <c r="O578" s="19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  <c r="AF578" s="77"/>
      <c r="AG578" s="77"/>
      <c r="AH578" s="77"/>
      <c r="AI578" s="77"/>
      <c r="AJ578" s="77"/>
    </row>
    <row r="579" spans="1:36" ht="12" customHeight="1">
      <c r="A579" s="93"/>
      <c r="B579" s="215"/>
      <c r="C579" s="199"/>
      <c r="D579" s="197">
        <v>0</v>
      </c>
      <c r="E579" s="216" t="s">
        <v>1309</v>
      </c>
      <c r="F579" s="197"/>
      <c r="G579" s="216"/>
      <c r="H579" s="216"/>
      <c r="I579" s="216"/>
      <c r="J579" s="216"/>
      <c r="K579" s="216"/>
      <c r="L579" s="197"/>
      <c r="M579" s="197"/>
      <c r="N579" s="197"/>
      <c r="O579" s="19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</row>
    <row r="580" spans="1:36" ht="12" customHeight="1">
      <c r="A580" s="93"/>
      <c r="B580" s="215"/>
      <c r="C580" s="169"/>
      <c r="D580" s="197"/>
      <c r="E580" s="216"/>
      <c r="F580" s="197"/>
      <c r="G580" s="216"/>
      <c r="H580" s="216"/>
      <c r="I580" s="216"/>
      <c r="J580" s="216"/>
      <c r="K580" s="216"/>
      <c r="L580" s="197"/>
      <c r="M580" s="197"/>
      <c r="N580" s="197"/>
      <c r="O580" s="19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</row>
    <row r="581" spans="1:36" ht="12" customHeight="1">
      <c r="A581" s="77"/>
      <c r="B581" s="215"/>
      <c r="C581" s="199"/>
      <c r="D581" s="197">
        <v>0</v>
      </c>
      <c r="E581" s="216" t="s">
        <v>1310</v>
      </c>
      <c r="F581" s="197"/>
      <c r="G581" s="216"/>
      <c r="H581" s="216"/>
      <c r="I581" s="216"/>
      <c r="J581" s="216"/>
      <c r="K581" s="216"/>
      <c r="L581" s="197"/>
      <c r="M581" s="197"/>
      <c r="N581" s="197"/>
      <c r="O581" s="19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</row>
    <row r="582" spans="1:36" ht="12" customHeight="1">
      <c r="A582" s="77"/>
      <c r="B582" s="208"/>
      <c r="C582" s="113"/>
      <c r="D582" s="197"/>
      <c r="E582" s="197"/>
      <c r="F582" s="216"/>
      <c r="G582" s="216"/>
      <c r="H582" s="216"/>
      <c r="I582" s="216"/>
      <c r="J582" s="216"/>
      <c r="K582" s="216"/>
      <c r="L582" s="197"/>
      <c r="M582" s="197"/>
      <c r="N582" s="197"/>
      <c r="O582" s="19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</row>
    <row r="583" spans="1:36" ht="12" customHeight="1" thickBot="1">
      <c r="A583" s="93"/>
      <c r="B583" s="208"/>
      <c r="C583" s="113"/>
      <c r="D583" s="197"/>
      <c r="E583" s="197"/>
      <c r="F583" s="197"/>
      <c r="G583" s="197"/>
      <c r="H583" s="197"/>
      <c r="I583" s="197"/>
      <c r="J583" s="197"/>
      <c r="K583" s="197"/>
      <c r="L583" s="197"/>
      <c r="M583" s="197"/>
      <c r="N583" s="197"/>
      <c r="O583" s="19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</row>
    <row r="584" spans="1:36" ht="12" customHeight="1" thickBot="1">
      <c r="A584" s="93"/>
      <c r="B584" s="217" t="s">
        <v>1311</v>
      </c>
      <c r="C584" s="218"/>
      <c r="D584" s="197"/>
      <c r="E584" s="197"/>
      <c r="F584" s="197"/>
      <c r="G584" s="197"/>
      <c r="H584" s="197"/>
      <c r="I584" s="197"/>
      <c r="J584" s="197"/>
      <c r="K584" s="197"/>
      <c r="L584" s="197"/>
      <c r="M584" s="197"/>
      <c r="N584" s="197"/>
      <c r="O584" s="19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</row>
    <row r="585" spans="1:36" ht="12" customHeight="1">
      <c r="A585" s="93"/>
      <c r="B585" s="208"/>
      <c r="C585" s="113"/>
      <c r="D585" s="197"/>
      <c r="E585" s="197"/>
      <c r="F585" s="197"/>
      <c r="G585" s="197"/>
      <c r="H585" s="197"/>
      <c r="I585" s="197"/>
      <c r="J585" s="197"/>
      <c r="K585" s="197"/>
      <c r="L585" s="197"/>
      <c r="M585" s="197"/>
      <c r="N585" s="197"/>
      <c r="O585" s="19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</row>
    <row r="586" spans="1:36" ht="12" customHeight="1">
      <c r="A586" s="93"/>
      <c r="B586" s="219" t="s">
        <v>1312</v>
      </c>
      <c r="C586" s="199"/>
      <c r="D586" s="197">
        <v>1255323634.4399998</v>
      </c>
      <c r="E586" s="197">
        <v>172341056.34000003</v>
      </c>
      <c r="F586" s="197">
        <v>214034219.65000007</v>
      </c>
      <c r="G586" s="197">
        <v>200982365.06999999</v>
      </c>
      <c r="H586" s="197">
        <v>49472048.520000003</v>
      </c>
      <c r="I586" s="197">
        <v>165720343.64999998</v>
      </c>
      <c r="J586" s="197">
        <v>982742127.48000002</v>
      </c>
      <c r="K586" s="197">
        <v>728547.60000000009</v>
      </c>
      <c r="L586" s="197">
        <v>4398404613.0700006</v>
      </c>
      <c r="M586" s="197">
        <v>7439748955.8200026</v>
      </c>
      <c r="N586" s="197">
        <v>-55766645.919999994</v>
      </c>
      <c r="O586" s="197">
        <v>7383982309.9000025</v>
      </c>
      <c r="P586" s="77"/>
      <c r="Q586" s="77"/>
      <c r="R586" s="118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</row>
    <row r="587" spans="1:36" ht="12" customHeight="1">
      <c r="A587" s="77"/>
      <c r="B587" s="219"/>
      <c r="C587" s="169"/>
      <c r="D587" s="197"/>
      <c r="E587" s="197"/>
      <c r="F587" s="197"/>
      <c r="G587" s="197"/>
      <c r="H587" s="197"/>
      <c r="I587" s="197"/>
      <c r="J587" s="197"/>
      <c r="K587" s="197"/>
      <c r="L587" s="197"/>
      <c r="M587" s="197"/>
      <c r="N587" s="197"/>
      <c r="O587" s="197"/>
      <c r="P587" s="77"/>
      <c r="Q587" s="77"/>
      <c r="R587" s="118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</row>
    <row r="588" spans="1:36" ht="12" customHeight="1">
      <c r="A588" s="77"/>
      <c r="B588" s="219" t="s">
        <v>1313</v>
      </c>
      <c r="C588" s="199"/>
      <c r="D588" s="197">
        <v>1918349879.5790002</v>
      </c>
      <c r="E588" s="197">
        <v>50693082.669999994</v>
      </c>
      <c r="F588" s="197">
        <v>40534763.579999998</v>
      </c>
      <c r="G588" s="197">
        <v>13637714.880000001</v>
      </c>
      <c r="H588" s="197">
        <v>27532730.050000001</v>
      </c>
      <c r="I588" s="197">
        <v>165689748.90000001</v>
      </c>
      <c r="J588" s="197">
        <v>49422009.860000014</v>
      </c>
      <c r="K588" s="197">
        <v>118823.92</v>
      </c>
      <c r="L588" s="197">
        <v>179078871.90000001</v>
      </c>
      <c r="M588" s="197">
        <v>2445057625.3389997</v>
      </c>
      <c r="N588" s="197">
        <v>-55766646.920000009</v>
      </c>
      <c r="O588" s="197">
        <v>2389290978.4189997</v>
      </c>
      <c r="P588" s="77"/>
      <c r="Q588" s="77"/>
      <c r="R588" s="118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</row>
    <row r="589" spans="1:36" ht="12" customHeight="1">
      <c r="A589" s="77"/>
      <c r="B589" s="220"/>
      <c r="C589" s="169"/>
      <c r="D589" s="197"/>
      <c r="E589" s="197"/>
      <c r="F589" s="197"/>
      <c r="G589" s="197"/>
      <c r="H589" s="197"/>
      <c r="I589" s="197"/>
      <c r="J589" s="197"/>
      <c r="K589" s="197"/>
      <c r="L589" s="197"/>
      <c r="M589" s="197"/>
      <c r="N589" s="197"/>
      <c r="O589" s="197"/>
      <c r="P589" s="77"/>
      <c r="Q589" s="77"/>
      <c r="R589" s="118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</row>
    <row r="590" spans="1:36" ht="12" customHeight="1">
      <c r="A590" s="77"/>
      <c r="B590" s="219" t="s">
        <v>1314</v>
      </c>
      <c r="C590" s="199"/>
      <c r="D590" s="197">
        <v>-663026245.16000009</v>
      </c>
      <c r="E590" s="197">
        <v>121647974.08999997</v>
      </c>
      <c r="F590" s="197">
        <v>173499456.57999995</v>
      </c>
      <c r="G590" s="197">
        <v>187344649.60999998</v>
      </c>
      <c r="H590" s="197">
        <v>21939318.469999965</v>
      </c>
      <c r="I590" s="197">
        <v>30594.75</v>
      </c>
      <c r="J590" s="197">
        <v>933320117.13000011</v>
      </c>
      <c r="K590" s="197">
        <v>609723.6799999997</v>
      </c>
      <c r="L590" s="197">
        <v>4219325741.8199997</v>
      </c>
      <c r="M590" s="197">
        <v>4994691330.9699993</v>
      </c>
      <c r="N590" s="197">
        <v>0</v>
      </c>
      <c r="O590" s="197">
        <v>4994691330.9699993</v>
      </c>
      <c r="P590" s="77"/>
      <c r="Q590" s="77"/>
      <c r="R590" s="118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</row>
    <row r="591" spans="1:36" ht="12" customHeight="1">
      <c r="A591" s="77"/>
      <c r="B591" s="219"/>
      <c r="C591" s="169"/>
      <c r="D591" s="197"/>
      <c r="E591" s="197"/>
      <c r="F591" s="197"/>
      <c r="G591" s="197"/>
      <c r="H591" s="197"/>
      <c r="I591" s="197"/>
      <c r="J591" s="197"/>
      <c r="K591" s="197"/>
      <c r="L591" s="197"/>
      <c r="M591" s="197"/>
      <c r="N591" s="197"/>
      <c r="O591" s="197"/>
      <c r="P591" s="77"/>
      <c r="Q591" s="77"/>
      <c r="R591" s="118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</row>
    <row r="592" spans="1:36" ht="12" customHeight="1">
      <c r="A592" s="77"/>
      <c r="B592" s="221" t="s">
        <v>1315</v>
      </c>
      <c r="C592" s="222"/>
      <c r="D592" s="197">
        <v>2.0999670028686523E-2</v>
      </c>
      <c r="E592" s="197">
        <v>-0.41999992728233337</v>
      </c>
      <c r="F592" s="197">
        <v>-0.50999990105628967</v>
      </c>
      <c r="G592" s="197">
        <v>0.58000001311302185</v>
      </c>
      <c r="H592" s="197">
        <v>0</v>
      </c>
      <c r="I592" s="197">
        <v>0</v>
      </c>
      <c r="J592" s="197">
        <v>0.48999989032745361</v>
      </c>
      <c r="K592" s="197">
        <v>0</v>
      </c>
      <c r="L592" s="197">
        <v>-0.64999866485595703</v>
      </c>
      <c r="M592" s="197">
        <v>-0.48899650573730469</v>
      </c>
      <c r="N592" s="197">
        <v>1.0000000149011612</v>
      </c>
      <c r="O592" s="197">
        <v>0.51100349426269531</v>
      </c>
      <c r="P592" s="77"/>
      <c r="Q592" s="77"/>
      <c r="R592" s="118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</row>
    <row r="593" spans="1:36" ht="12" customHeight="1" thickBot="1">
      <c r="A593" s="77"/>
      <c r="B593" s="208"/>
      <c r="C593" s="113"/>
      <c r="D593" s="197"/>
      <c r="E593" s="197"/>
      <c r="F593" s="197"/>
      <c r="G593" s="197"/>
      <c r="H593" s="197"/>
      <c r="I593" s="197"/>
      <c r="J593" s="197"/>
      <c r="K593" s="197"/>
      <c r="L593" s="197"/>
      <c r="M593" s="197"/>
      <c r="N593" s="197"/>
      <c r="O593" s="197"/>
      <c r="P593" s="77"/>
      <c r="Q593" s="174"/>
      <c r="R593" s="118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  <c r="AD593" s="77"/>
      <c r="AE593" s="77"/>
      <c r="AF593" s="77"/>
      <c r="AG593" s="77"/>
      <c r="AH593" s="77"/>
      <c r="AI593" s="77"/>
      <c r="AJ593" s="77"/>
    </row>
    <row r="594" spans="1:36" ht="12" customHeight="1">
      <c r="A594" s="77"/>
      <c r="B594" s="223" t="s">
        <v>1316</v>
      </c>
      <c r="C594" s="224"/>
      <c r="D594" s="197">
        <v>8.1000804901123047E-2</v>
      </c>
      <c r="E594" s="197">
        <v>1.999974250793457E-2</v>
      </c>
      <c r="F594" s="197">
        <v>0.59000006318092346</v>
      </c>
      <c r="G594" s="197">
        <v>0.59999999217689037</v>
      </c>
      <c r="H594" s="197">
        <v>0</v>
      </c>
      <c r="I594" s="197">
        <v>-2.9798684408888221E-8</v>
      </c>
      <c r="J594" s="197">
        <v>0.47999972105026245</v>
      </c>
      <c r="K594" s="197">
        <v>0</v>
      </c>
      <c r="L594" s="197">
        <v>-0.17999958992004395</v>
      </c>
      <c r="M594" s="197">
        <v>1.5910062789916992</v>
      </c>
      <c r="N594" s="197">
        <v>1</v>
      </c>
      <c r="O594" s="197">
        <v>2.59100341796875</v>
      </c>
      <c r="P594" s="77"/>
      <c r="Q594" s="174"/>
      <c r="R594" s="118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  <c r="AD594" s="77"/>
      <c r="AE594" s="77"/>
      <c r="AF594" s="77"/>
      <c r="AG594" s="77"/>
      <c r="AH594" s="77"/>
      <c r="AI594" s="77"/>
      <c r="AJ594" s="77"/>
    </row>
    <row r="595" spans="1:36" ht="12" customHeight="1">
      <c r="A595" s="77"/>
      <c r="B595" s="225"/>
      <c r="C595" s="226"/>
      <c r="D595" s="197"/>
      <c r="E595" s="197"/>
      <c r="F595" s="197"/>
      <c r="G595" s="197"/>
      <c r="H595" s="197"/>
      <c r="I595" s="197"/>
      <c r="J595" s="197"/>
      <c r="K595" s="197"/>
      <c r="L595" s="197"/>
      <c r="M595" s="197"/>
      <c r="N595" s="197"/>
      <c r="O595" s="197"/>
      <c r="P595" s="77"/>
      <c r="Q595" s="118"/>
      <c r="R595" s="118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  <c r="AC595" s="77"/>
      <c r="AD595" s="77"/>
      <c r="AE595" s="77"/>
      <c r="AF595" s="77"/>
      <c r="AG595" s="77"/>
      <c r="AH595" s="77"/>
      <c r="AI595" s="77"/>
      <c r="AJ595" s="77"/>
    </row>
    <row r="596" spans="1:36" ht="12" customHeight="1">
      <c r="A596" s="77"/>
      <c r="B596" s="77" t="s">
        <v>1317</v>
      </c>
      <c r="C596" s="77"/>
      <c r="D596" s="227"/>
      <c r="E596" s="227"/>
      <c r="F596" s="227"/>
      <c r="G596" s="227"/>
      <c r="H596" s="227"/>
      <c r="I596" s="227"/>
      <c r="J596" s="227"/>
      <c r="K596" s="227"/>
      <c r="L596" s="227"/>
      <c r="M596" s="227"/>
      <c r="N596" s="227"/>
      <c r="O596" s="227"/>
      <c r="P596" s="77"/>
      <c r="Q596" s="118"/>
      <c r="R596" s="118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</row>
    <row r="597" spans="1:36" ht="12" customHeight="1">
      <c r="A597" s="77"/>
      <c r="B597" s="208"/>
      <c r="C597" s="113"/>
      <c r="D597" s="227"/>
      <c r="E597" s="227" t="s">
        <v>1527</v>
      </c>
      <c r="F597" s="227"/>
      <c r="G597" s="227"/>
      <c r="H597" s="227"/>
      <c r="I597" s="227"/>
      <c r="J597" s="227"/>
      <c r="K597" s="227"/>
      <c r="L597" s="227"/>
      <c r="M597" s="227"/>
      <c r="N597" s="227"/>
      <c r="O597" s="227"/>
      <c r="P597" s="77"/>
      <c r="Q597" s="118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</row>
    <row r="598" spans="1:36" ht="12" customHeight="1">
      <c r="A598" s="77"/>
      <c r="B598" s="208"/>
      <c r="C598" s="113"/>
      <c r="D598" s="227"/>
      <c r="E598" s="227"/>
      <c r="F598" s="227"/>
      <c r="G598" s="227"/>
      <c r="H598" s="227"/>
      <c r="I598" s="227"/>
      <c r="J598" s="227"/>
      <c r="K598" s="227"/>
      <c r="L598" s="227"/>
      <c r="M598" s="227"/>
      <c r="N598" s="227"/>
      <c r="O598" s="227"/>
      <c r="P598" s="77"/>
      <c r="Q598" s="118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</row>
    <row r="599" spans="1:36" ht="12" customHeight="1">
      <c r="A599" s="77"/>
      <c r="B599" s="208"/>
      <c r="C599" s="113"/>
      <c r="D599" s="227"/>
      <c r="E599" s="227"/>
      <c r="F599" s="227"/>
      <c r="G599" s="227"/>
      <c r="H599" s="227"/>
      <c r="I599" s="227"/>
      <c r="J599" s="227"/>
      <c r="K599" s="227"/>
      <c r="L599" s="227"/>
      <c r="M599" s="227"/>
      <c r="N599" s="227"/>
      <c r="O599" s="227"/>
      <c r="P599" s="77"/>
      <c r="Q599" s="118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</row>
    <row r="600" spans="1:36" ht="12" customHeight="1">
      <c r="A600" s="77"/>
      <c r="B600" s="208"/>
      <c r="C600" s="113"/>
      <c r="D600" s="227"/>
      <c r="E600" s="227"/>
      <c r="F600" s="227"/>
      <c r="G600" s="227"/>
      <c r="H600" s="227"/>
      <c r="I600" s="227"/>
      <c r="J600" s="227"/>
      <c r="K600" s="227"/>
      <c r="L600" s="227"/>
      <c r="M600" s="227"/>
      <c r="N600" s="227"/>
      <c r="O600" s="227"/>
      <c r="P600" s="77"/>
      <c r="Q600" s="118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</row>
    <row r="601" spans="1:36" ht="12" customHeight="1">
      <c r="A601" s="77"/>
      <c r="B601" s="208"/>
      <c r="C601" s="113"/>
      <c r="D601" s="227"/>
      <c r="E601" s="227"/>
      <c r="F601" s="227"/>
      <c r="G601" s="227"/>
      <c r="H601" s="227"/>
      <c r="I601" s="227"/>
      <c r="J601" s="227"/>
      <c r="K601" s="227"/>
      <c r="L601" s="227"/>
      <c r="M601" s="227"/>
      <c r="N601" s="227"/>
      <c r="O601" s="227"/>
      <c r="P601" s="77"/>
      <c r="Q601" s="118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</row>
    <row r="602" spans="1:36" ht="12" customHeight="1">
      <c r="A602" s="77"/>
      <c r="B602" s="208"/>
      <c r="C602" s="113"/>
      <c r="D602" s="227"/>
      <c r="E602" s="227"/>
      <c r="F602" s="227"/>
      <c r="G602" s="227"/>
      <c r="H602" s="227"/>
      <c r="I602" s="227"/>
      <c r="J602" s="227"/>
      <c r="K602" s="227"/>
      <c r="L602" s="227"/>
      <c r="M602" s="227"/>
      <c r="N602" s="227"/>
      <c r="O602" s="22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</row>
    <row r="603" spans="1:36" ht="12" customHeight="1">
      <c r="A603" s="77"/>
      <c r="B603" s="77"/>
      <c r="C603" s="77"/>
      <c r="D603" s="227"/>
      <c r="E603" s="227"/>
      <c r="F603" s="227"/>
      <c r="G603" s="227"/>
      <c r="H603" s="227"/>
      <c r="I603" s="227"/>
      <c r="J603" s="227"/>
      <c r="K603" s="227"/>
      <c r="L603" s="227"/>
      <c r="M603" s="227"/>
      <c r="N603" s="227"/>
      <c r="O603" s="22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</row>
    <row r="604" spans="1:36" ht="12" customHeight="1">
      <c r="A604" s="77"/>
      <c r="B604" s="77"/>
      <c r="C604" s="77"/>
      <c r="D604" s="227"/>
      <c r="E604" s="227"/>
      <c r="F604" s="227"/>
      <c r="G604" s="227"/>
      <c r="H604" s="227"/>
      <c r="I604" s="227"/>
      <c r="J604" s="227"/>
      <c r="K604" s="227"/>
      <c r="L604" s="227"/>
      <c r="M604" s="227"/>
      <c r="N604" s="227"/>
      <c r="O604" s="22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</row>
    <row r="605" spans="1:36" ht="12" customHeight="1">
      <c r="A605" s="77"/>
      <c r="B605" s="77"/>
      <c r="C605" s="77"/>
      <c r="D605" s="227"/>
      <c r="E605" s="227"/>
      <c r="F605" s="227"/>
      <c r="G605" s="227"/>
      <c r="H605" s="227"/>
      <c r="I605" s="227"/>
      <c r="J605" s="227"/>
      <c r="K605" s="227"/>
      <c r="L605" s="227"/>
      <c r="M605" s="227"/>
      <c r="N605" s="227"/>
      <c r="O605" s="22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</row>
    <row r="606" spans="1:36" ht="12" customHeight="1">
      <c r="A606" s="77"/>
      <c r="B606" s="77"/>
      <c r="C606" s="77"/>
      <c r="D606" s="227"/>
      <c r="E606" s="227"/>
      <c r="F606" s="227"/>
      <c r="G606" s="227"/>
      <c r="H606" s="227"/>
      <c r="I606" s="227"/>
      <c r="J606" s="227"/>
      <c r="K606" s="227"/>
      <c r="L606" s="227"/>
      <c r="M606" s="227"/>
      <c r="N606" s="227"/>
      <c r="O606" s="22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</row>
    <row r="607" spans="1:36" ht="12" customHeight="1">
      <c r="A607" s="77"/>
      <c r="B607" s="77"/>
      <c r="C607" s="77"/>
      <c r="D607" s="227"/>
      <c r="E607" s="227"/>
      <c r="F607" s="227"/>
      <c r="G607" s="227"/>
      <c r="H607" s="227"/>
      <c r="I607" s="227"/>
      <c r="J607" s="227"/>
      <c r="K607" s="227"/>
      <c r="L607" s="227"/>
      <c r="M607" s="227"/>
      <c r="N607" s="227"/>
      <c r="O607" s="22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</row>
    <row r="608" spans="1:36" ht="12" customHeight="1">
      <c r="A608" s="77"/>
      <c r="B608" s="77"/>
      <c r="C608" s="77"/>
      <c r="D608" s="227"/>
      <c r="E608" s="227"/>
      <c r="F608" s="227"/>
      <c r="G608" s="227"/>
      <c r="H608" s="227"/>
      <c r="I608" s="227"/>
      <c r="J608" s="227"/>
      <c r="K608" s="227"/>
      <c r="L608" s="227"/>
      <c r="M608" s="227"/>
      <c r="N608" s="227"/>
      <c r="O608" s="22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</row>
    <row r="609" spans="1:36" ht="12" customHeight="1">
      <c r="A609" s="77"/>
      <c r="B609" s="77"/>
      <c r="C609" s="77"/>
      <c r="D609" s="227"/>
      <c r="E609" s="227"/>
      <c r="F609" s="227"/>
      <c r="G609" s="227"/>
      <c r="H609" s="227"/>
      <c r="I609" s="227"/>
      <c r="J609" s="227"/>
      <c r="K609" s="227"/>
      <c r="L609" s="227"/>
      <c r="M609" s="227"/>
      <c r="N609" s="227"/>
      <c r="O609" s="22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</row>
    <row r="610" spans="1:36" ht="12" customHeight="1">
      <c r="A610" s="77"/>
      <c r="B610" s="77"/>
      <c r="C610" s="77"/>
      <c r="D610" s="227"/>
      <c r="E610" s="227"/>
      <c r="F610" s="227"/>
      <c r="G610" s="227"/>
      <c r="H610" s="227"/>
      <c r="I610" s="227"/>
      <c r="J610" s="227"/>
      <c r="K610" s="227"/>
      <c r="L610" s="227"/>
      <c r="M610" s="227"/>
      <c r="N610" s="227"/>
      <c r="O610" s="22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</row>
    <row r="611" spans="1:36" ht="12" customHeight="1">
      <c r="A611" s="77"/>
      <c r="B611" s="77"/>
      <c r="C611" s="77"/>
      <c r="D611" s="227"/>
      <c r="E611" s="227"/>
      <c r="F611" s="227"/>
      <c r="G611" s="227"/>
      <c r="H611" s="227"/>
      <c r="I611" s="227"/>
      <c r="J611" s="227"/>
      <c r="K611" s="227"/>
      <c r="L611" s="227"/>
      <c r="M611" s="227"/>
      <c r="N611" s="227"/>
      <c r="O611" s="22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</row>
    <row r="612" spans="1:36" ht="12" customHeight="1">
      <c r="A612" s="77"/>
      <c r="B612" s="77"/>
      <c r="C612" s="77"/>
      <c r="D612" s="227"/>
      <c r="E612" s="227"/>
      <c r="F612" s="227"/>
      <c r="G612" s="227"/>
      <c r="H612" s="227"/>
      <c r="I612" s="227"/>
      <c r="J612" s="227"/>
      <c r="K612" s="227"/>
      <c r="L612" s="227"/>
      <c r="M612" s="227"/>
      <c r="N612" s="227"/>
      <c r="O612" s="22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</row>
    <row r="613" spans="1:36" ht="12" customHeight="1">
      <c r="A613" s="77"/>
      <c r="B613" s="77"/>
      <c r="C613" s="77"/>
      <c r="D613" s="227"/>
      <c r="E613" s="227"/>
      <c r="F613" s="227"/>
      <c r="G613" s="227"/>
      <c r="H613" s="227"/>
      <c r="I613" s="227"/>
      <c r="J613" s="227"/>
      <c r="K613" s="227"/>
      <c r="L613" s="227"/>
      <c r="M613" s="227"/>
      <c r="N613" s="227"/>
      <c r="O613" s="22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</row>
    <row r="614" spans="1:36" ht="12" customHeight="1">
      <c r="A614" s="77"/>
      <c r="B614" s="77"/>
      <c r="C614" s="77"/>
      <c r="D614" s="227"/>
      <c r="E614" s="227"/>
      <c r="F614" s="227"/>
      <c r="G614" s="227"/>
      <c r="H614" s="227"/>
      <c r="I614" s="227"/>
      <c r="J614" s="227"/>
      <c r="K614" s="227"/>
      <c r="L614" s="227"/>
      <c r="M614" s="227"/>
      <c r="N614" s="227"/>
      <c r="O614" s="22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</row>
    <row r="615" spans="1:36" ht="12" customHeight="1">
      <c r="A615" s="77"/>
      <c r="B615" s="77"/>
      <c r="C615" s="77"/>
      <c r="D615" s="227"/>
      <c r="E615" s="227"/>
      <c r="F615" s="227"/>
      <c r="G615" s="227"/>
      <c r="H615" s="227"/>
      <c r="I615" s="227"/>
      <c r="J615" s="227"/>
      <c r="K615" s="227"/>
      <c r="L615" s="227"/>
      <c r="M615" s="227"/>
      <c r="N615" s="227"/>
      <c r="O615" s="22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</row>
    <row r="616" spans="1:36" ht="12" customHeight="1">
      <c r="A616" s="77"/>
      <c r="B616" s="77"/>
      <c r="C616" s="77"/>
      <c r="D616" s="227"/>
      <c r="E616" s="227"/>
      <c r="F616" s="227"/>
      <c r="G616" s="227"/>
      <c r="H616" s="227"/>
      <c r="I616" s="227"/>
      <c r="J616" s="227"/>
      <c r="K616" s="227"/>
      <c r="L616" s="227"/>
      <c r="M616" s="227"/>
      <c r="N616" s="227"/>
      <c r="O616" s="22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  <c r="AC616" s="77"/>
      <c r="AD616" s="77"/>
      <c r="AE616" s="77"/>
      <c r="AF616" s="77"/>
      <c r="AG616" s="77"/>
      <c r="AH616" s="77"/>
      <c r="AI616" s="77"/>
      <c r="AJ616" s="77"/>
    </row>
    <row r="617" spans="1:36" ht="12" customHeight="1">
      <c r="A617" s="77"/>
      <c r="B617" s="77"/>
      <c r="C617" s="77"/>
      <c r="D617" s="227"/>
      <c r="E617" s="227"/>
      <c r="F617" s="227"/>
      <c r="G617" s="227"/>
      <c r="H617" s="227"/>
      <c r="I617" s="227"/>
      <c r="J617" s="227"/>
      <c r="K617" s="227"/>
      <c r="L617" s="227"/>
      <c r="M617" s="227"/>
      <c r="N617" s="227"/>
      <c r="O617" s="22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  <c r="AB617" s="77"/>
      <c r="AC617" s="77"/>
      <c r="AD617" s="77"/>
      <c r="AE617" s="77"/>
      <c r="AF617" s="77"/>
      <c r="AG617" s="77"/>
      <c r="AH617" s="77"/>
      <c r="AI617" s="77"/>
      <c r="AJ617" s="77"/>
    </row>
    <row r="618" spans="1:36" ht="12" customHeight="1">
      <c r="A618" s="93"/>
      <c r="B618" s="208"/>
      <c r="C618" s="113"/>
      <c r="D618" s="197"/>
      <c r="E618" s="197"/>
      <c r="F618" s="197"/>
      <c r="G618" s="197"/>
      <c r="H618" s="197"/>
      <c r="I618" s="197"/>
      <c r="J618" s="197"/>
      <c r="K618" s="197"/>
      <c r="L618" s="197"/>
      <c r="M618" s="197"/>
      <c r="N618" s="197"/>
      <c r="O618" s="19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  <c r="AB618" s="77"/>
      <c r="AC618" s="77"/>
      <c r="AD618" s="77"/>
      <c r="AE618" s="77"/>
      <c r="AF618" s="77"/>
      <c r="AG618" s="77"/>
      <c r="AH618" s="77"/>
      <c r="AI618" s="77"/>
      <c r="AJ618" s="77"/>
    </row>
    <row r="619" spans="1:36" ht="12" customHeight="1">
      <c r="A619" s="93"/>
      <c r="B619" s="208"/>
      <c r="C619" s="113"/>
      <c r="D619" s="197"/>
      <c r="E619" s="197"/>
      <c r="F619" s="197"/>
      <c r="G619" s="197"/>
      <c r="H619" s="197"/>
      <c r="I619" s="197"/>
      <c r="J619" s="197"/>
      <c r="K619" s="197"/>
      <c r="L619" s="197"/>
      <c r="M619" s="197"/>
      <c r="N619" s="197"/>
      <c r="O619" s="19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  <c r="AB619" s="77"/>
      <c r="AC619" s="77"/>
      <c r="AD619" s="77"/>
      <c r="AE619" s="77"/>
      <c r="AF619" s="77"/>
      <c r="AG619" s="77"/>
      <c r="AH619" s="77"/>
      <c r="AI619" s="77"/>
      <c r="AJ619" s="77"/>
    </row>
    <row r="620" spans="1:36" ht="12" customHeight="1">
      <c r="A620" s="93"/>
      <c r="B620" s="208"/>
      <c r="C620" s="113"/>
      <c r="D620" s="197"/>
      <c r="E620" s="197"/>
      <c r="F620" s="197"/>
      <c r="G620" s="197"/>
      <c r="H620" s="197"/>
      <c r="I620" s="197"/>
      <c r="J620" s="197"/>
      <c r="K620" s="197"/>
      <c r="L620" s="197"/>
      <c r="M620" s="197"/>
      <c r="N620" s="197"/>
      <c r="O620" s="19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  <c r="AB620" s="77"/>
      <c r="AC620" s="77"/>
      <c r="AD620" s="77"/>
      <c r="AE620" s="77"/>
      <c r="AF620" s="77"/>
      <c r="AG620" s="77"/>
      <c r="AH620" s="77"/>
      <c r="AI620" s="77"/>
      <c r="AJ620" s="77"/>
    </row>
    <row r="621" spans="1:36" ht="12" customHeight="1">
      <c r="A621" s="93"/>
      <c r="B621" s="208"/>
      <c r="C621" s="113"/>
      <c r="D621" s="197"/>
      <c r="E621" s="197"/>
      <c r="F621" s="197"/>
      <c r="G621" s="197"/>
      <c r="H621" s="197"/>
      <c r="I621" s="197"/>
      <c r="J621" s="197"/>
      <c r="K621" s="197"/>
      <c r="L621" s="197"/>
      <c r="M621" s="197"/>
      <c r="N621" s="197"/>
      <c r="O621" s="19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</row>
    <row r="622" spans="1:36" ht="12" customHeight="1">
      <c r="A622" s="93"/>
      <c r="B622" s="208"/>
      <c r="C622" s="113"/>
      <c r="D622" s="197"/>
      <c r="E622" s="197"/>
      <c r="F622" s="197"/>
      <c r="G622" s="197"/>
      <c r="H622" s="197"/>
      <c r="I622" s="197"/>
      <c r="J622" s="197"/>
      <c r="K622" s="197"/>
      <c r="L622" s="197"/>
      <c r="M622" s="197"/>
      <c r="N622" s="197"/>
      <c r="O622" s="19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</row>
    <row r="623" spans="1:36" ht="12" customHeight="1">
      <c r="A623" s="93"/>
      <c r="B623" s="208"/>
      <c r="C623" s="113"/>
      <c r="D623" s="197"/>
      <c r="E623" s="197"/>
      <c r="F623" s="197"/>
      <c r="G623" s="197"/>
      <c r="H623" s="197"/>
      <c r="I623" s="197"/>
      <c r="J623" s="197"/>
      <c r="K623" s="197"/>
      <c r="L623" s="197"/>
      <c r="M623" s="197"/>
      <c r="N623" s="197"/>
      <c r="O623" s="19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</row>
    <row r="624" spans="1:36" ht="12" customHeight="1">
      <c r="A624" s="93"/>
      <c r="B624" s="208"/>
      <c r="C624" s="113"/>
      <c r="D624" s="197"/>
      <c r="E624" s="197"/>
      <c r="F624" s="197"/>
      <c r="G624" s="197"/>
      <c r="H624" s="197"/>
      <c r="I624" s="197"/>
      <c r="J624" s="197"/>
      <c r="K624" s="197"/>
      <c r="L624" s="197"/>
      <c r="M624" s="197"/>
      <c r="N624" s="197"/>
      <c r="O624" s="19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</row>
    <row r="625" spans="1:36" ht="12" customHeight="1">
      <c r="A625" s="93"/>
      <c r="B625" s="208"/>
      <c r="C625" s="113"/>
      <c r="D625" s="197"/>
      <c r="E625" s="197"/>
      <c r="F625" s="197"/>
      <c r="G625" s="197"/>
      <c r="H625" s="197"/>
      <c r="I625" s="197"/>
      <c r="J625" s="197"/>
      <c r="K625" s="197"/>
      <c r="L625" s="197"/>
      <c r="M625" s="197"/>
      <c r="N625" s="197"/>
      <c r="O625" s="19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</row>
    <row r="626" spans="1:36" ht="12" customHeight="1">
      <c r="A626" s="93"/>
      <c r="B626" s="208"/>
      <c r="C626" s="113"/>
      <c r="D626" s="197"/>
      <c r="E626" s="197"/>
      <c r="F626" s="197"/>
      <c r="G626" s="197"/>
      <c r="H626" s="197"/>
      <c r="I626" s="197"/>
      <c r="J626" s="197"/>
      <c r="K626" s="197"/>
      <c r="L626" s="197"/>
      <c r="M626" s="197"/>
      <c r="N626" s="197"/>
      <c r="O626" s="19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</row>
    <row r="627" spans="1:36" ht="12" customHeight="1">
      <c r="A627" s="93"/>
      <c r="B627" s="208"/>
      <c r="C627" s="113"/>
      <c r="D627" s="197"/>
      <c r="E627" s="197"/>
      <c r="F627" s="197"/>
      <c r="G627" s="197"/>
      <c r="H627" s="197"/>
      <c r="I627" s="197"/>
      <c r="J627" s="197"/>
      <c r="K627" s="197"/>
      <c r="L627" s="197"/>
      <c r="M627" s="197"/>
      <c r="N627" s="197"/>
      <c r="O627" s="19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</row>
    <row r="628" spans="1:36" ht="12" customHeight="1">
      <c r="A628" s="93"/>
      <c r="B628" s="208"/>
      <c r="C628" s="113"/>
      <c r="D628" s="197"/>
      <c r="E628" s="197"/>
      <c r="F628" s="197"/>
      <c r="G628" s="197"/>
      <c r="H628" s="197"/>
      <c r="I628" s="197"/>
      <c r="J628" s="197"/>
      <c r="K628" s="197"/>
      <c r="L628" s="197"/>
      <c r="M628" s="197"/>
      <c r="N628" s="197"/>
      <c r="O628" s="19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</row>
    <row r="629" spans="1:36" ht="12" customHeight="1">
      <c r="A629" s="93"/>
      <c r="B629" s="208"/>
      <c r="C629" s="113"/>
      <c r="D629" s="197"/>
      <c r="E629" s="197"/>
      <c r="F629" s="197"/>
      <c r="G629" s="197"/>
      <c r="H629" s="197"/>
      <c r="I629" s="197"/>
      <c r="J629" s="197"/>
      <c r="K629" s="197"/>
      <c r="L629" s="197"/>
      <c r="M629" s="197"/>
      <c r="N629" s="197"/>
      <c r="O629" s="19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</row>
    <row r="630" spans="1:36" ht="12" customHeight="1">
      <c r="A630" s="93"/>
      <c r="B630" s="208"/>
      <c r="C630" s="113"/>
      <c r="D630" s="197"/>
      <c r="E630" s="197"/>
      <c r="F630" s="197"/>
      <c r="G630" s="197"/>
      <c r="H630" s="197"/>
      <c r="I630" s="197"/>
      <c r="J630" s="197"/>
      <c r="K630" s="197"/>
      <c r="L630" s="197"/>
      <c r="M630" s="197"/>
      <c r="N630" s="197"/>
      <c r="O630" s="19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</row>
    <row r="631" spans="1:36" ht="12" customHeight="1">
      <c r="A631" s="93"/>
      <c r="B631" s="208"/>
      <c r="C631" s="113"/>
      <c r="D631" s="197"/>
      <c r="E631" s="197"/>
      <c r="F631" s="197"/>
      <c r="G631" s="197"/>
      <c r="H631" s="197"/>
      <c r="I631" s="197"/>
      <c r="J631" s="197"/>
      <c r="K631" s="197"/>
      <c r="L631" s="197"/>
      <c r="M631" s="197"/>
      <c r="N631" s="197"/>
      <c r="O631" s="19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</row>
    <row r="632" spans="1:36" ht="12" customHeight="1">
      <c r="A632" s="93"/>
      <c r="B632" s="208"/>
      <c r="C632" s="113"/>
      <c r="D632" s="197"/>
      <c r="E632" s="197"/>
      <c r="F632" s="197"/>
      <c r="G632" s="197"/>
      <c r="H632" s="197"/>
      <c r="I632" s="197"/>
      <c r="J632" s="197"/>
      <c r="K632" s="197"/>
      <c r="L632" s="197"/>
      <c r="M632" s="197"/>
      <c r="N632" s="197"/>
      <c r="O632" s="19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</row>
    <row r="633" spans="1:36" ht="12" customHeight="1">
      <c r="A633" s="93"/>
      <c r="B633" s="208"/>
      <c r="C633" s="113"/>
      <c r="D633" s="197"/>
      <c r="E633" s="197"/>
      <c r="F633" s="197"/>
      <c r="G633" s="197"/>
      <c r="H633" s="197"/>
      <c r="I633" s="197"/>
      <c r="J633" s="197"/>
      <c r="K633" s="197"/>
      <c r="L633" s="197"/>
      <c r="M633" s="197"/>
      <c r="N633" s="197"/>
      <c r="O633" s="19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</row>
    <row r="634" spans="1:36" ht="12" customHeight="1">
      <c r="A634" s="93"/>
      <c r="B634" s="208"/>
      <c r="C634" s="113"/>
      <c r="D634" s="197"/>
      <c r="E634" s="197"/>
      <c r="F634" s="197"/>
      <c r="G634" s="197"/>
      <c r="H634" s="197"/>
      <c r="I634" s="197"/>
      <c r="J634" s="197"/>
      <c r="K634" s="197"/>
      <c r="L634" s="197"/>
      <c r="M634" s="197"/>
      <c r="N634" s="197"/>
      <c r="O634" s="19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</row>
    <row r="635" spans="1:36" ht="12" customHeight="1">
      <c r="A635" s="93"/>
      <c r="B635" s="208"/>
      <c r="C635" s="113"/>
      <c r="D635" s="197"/>
      <c r="E635" s="197"/>
      <c r="F635" s="197"/>
      <c r="G635" s="197"/>
      <c r="H635" s="197"/>
      <c r="I635" s="197"/>
      <c r="J635" s="197"/>
      <c r="K635" s="197"/>
      <c r="L635" s="197"/>
      <c r="M635" s="197"/>
      <c r="N635" s="197"/>
      <c r="O635" s="19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</row>
    <row r="636" spans="1:36" ht="12" customHeight="1">
      <c r="A636" s="93"/>
      <c r="B636" s="208"/>
      <c r="C636" s="113"/>
      <c r="D636" s="197"/>
      <c r="E636" s="197"/>
      <c r="F636" s="197"/>
      <c r="G636" s="197"/>
      <c r="H636" s="197"/>
      <c r="I636" s="197"/>
      <c r="J636" s="197"/>
      <c r="K636" s="197"/>
      <c r="L636" s="197"/>
      <c r="M636" s="197"/>
      <c r="N636" s="197"/>
      <c r="O636" s="19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  <c r="AF636" s="77"/>
      <c r="AG636" s="77"/>
      <c r="AH636" s="77"/>
      <c r="AI636" s="77"/>
      <c r="AJ636" s="77"/>
    </row>
    <row r="637" spans="1:36" ht="12" customHeight="1">
      <c r="A637" s="93"/>
      <c r="B637" s="208"/>
      <c r="C637" s="113"/>
      <c r="D637" s="197"/>
      <c r="E637" s="197"/>
      <c r="F637" s="197"/>
      <c r="G637" s="197"/>
      <c r="H637" s="197"/>
      <c r="I637" s="197"/>
      <c r="J637" s="197"/>
      <c r="K637" s="197"/>
      <c r="L637" s="197"/>
      <c r="M637" s="197"/>
      <c r="N637" s="197"/>
      <c r="O637" s="19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  <c r="AF637" s="77"/>
      <c r="AG637" s="77"/>
      <c r="AH637" s="77"/>
      <c r="AI637" s="77"/>
      <c r="AJ637" s="77"/>
    </row>
    <row r="638" spans="1:36" ht="12" customHeight="1">
      <c r="A638" s="93"/>
      <c r="B638" s="208"/>
      <c r="C638" s="113"/>
      <c r="D638" s="197"/>
      <c r="E638" s="197"/>
      <c r="F638" s="197"/>
      <c r="G638" s="197"/>
      <c r="H638" s="197"/>
      <c r="I638" s="197"/>
      <c r="J638" s="197"/>
      <c r="K638" s="197"/>
      <c r="L638" s="197"/>
      <c r="M638" s="197"/>
      <c r="N638" s="197"/>
      <c r="O638" s="19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  <c r="AF638" s="77"/>
      <c r="AG638" s="77"/>
      <c r="AH638" s="77"/>
      <c r="AI638" s="77"/>
      <c r="AJ638" s="77"/>
    </row>
    <row r="639" spans="1:36" ht="12" customHeight="1">
      <c r="A639" s="93"/>
      <c r="B639" s="208"/>
      <c r="C639" s="113"/>
      <c r="D639" s="197"/>
      <c r="E639" s="197"/>
      <c r="F639" s="197"/>
      <c r="G639" s="197"/>
      <c r="H639" s="197"/>
      <c r="I639" s="197"/>
      <c r="J639" s="197"/>
      <c r="K639" s="197"/>
      <c r="L639" s="197"/>
      <c r="M639" s="197"/>
      <c r="N639" s="197"/>
      <c r="O639" s="19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  <c r="AF639" s="77"/>
      <c r="AG639" s="77"/>
      <c r="AH639" s="77"/>
      <c r="AI639" s="77"/>
      <c r="AJ639" s="77"/>
    </row>
    <row r="640" spans="1:36" ht="12" customHeight="1">
      <c r="A640" s="93"/>
      <c r="B640" s="208"/>
      <c r="C640" s="113"/>
      <c r="D640" s="197"/>
      <c r="E640" s="197"/>
      <c r="F640" s="197"/>
      <c r="G640" s="197"/>
      <c r="H640" s="197"/>
      <c r="I640" s="197"/>
      <c r="J640" s="197"/>
      <c r="K640" s="197"/>
      <c r="L640" s="197"/>
      <c r="M640" s="197"/>
      <c r="N640" s="197"/>
      <c r="O640" s="19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  <c r="AF640" s="77"/>
      <c r="AG640" s="77"/>
      <c r="AH640" s="77"/>
      <c r="AI640" s="77"/>
      <c r="AJ640" s="77"/>
    </row>
    <row r="641" spans="1:36" ht="12" customHeight="1">
      <c r="A641" s="93"/>
      <c r="B641" s="208"/>
      <c r="C641" s="113"/>
      <c r="D641" s="197"/>
      <c r="E641" s="197"/>
      <c r="F641" s="197"/>
      <c r="G641" s="197"/>
      <c r="H641" s="197"/>
      <c r="I641" s="197"/>
      <c r="J641" s="197"/>
      <c r="K641" s="197"/>
      <c r="L641" s="197"/>
      <c r="M641" s="197"/>
      <c r="N641" s="197"/>
      <c r="O641" s="19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7"/>
      <c r="AB641" s="77"/>
      <c r="AC641" s="77"/>
      <c r="AD641" s="77"/>
      <c r="AE641" s="77"/>
      <c r="AF641" s="77"/>
      <c r="AG641" s="77"/>
      <c r="AH641" s="77"/>
      <c r="AI641" s="77"/>
      <c r="AJ641" s="77"/>
    </row>
    <row r="642" spans="1:36" ht="12" customHeight="1">
      <c r="A642" s="93"/>
      <c r="B642" s="208"/>
      <c r="C642" s="113"/>
      <c r="D642" s="197"/>
      <c r="E642" s="197"/>
      <c r="F642" s="197"/>
      <c r="G642" s="197"/>
      <c r="H642" s="197"/>
      <c r="I642" s="197"/>
      <c r="J642" s="197"/>
      <c r="K642" s="197"/>
      <c r="L642" s="197"/>
      <c r="M642" s="197"/>
      <c r="N642" s="197"/>
      <c r="O642" s="19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  <c r="AC642" s="77"/>
      <c r="AD642" s="77"/>
      <c r="AE642" s="77"/>
      <c r="AF642" s="77"/>
      <c r="AG642" s="77"/>
      <c r="AH642" s="77"/>
      <c r="AI642" s="77"/>
      <c r="AJ642" s="77"/>
    </row>
    <row r="643" spans="1:36" ht="12" customHeight="1">
      <c r="A643" s="93"/>
      <c r="B643" s="208"/>
      <c r="C643" s="113"/>
      <c r="D643" s="197"/>
      <c r="E643" s="197"/>
      <c r="F643" s="197"/>
      <c r="G643" s="197"/>
      <c r="H643" s="197"/>
      <c r="I643" s="197"/>
      <c r="J643" s="197"/>
      <c r="K643" s="197"/>
      <c r="L643" s="197"/>
      <c r="M643" s="197"/>
      <c r="N643" s="197"/>
      <c r="O643" s="19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7"/>
      <c r="AB643" s="77"/>
      <c r="AC643" s="77"/>
      <c r="AD643" s="77"/>
      <c r="AE643" s="77"/>
      <c r="AF643" s="77"/>
      <c r="AG643" s="77"/>
      <c r="AH643" s="77"/>
      <c r="AI643" s="77"/>
      <c r="AJ643" s="77"/>
    </row>
    <row r="644" spans="1:36" ht="12" customHeight="1">
      <c r="A644" s="93"/>
      <c r="B644" s="208"/>
      <c r="C644" s="113"/>
      <c r="D644" s="197"/>
      <c r="E644" s="197"/>
      <c r="F644" s="197"/>
      <c r="G644" s="197"/>
      <c r="H644" s="197"/>
      <c r="I644" s="197"/>
      <c r="J644" s="197"/>
      <c r="K644" s="197"/>
      <c r="L644" s="197"/>
      <c r="M644" s="197"/>
      <c r="N644" s="197"/>
      <c r="O644" s="19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7"/>
      <c r="AB644" s="77"/>
      <c r="AC644" s="77"/>
      <c r="AD644" s="77"/>
      <c r="AE644" s="77"/>
      <c r="AF644" s="77"/>
      <c r="AG644" s="77"/>
      <c r="AH644" s="77"/>
      <c r="AI644" s="77"/>
      <c r="AJ644" s="77"/>
    </row>
    <row r="645" spans="1:36" ht="12" customHeight="1">
      <c r="A645" s="93"/>
      <c r="B645" s="208"/>
      <c r="C645" s="113"/>
      <c r="D645" s="197"/>
      <c r="E645" s="197"/>
      <c r="F645" s="197"/>
      <c r="G645" s="197"/>
      <c r="H645" s="197"/>
      <c r="I645" s="197"/>
      <c r="J645" s="197"/>
      <c r="K645" s="197"/>
      <c r="L645" s="197"/>
      <c r="M645" s="197"/>
      <c r="N645" s="197"/>
      <c r="O645" s="19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7"/>
    </row>
    <row r="646" spans="1:36" ht="12" customHeight="1">
      <c r="A646" s="93"/>
      <c r="B646" s="208"/>
      <c r="C646" s="113"/>
      <c r="D646" s="197"/>
      <c r="E646" s="197"/>
      <c r="F646" s="197"/>
      <c r="G646" s="197"/>
      <c r="H646" s="197"/>
      <c r="I646" s="197"/>
      <c r="J646" s="197"/>
      <c r="K646" s="197"/>
      <c r="L646" s="197"/>
      <c r="M646" s="197"/>
      <c r="N646" s="197"/>
      <c r="O646" s="19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  <c r="AB646" s="77"/>
      <c r="AC646" s="77"/>
      <c r="AD646" s="77"/>
      <c r="AE646" s="77"/>
      <c r="AF646" s="77"/>
      <c r="AG646" s="77"/>
      <c r="AH646" s="77"/>
      <c r="AI646" s="77"/>
      <c r="AJ646" s="77"/>
    </row>
    <row r="647" spans="1:36" ht="12" customHeight="1">
      <c r="A647" s="93"/>
      <c r="B647" s="208"/>
      <c r="C647" s="113"/>
      <c r="D647" s="197"/>
      <c r="E647" s="197"/>
      <c r="F647" s="197"/>
      <c r="G647" s="197"/>
      <c r="H647" s="197"/>
      <c r="I647" s="197"/>
      <c r="J647" s="197"/>
      <c r="K647" s="197"/>
      <c r="L647" s="197"/>
      <c r="M647" s="197"/>
      <c r="N647" s="197"/>
      <c r="O647" s="19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  <c r="AB647" s="77"/>
      <c r="AC647" s="77"/>
      <c r="AD647" s="77"/>
      <c r="AE647" s="77"/>
      <c r="AF647" s="77"/>
      <c r="AG647" s="77"/>
      <c r="AH647" s="77"/>
      <c r="AI647" s="77"/>
      <c r="AJ647" s="77"/>
    </row>
    <row r="648" spans="1:36" ht="12" customHeight="1">
      <c r="A648" s="93"/>
      <c r="B648" s="208"/>
      <c r="C648" s="113"/>
      <c r="D648" s="197"/>
      <c r="E648" s="197"/>
      <c r="F648" s="197"/>
      <c r="G648" s="197"/>
      <c r="H648" s="197"/>
      <c r="I648" s="197"/>
      <c r="J648" s="197"/>
      <c r="K648" s="197"/>
      <c r="L648" s="197"/>
      <c r="M648" s="197"/>
      <c r="N648" s="197"/>
      <c r="O648" s="19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7"/>
      <c r="AB648" s="77"/>
      <c r="AC648" s="77"/>
      <c r="AD648" s="77"/>
      <c r="AE648" s="77"/>
      <c r="AF648" s="77"/>
      <c r="AG648" s="77"/>
      <c r="AH648" s="77"/>
      <c r="AI648" s="77"/>
      <c r="AJ648" s="77"/>
    </row>
    <row r="649" spans="1:36" ht="12" customHeight="1">
      <c r="A649" s="93"/>
      <c r="B649" s="208"/>
      <c r="C649" s="113"/>
      <c r="D649" s="197"/>
      <c r="E649" s="197"/>
      <c r="F649" s="197"/>
      <c r="G649" s="197"/>
      <c r="H649" s="197"/>
      <c r="I649" s="197"/>
      <c r="J649" s="197"/>
      <c r="K649" s="197"/>
      <c r="L649" s="197"/>
      <c r="M649" s="197"/>
      <c r="N649" s="197"/>
      <c r="O649" s="19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7"/>
      <c r="AB649" s="77"/>
      <c r="AC649" s="77"/>
      <c r="AD649" s="77"/>
      <c r="AE649" s="77"/>
      <c r="AF649" s="77"/>
      <c r="AG649" s="77"/>
      <c r="AH649" s="77"/>
      <c r="AI649" s="77"/>
      <c r="AJ649" s="77"/>
    </row>
    <row r="650" spans="1:36" ht="12" customHeight="1">
      <c r="A650" s="93"/>
      <c r="B650" s="208"/>
      <c r="C650" s="113"/>
      <c r="D650" s="197"/>
      <c r="E650" s="197"/>
      <c r="F650" s="197"/>
      <c r="G650" s="197"/>
      <c r="H650" s="197"/>
      <c r="I650" s="197"/>
      <c r="J650" s="197"/>
      <c r="K650" s="197"/>
      <c r="L650" s="197"/>
      <c r="M650" s="197"/>
      <c r="N650" s="197"/>
      <c r="O650" s="19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7"/>
      <c r="AB650" s="77"/>
      <c r="AC650" s="77"/>
      <c r="AD650" s="77"/>
      <c r="AE650" s="77"/>
      <c r="AF650" s="77"/>
      <c r="AG650" s="77"/>
      <c r="AH650" s="77"/>
      <c r="AI650" s="77"/>
      <c r="AJ650" s="77"/>
    </row>
    <row r="651" spans="1:36" ht="12" customHeight="1">
      <c r="A651" s="93"/>
      <c r="B651" s="208"/>
      <c r="C651" s="113"/>
      <c r="D651" s="197"/>
      <c r="E651" s="197"/>
      <c r="F651" s="197"/>
      <c r="G651" s="197"/>
      <c r="H651" s="197"/>
      <c r="I651" s="197"/>
      <c r="J651" s="197"/>
      <c r="K651" s="197"/>
      <c r="L651" s="197"/>
      <c r="M651" s="197"/>
      <c r="N651" s="197"/>
      <c r="O651" s="19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7"/>
      <c r="AB651" s="77"/>
      <c r="AC651" s="77"/>
      <c r="AD651" s="77"/>
      <c r="AE651" s="77"/>
      <c r="AF651" s="77"/>
      <c r="AG651" s="77"/>
      <c r="AH651" s="77"/>
      <c r="AI651" s="77"/>
      <c r="AJ651" s="77"/>
    </row>
    <row r="652" spans="1:36" ht="12" customHeight="1">
      <c r="A652" s="93"/>
      <c r="B652" s="208"/>
      <c r="C652" s="113"/>
      <c r="D652" s="197"/>
      <c r="E652" s="197"/>
      <c r="F652" s="197"/>
      <c r="G652" s="197"/>
      <c r="H652" s="197"/>
      <c r="I652" s="197"/>
      <c r="J652" s="197"/>
      <c r="K652" s="197"/>
      <c r="L652" s="197"/>
      <c r="M652" s="197"/>
      <c r="N652" s="197"/>
      <c r="O652" s="19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7"/>
      <c r="AB652" s="77"/>
      <c r="AC652" s="77"/>
      <c r="AD652" s="77"/>
      <c r="AE652" s="77"/>
      <c r="AF652" s="77"/>
      <c r="AG652" s="77"/>
      <c r="AH652" s="77"/>
      <c r="AI652" s="77"/>
      <c r="AJ652" s="77"/>
    </row>
    <row r="653" spans="1:36" ht="12" customHeight="1">
      <c r="A653" s="93"/>
      <c r="B653" s="208"/>
      <c r="C653" s="113"/>
      <c r="D653" s="197"/>
      <c r="E653" s="197"/>
      <c r="F653" s="197"/>
      <c r="G653" s="197"/>
      <c r="H653" s="197"/>
      <c r="I653" s="197"/>
      <c r="J653" s="197"/>
      <c r="K653" s="197"/>
      <c r="L653" s="197"/>
      <c r="M653" s="197"/>
      <c r="N653" s="197"/>
      <c r="O653" s="19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  <c r="AB653" s="77"/>
      <c r="AC653" s="77"/>
      <c r="AD653" s="77"/>
      <c r="AE653" s="77"/>
      <c r="AF653" s="77"/>
      <c r="AG653" s="77"/>
      <c r="AH653" s="77"/>
      <c r="AI653" s="77"/>
      <c r="AJ653" s="77"/>
    </row>
    <row r="654" spans="1:36" ht="12" customHeight="1">
      <c r="A654" s="93"/>
      <c r="B654" s="208"/>
      <c r="C654" s="113"/>
      <c r="D654" s="197"/>
      <c r="E654" s="197"/>
      <c r="F654" s="197"/>
      <c r="G654" s="197"/>
      <c r="H654" s="197"/>
      <c r="I654" s="197"/>
      <c r="J654" s="197"/>
      <c r="K654" s="197"/>
      <c r="L654" s="197"/>
      <c r="M654" s="197"/>
      <c r="N654" s="197"/>
      <c r="O654" s="19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7"/>
      <c r="AB654" s="77"/>
      <c r="AC654" s="77"/>
      <c r="AD654" s="77"/>
      <c r="AE654" s="77"/>
      <c r="AF654" s="77"/>
      <c r="AG654" s="77"/>
      <c r="AH654" s="77"/>
      <c r="AI654" s="77"/>
      <c r="AJ654" s="77"/>
    </row>
    <row r="655" spans="1:36" ht="12" customHeight="1">
      <c r="A655" s="93"/>
      <c r="B655" s="208"/>
      <c r="C655" s="113"/>
      <c r="D655" s="197"/>
      <c r="E655" s="197"/>
      <c r="F655" s="197"/>
      <c r="G655" s="197"/>
      <c r="H655" s="197"/>
      <c r="I655" s="197"/>
      <c r="J655" s="197"/>
      <c r="K655" s="197"/>
      <c r="L655" s="197"/>
      <c r="M655" s="197"/>
      <c r="N655" s="197"/>
      <c r="O655" s="19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7"/>
      <c r="AB655" s="77"/>
      <c r="AC655" s="77"/>
      <c r="AD655" s="77"/>
      <c r="AE655" s="77"/>
      <c r="AF655" s="77"/>
      <c r="AG655" s="77"/>
      <c r="AH655" s="77"/>
      <c r="AI655" s="77"/>
      <c r="AJ655" s="77"/>
    </row>
    <row r="656" spans="1:36" ht="12" customHeight="1">
      <c r="A656" s="93"/>
      <c r="B656" s="208"/>
      <c r="C656" s="113"/>
      <c r="D656" s="197"/>
      <c r="E656" s="197"/>
      <c r="F656" s="197"/>
      <c r="G656" s="197"/>
      <c r="H656" s="197"/>
      <c r="I656" s="197"/>
      <c r="J656" s="197"/>
      <c r="K656" s="197"/>
      <c r="L656" s="197"/>
      <c r="M656" s="197"/>
      <c r="N656" s="197"/>
      <c r="O656" s="19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  <c r="AB656" s="77"/>
      <c r="AC656" s="77"/>
      <c r="AD656" s="77"/>
      <c r="AE656" s="77"/>
      <c r="AF656" s="77"/>
      <c r="AG656" s="77"/>
      <c r="AH656" s="77"/>
      <c r="AI656" s="77"/>
      <c r="AJ656" s="77"/>
    </row>
    <row r="657" spans="1:36" ht="12" customHeight="1">
      <c r="A657" s="93"/>
      <c r="B657" s="208"/>
      <c r="C657" s="113"/>
      <c r="D657" s="197"/>
      <c r="E657" s="197"/>
      <c r="F657" s="197"/>
      <c r="G657" s="197"/>
      <c r="H657" s="197"/>
      <c r="I657" s="197"/>
      <c r="J657" s="197"/>
      <c r="K657" s="197"/>
      <c r="L657" s="197"/>
      <c r="M657" s="197"/>
      <c r="N657" s="197"/>
      <c r="O657" s="19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  <c r="AB657" s="77"/>
      <c r="AC657" s="77"/>
      <c r="AD657" s="77"/>
      <c r="AE657" s="77"/>
      <c r="AF657" s="77"/>
      <c r="AG657" s="77"/>
      <c r="AH657" s="77"/>
      <c r="AI657" s="77"/>
      <c r="AJ657" s="77"/>
    </row>
    <row r="658" spans="1:36" ht="12" customHeight="1">
      <c r="A658" s="93"/>
      <c r="B658" s="208"/>
      <c r="C658" s="113"/>
      <c r="D658" s="197"/>
      <c r="E658" s="197"/>
      <c r="F658" s="197"/>
      <c r="G658" s="197"/>
      <c r="H658" s="197"/>
      <c r="I658" s="197"/>
      <c r="J658" s="197"/>
      <c r="K658" s="197"/>
      <c r="L658" s="197"/>
      <c r="M658" s="197"/>
      <c r="N658" s="197"/>
      <c r="O658" s="19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  <c r="AB658" s="77"/>
      <c r="AC658" s="77"/>
      <c r="AD658" s="77"/>
      <c r="AE658" s="77"/>
      <c r="AF658" s="77"/>
      <c r="AG658" s="77"/>
      <c r="AH658" s="77"/>
      <c r="AI658" s="77"/>
      <c r="AJ658" s="77"/>
    </row>
    <row r="659" spans="1:36" ht="12" customHeight="1">
      <c r="A659" s="93"/>
      <c r="B659" s="208"/>
      <c r="C659" s="113"/>
      <c r="D659" s="197"/>
      <c r="E659" s="197"/>
      <c r="F659" s="197"/>
      <c r="G659" s="197"/>
      <c r="H659" s="197"/>
      <c r="I659" s="197"/>
      <c r="J659" s="197"/>
      <c r="K659" s="197"/>
      <c r="L659" s="197"/>
      <c r="M659" s="197"/>
      <c r="N659" s="197"/>
      <c r="O659" s="19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  <c r="AC659" s="77"/>
      <c r="AD659" s="77"/>
      <c r="AE659" s="77"/>
      <c r="AF659" s="77"/>
      <c r="AG659" s="77"/>
      <c r="AH659" s="77"/>
      <c r="AI659" s="77"/>
      <c r="AJ659" s="77"/>
    </row>
    <row r="660" spans="1:36" ht="12" customHeight="1">
      <c r="A660" s="93"/>
      <c r="B660" s="208"/>
      <c r="C660" s="113"/>
      <c r="D660" s="197"/>
      <c r="E660" s="197"/>
      <c r="F660" s="197"/>
      <c r="G660" s="197"/>
      <c r="H660" s="197"/>
      <c r="I660" s="197"/>
      <c r="J660" s="197"/>
      <c r="K660" s="197"/>
      <c r="L660" s="197"/>
      <c r="M660" s="197"/>
      <c r="N660" s="197"/>
      <c r="O660" s="19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  <c r="AC660" s="77"/>
      <c r="AD660" s="77"/>
      <c r="AE660" s="77"/>
      <c r="AF660" s="77"/>
      <c r="AG660" s="77"/>
      <c r="AH660" s="77"/>
      <c r="AI660" s="77"/>
      <c r="AJ660" s="77"/>
    </row>
    <row r="661" spans="1:36" ht="12" customHeight="1">
      <c r="A661" s="93"/>
      <c r="B661" s="208"/>
      <c r="C661" s="113"/>
      <c r="D661" s="197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  <c r="AC661" s="77"/>
      <c r="AD661" s="77"/>
      <c r="AE661" s="77"/>
      <c r="AF661" s="77"/>
      <c r="AG661" s="77"/>
      <c r="AH661" s="77"/>
      <c r="AI661" s="77"/>
      <c r="AJ661" s="77"/>
    </row>
    <row r="662" spans="1:36" ht="12" customHeight="1">
      <c r="A662" s="93"/>
      <c r="B662" s="208"/>
      <c r="C662" s="113"/>
      <c r="D662" s="197"/>
      <c r="E662" s="197"/>
      <c r="F662" s="197"/>
      <c r="G662" s="197"/>
      <c r="H662" s="197"/>
      <c r="I662" s="197"/>
      <c r="J662" s="197"/>
      <c r="K662" s="197"/>
      <c r="L662" s="197"/>
      <c r="M662" s="197"/>
      <c r="N662" s="197"/>
      <c r="O662" s="19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  <c r="AC662" s="77"/>
      <c r="AD662" s="77"/>
      <c r="AE662" s="77"/>
      <c r="AF662" s="77"/>
      <c r="AG662" s="77"/>
      <c r="AH662" s="77"/>
      <c r="AI662" s="77"/>
      <c r="AJ662" s="77"/>
    </row>
    <row r="663" spans="1:36" ht="12" customHeight="1">
      <c r="A663" s="93"/>
      <c r="B663" s="208"/>
      <c r="C663" s="113"/>
      <c r="D663" s="197"/>
      <c r="E663" s="197"/>
      <c r="F663" s="197"/>
      <c r="G663" s="197"/>
      <c r="H663" s="197"/>
      <c r="I663" s="197"/>
      <c r="J663" s="197"/>
      <c r="K663" s="197"/>
      <c r="L663" s="197"/>
      <c r="M663" s="197"/>
      <c r="N663" s="197"/>
      <c r="O663" s="19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  <c r="AC663" s="77"/>
      <c r="AD663" s="77"/>
      <c r="AE663" s="77"/>
      <c r="AF663" s="77"/>
      <c r="AG663" s="77"/>
      <c r="AH663" s="77"/>
      <c r="AI663" s="77"/>
      <c r="AJ663" s="77"/>
    </row>
    <row r="664" spans="1:36" ht="12" customHeight="1">
      <c r="A664" s="93"/>
      <c r="B664" s="208"/>
      <c r="C664" s="113"/>
      <c r="D664" s="197"/>
      <c r="E664" s="197"/>
      <c r="F664" s="197"/>
      <c r="G664" s="197"/>
      <c r="H664" s="197"/>
      <c r="I664" s="197"/>
      <c r="J664" s="197"/>
      <c r="K664" s="197"/>
      <c r="L664" s="197"/>
      <c r="M664" s="197"/>
      <c r="N664" s="197"/>
      <c r="O664" s="19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  <c r="AC664" s="77"/>
      <c r="AD664" s="77"/>
      <c r="AE664" s="77"/>
      <c r="AF664" s="77"/>
      <c r="AG664" s="77"/>
      <c r="AH664" s="77"/>
      <c r="AI664" s="77"/>
      <c r="AJ664" s="77"/>
    </row>
    <row r="665" spans="1:36" ht="12" customHeight="1">
      <c r="A665" s="93"/>
      <c r="B665" s="208"/>
      <c r="C665" s="113"/>
      <c r="D665" s="197"/>
      <c r="E665" s="197"/>
      <c r="F665" s="197"/>
      <c r="G665" s="197"/>
      <c r="H665" s="197"/>
      <c r="I665" s="197"/>
      <c r="J665" s="197"/>
      <c r="K665" s="197"/>
      <c r="L665" s="197"/>
      <c r="M665" s="197"/>
      <c r="N665" s="197"/>
      <c r="O665" s="19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  <c r="AC665" s="77"/>
      <c r="AD665" s="77"/>
      <c r="AE665" s="77"/>
      <c r="AF665" s="77"/>
      <c r="AG665" s="77"/>
      <c r="AH665" s="77"/>
      <c r="AI665" s="77"/>
      <c r="AJ665" s="77"/>
    </row>
    <row r="666" spans="1:36" ht="12" customHeight="1">
      <c r="A666" s="93"/>
      <c r="B666" s="208"/>
      <c r="C666" s="113"/>
      <c r="D666" s="197"/>
      <c r="E666" s="197"/>
      <c r="F666" s="197"/>
      <c r="G666" s="197"/>
      <c r="H666" s="197"/>
      <c r="I666" s="197"/>
      <c r="J666" s="197"/>
      <c r="K666" s="197"/>
      <c r="L666" s="197"/>
      <c r="M666" s="197"/>
      <c r="N666" s="197"/>
      <c r="O666" s="19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  <c r="AC666" s="77"/>
      <c r="AD666" s="77"/>
      <c r="AE666" s="77"/>
      <c r="AF666" s="77"/>
      <c r="AG666" s="77"/>
      <c r="AH666" s="77"/>
      <c r="AI666" s="77"/>
      <c r="AJ666" s="77"/>
    </row>
    <row r="667" spans="1:36" ht="12" customHeight="1">
      <c r="A667" s="93"/>
      <c r="B667" s="208"/>
      <c r="C667" s="113"/>
      <c r="D667" s="197"/>
      <c r="E667" s="197"/>
      <c r="F667" s="197"/>
      <c r="G667" s="197"/>
      <c r="H667" s="197"/>
      <c r="I667" s="197"/>
      <c r="J667" s="197"/>
      <c r="K667" s="197"/>
      <c r="L667" s="197"/>
      <c r="M667" s="197"/>
      <c r="N667" s="197"/>
      <c r="O667" s="19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  <c r="AC667" s="77"/>
      <c r="AD667" s="77"/>
      <c r="AE667" s="77"/>
      <c r="AF667" s="77"/>
      <c r="AG667" s="77"/>
      <c r="AH667" s="77"/>
      <c r="AI667" s="77"/>
      <c r="AJ667" s="77"/>
    </row>
    <row r="668" spans="1:36" ht="12" customHeight="1">
      <c r="A668" s="93"/>
      <c r="B668" s="208"/>
      <c r="C668" s="113"/>
      <c r="D668" s="197"/>
      <c r="E668" s="197"/>
      <c r="F668" s="197"/>
      <c r="G668" s="197"/>
      <c r="H668" s="197"/>
      <c r="I668" s="197"/>
      <c r="J668" s="197"/>
      <c r="K668" s="197"/>
      <c r="L668" s="197"/>
      <c r="M668" s="197"/>
      <c r="N668" s="197"/>
      <c r="O668" s="19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  <c r="AC668" s="77"/>
      <c r="AD668" s="77"/>
      <c r="AE668" s="77"/>
      <c r="AF668" s="77"/>
      <c r="AG668" s="77"/>
      <c r="AH668" s="77"/>
      <c r="AI668" s="77"/>
      <c r="AJ668" s="77"/>
    </row>
    <row r="669" spans="1:36" ht="12" customHeight="1">
      <c r="A669" s="93"/>
      <c r="B669" s="208"/>
      <c r="C669" s="113"/>
      <c r="D669" s="197"/>
      <c r="E669" s="197"/>
      <c r="F669" s="197"/>
      <c r="G669" s="197"/>
      <c r="H669" s="197"/>
      <c r="I669" s="197"/>
      <c r="J669" s="197"/>
      <c r="K669" s="197"/>
      <c r="L669" s="197"/>
      <c r="M669" s="197"/>
      <c r="N669" s="197"/>
      <c r="O669" s="19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  <c r="AB669" s="77"/>
      <c r="AC669" s="77"/>
      <c r="AD669" s="77"/>
      <c r="AE669" s="77"/>
      <c r="AF669" s="77"/>
      <c r="AG669" s="77"/>
      <c r="AH669" s="77"/>
      <c r="AI669" s="77"/>
      <c r="AJ669" s="77"/>
    </row>
    <row r="670" spans="1:36" ht="12" customHeight="1">
      <c r="A670" s="93"/>
      <c r="B670" s="208"/>
      <c r="C670" s="113"/>
      <c r="D670" s="197"/>
      <c r="E670" s="197"/>
      <c r="F670" s="197"/>
      <c r="G670" s="197"/>
      <c r="H670" s="197"/>
      <c r="I670" s="197"/>
      <c r="J670" s="197"/>
      <c r="K670" s="197"/>
      <c r="L670" s="197"/>
      <c r="M670" s="197"/>
      <c r="N670" s="197"/>
      <c r="O670" s="19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</row>
    <row r="671" spans="1:36" ht="12" customHeight="1">
      <c r="A671" s="93"/>
      <c r="B671" s="208"/>
      <c r="C671" s="113"/>
      <c r="D671" s="197"/>
      <c r="E671" s="197"/>
      <c r="F671" s="197"/>
      <c r="G671" s="197"/>
      <c r="H671" s="197"/>
      <c r="I671" s="197"/>
      <c r="J671" s="197"/>
      <c r="K671" s="197"/>
      <c r="L671" s="197"/>
      <c r="M671" s="197"/>
      <c r="N671" s="197"/>
      <c r="O671" s="19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</row>
    <row r="672" spans="1:36" ht="12" customHeight="1">
      <c r="A672" s="93"/>
      <c r="B672" s="208"/>
      <c r="C672" s="113"/>
      <c r="D672" s="197"/>
      <c r="E672" s="197"/>
      <c r="F672" s="197"/>
      <c r="G672" s="197"/>
      <c r="H672" s="197"/>
      <c r="I672" s="197"/>
      <c r="J672" s="197"/>
      <c r="K672" s="197"/>
      <c r="L672" s="197"/>
      <c r="M672" s="197"/>
      <c r="N672" s="197"/>
      <c r="O672" s="19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</row>
    <row r="673" spans="1:36" ht="12" customHeight="1">
      <c r="A673" s="93"/>
      <c r="B673" s="208"/>
      <c r="C673" s="113"/>
      <c r="D673" s="197"/>
      <c r="E673" s="197"/>
      <c r="F673" s="197"/>
      <c r="G673" s="197"/>
      <c r="H673" s="197"/>
      <c r="I673" s="197"/>
      <c r="J673" s="197"/>
      <c r="K673" s="197"/>
      <c r="L673" s="197"/>
      <c r="M673" s="197"/>
      <c r="N673" s="197"/>
      <c r="O673" s="19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</row>
    <row r="674" spans="1:36" ht="12" customHeight="1">
      <c r="A674" s="93"/>
      <c r="B674" s="208"/>
      <c r="C674" s="113"/>
      <c r="D674" s="197"/>
      <c r="E674" s="197"/>
      <c r="F674" s="197"/>
      <c r="G674" s="197"/>
      <c r="H674" s="197"/>
      <c r="I674" s="197"/>
      <c r="J674" s="197"/>
      <c r="K674" s="197"/>
      <c r="L674" s="197"/>
      <c r="M674" s="197"/>
      <c r="N674" s="197"/>
      <c r="O674" s="19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</row>
    <row r="675" spans="1:36" ht="12" customHeight="1">
      <c r="A675" s="93"/>
      <c r="B675" s="208"/>
      <c r="C675" s="113"/>
      <c r="D675" s="197"/>
      <c r="E675" s="197"/>
      <c r="F675" s="197"/>
      <c r="G675" s="197"/>
      <c r="H675" s="197"/>
      <c r="I675" s="197"/>
      <c r="J675" s="197"/>
      <c r="K675" s="197"/>
      <c r="L675" s="197"/>
      <c r="M675" s="197"/>
      <c r="N675" s="197"/>
      <c r="O675" s="19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</row>
    <row r="676" spans="1:36" ht="12" customHeight="1">
      <c r="A676" s="93"/>
      <c r="B676" s="208"/>
      <c r="C676" s="113"/>
      <c r="D676" s="197"/>
      <c r="E676" s="197"/>
      <c r="F676" s="197"/>
      <c r="G676" s="197"/>
      <c r="H676" s="197"/>
      <c r="I676" s="197"/>
      <c r="J676" s="197"/>
      <c r="K676" s="197"/>
      <c r="L676" s="197"/>
      <c r="M676" s="197"/>
      <c r="N676" s="197"/>
      <c r="O676" s="19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</row>
    <row r="677" spans="1:36" ht="12" customHeight="1">
      <c r="A677" s="93"/>
      <c r="B677" s="208"/>
      <c r="C677" s="113"/>
      <c r="D677" s="197"/>
      <c r="E677" s="197"/>
      <c r="F677" s="197"/>
      <c r="G677" s="197"/>
      <c r="H677" s="197"/>
      <c r="I677" s="197"/>
      <c r="J677" s="197"/>
      <c r="K677" s="197"/>
      <c r="L677" s="197"/>
      <c r="M677" s="197"/>
      <c r="N677" s="197"/>
      <c r="O677" s="19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7"/>
      <c r="AB677" s="77"/>
      <c r="AC677" s="77"/>
      <c r="AD677" s="77"/>
      <c r="AE677" s="77"/>
      <c r="AF677" s="77"/>
      <c r="AG677" s="77"/>
      <c r="AH677" s="77"/>
      <c r="AI677" s="77"/>
      <c r="AJ677" s="77"/>
    </row>
    <row r="678" spans="1:36" ht="12" customHeight="1">
      <c r="A678" s="93"/>
      <c r="B678" s="208"/>
      <c r="C678" s="113"/>
      <c r="D678" s="197"/>
      <c r="E678" s="197"/>
      <c r="F678" s="197"/>
      <c r="G678" s="197"/>
      <c r="H678" s="197"/>
      <c r="I678" s="197"/>
      <c r="J678" s="197"/>
      <c r="K678" s="197"/>
      <c r="L678" s="197"/>
      <c r="M678" s="197"/>
      <c r="N678" s="197"/>
      <c r="O678" s="19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</row>
    <row r="679" spans="1:36" ht="12" customHeight="1">
      <c r="A679" s="93"/>
      <c r="B679" s="208"/>
      <c r="C679" s="113"/>
      <c r="D679" s="197"/>
      <c r="E679" s="197"/>
      <c r="F679" s="197"/>
      <c r="G679" s="197"/>
      <c r="H679" s="197"/>
      <c r="I679" s="197"/>
      <c r="J679" s="197"/>
      <c r="K679" s="197"/>
      <c r="L679" s="197"/>
      <c r="M679" s="197"/>
      <c r="N679" s="197"/>
      <c r="O679" s="19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</row>
    <row r="680" spans="1:36" ht="12" customHeight="1">
      <c r="A680" s="93"/>
      <c r="B680" s="208"/>
      <c r="C680" s="113"/>
      <c r="D680" s="197"/>
      <c r="E680" s="197"/>
      <c r="F680" s="197"/>
      <c r="G680" s="197"/>
      <c r="H680" s="197"/>
      <c r="I680" s="197"/>
      <c r="J680" s="197"/>
      <c r="K680" s="197"/>
      <c r="L680" s="197"/>
      <c r="M680" s="197"/>
      <c r="N680" s="197"/>
      <c r="O680" s="19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</row>
    <row r="681" spans="1:36" ht="12" customHeight="1">
      <c r="A681" s="93"/>
      <c r="B681" s="208"/>
      <c r="C681" s="113"/>
      <c r="D681" s="197"/>
      <c r="E681" s="197"/>
      <c r="F681" s="197"/>
      <c r="G681" s="197"/>
      <c r="H681" s="197"/>
      <c r="I681" s="197"/>
      <c r="J681" s="197"/>
      <c r="K681" s="197"/>
      <c r="L681" s="197"/>
      <c r="M681" s="197"/>
      <c r="N681" s="197"/>
      <c r="O681" s="19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</row>
    <row r="682" spans="1:36" ht="12" customHeight="1">
      <c r="A682" s="93"/>
      <c r="B682" s="208"/>
      <c r="C682" s="113"/>
      <c r="D682" s="197"/>
      <c r="E682" s="197"/>
      <c r="F682" s="197"/>
      <c r="G682" s="197"/>
      <c r="H682" s="197"/>
      <c r="I682" s="197"/>
      <c r="J682" s="197"/>
      <c r="K682" s="197"/>
      <c r="L682" s="197"/>
      <c r="M682" s="197"/>
      <c r="N682" s="197"/>
      <c r="O682" s="19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</row>
    <row r="683" spans="1:36" ht="12" customHeight="1">
      <c r="A683" s="93"/>
      <c r="B683" s="208"/>
      <c r="C683" s="113"/>
      <c r="D683" s="197"/>
      <c r="E683" s="197"/>
      <c r="F683" s="197"/>
      <c r="G683" s="197"/>
      <c r="H683" s="197"/>
      <c r="I683" s="197"/>
      <c r="J683" s="197"/>
      <c r="K683" s="197"/>
      <c r="L683" s="197"/>
      <c r="M683" s="197"/>
      <c r="N683" s="197"/>
      <c r="O683" s="19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</row>
    <row r="684" spans="1:36" ht="12" customHeight="1">
      <c r="A684" s="93"/>
      <c r="B684" s="208"/>
      <c r="C684" s="113"/>
      <c r="D684" s="197"/>
      <c r="E684" s="197"/>
      <c r="F684" s="197"/>
      <c r="G684" s="197"/>
      <c r="H684" s="197"/>
      <c r="I684" s="197"/>
      <c r="J684" s="197"/>
      <c r="K684" s="197"/>
      <c r="L684" s="197"/>
      <c r="M684" s="197"/>
      <c r="N684" s="197"/>
      <c r="O684" s="19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</row>
    <row r="685" spans="1:36" ht="12" customHeight="1">
      <c r="A685" s="93"/>
      <c r="B685" s="208"/>
      <c r="C685" s="113"/>
      <c r="D685" s="197"/>
      <c r="E685" s="197"/>
      <c r="F685" s="197"/>
      <c r="G685" s="197"/>
      <c r="H685" s="197"/>
      <c r="I685" s="197"/>
      <c r="J685" s="197"/>
      <c r="K685" s="197"/>
      <c r="L685" s="197"/>
      <c r="M685" s="197"/>
      <c r="N685" s="197"/>
      <c r="O685" s="19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7"/>
      <c r="AB685" s="77"/>
      <c r="AC685" s="77"/>
      <c r="AD685" s="77"/>
      <c r="AE685" s="77"/>
      <c r="AF685" s="77"/>
      <c r="AG685" s="77"/>
      <c r="AH685" s="77"/>
      <c r="AI685" s="77"/>
      <c r="AJ685" s="77"/>
    </row>
    <row r="686" spans="1:36" ht="12" customHeight="1">
      <c r="A686" s="93"/>
      <c r="B686" s="208"/>
      <c r="C686" s="113"/>
      <c r="D686" s="197"/>
      <c r="E686" s="197"/>
      <c r="F686" s="197"/>
      <c r="G686" s="197"/>
      <c r="H686" s="197"/>
      <c r="I686" s="197"/>
      <c r="J686" s="197"/>
      <c r="K686" s="197"/>
      <c r="L686" s="197"/>
      <c r="M686" s="197"/>
      <c r="N686" s="197"/>
      <c r="O686" s="19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</row>
    <row r="687" spans="1:36" ht="12" customHeight="1">
      <c r="A687" s="93"/>
      <c r="B687" s="208"/>
      <c r="C687" s="113"/>
      <c r="D687" s="197"/>
      <c r="E687" s="197"/>
      <c r="F687" s="197"/>
      <c r="G687" s="197"/>
      <c r="H687" s="197"/>
      <c r="I687" s="197"/>
      <c r="J687" s="197"/>
      <c r="K687" s="197"/>
      <c r="L687" s="197"/>
      <c r="M687" s="197"/>
      <c r="N687" s="197"/>
      <c r="O687" s="19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</row>
    <row r="688" spans="1:36" ht="12" customHeight="1">
      <c r="A688" s="93"/>
      <c r="B688" s="208"/>
      <c r="C688" s="113"/>
      <c r="D688" s="197"/>
      <c r="E688" s="197"/>
      <c r="F688" s="197"/>
      <c r="G688" s="197"/>
      <c r="H688" s="197"/>
      <c r="I688" s="197"/>
      <c r="J688" s="197"/>
      <c r="K688" s="197"/>
      <c r="L688" s="197"/>
      <c r="M688" s="197"/>
      <c r="N688" s="197"/>
      <c r="O688" s="19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</row>
    <row r="689" spans="1:36" ht="12" customHeight="1">
      <c r="A689" s="93"/>
      <c r="B689" s="208"/>
      <c r="C689" s="113"/>
      <c r="D689" s="197"/>
      <c r="E689" s="197"/>
      <c r="F689" s="197"/>
      <c r="G689" s="197"/>
      <c r="H689" s="197"/>
      <c r="I689" s="197"/>
      <c r="J689" s="197"/>
      <c r="K689" s="197"/>
      <c r="L689" s="197"/>
      <c r="M689" s="197"/>
      <c r="N689" s="197"/>
      <c r="O689" s="19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</row>
    <row r="690" spans="1:36" ht="12" customHeight="1">
      <c r="A690" s="93"/>
      <c r="B690" s="208"/>
      <c r="C690" s="113"/>
      <c r="D690" s="197"/>
      <c r="E690" s="197"/>
      <c r="F690" s="197"/>
      <c r="G690" s="197"/>
      <c r="H690" s="197"/>
      <c r="I690" s="197"/>
      <c r="J690" s="197"/>
      <c r="K690" s="197"/>
      <c r="L690" s="197"/>
      <c r="M690" s="197"/>
      <c r="N690" s="197"/>
      <c r="O690" s="19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</row>
    <row r="691" spans="1:36" ht="12" customHeight="1">
      <c r="A691" s="93"/>
      <c r="B691" s="208"/>
      <c r="C691" s="113"/>
      <c r="D691" s="197"/>
      <c r="E691" s="197"/>
      <c r="F691" s="197"/>
      <c r="G691" s="197"/>
      <c r="H691" s="197"/>
      <c r="I691" s="197"/>
      <c r="J691" s="197"/>
      <c r="K691" s="197"/>
      <c r="L691" s="197"/>
      <c r="M691" s="197"/>
      <c r="N691" s="197"/>
      <c r="O691" s="19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</row>
    <row r="692" spans="1:36" ht="12" customHeight="1">
      <c r="A692" s="93"/>
      <c r="B692" s="208"/>
      <c r="C692" s="113"/>
      <c r="D692" s="197"/>
      <c r="E692" s="197"/>
      <c r="F692" s="197"/>
      <c r="G692" s="197"/>
      <c r="H692" s="197"/>
      <c r="I692" s="197"/>
      <c r="J692" s="197"/>
      <c r="K692" s="197"/>
      <c r="L692" s="197"/>
      <c r="M692" s="197"/>
      <c r="N692" s="197"/>
      <c r="O692" s="19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</row>
    <row r="693" spans="1:36" ht="12" customHeight="1">
      <c r="A693" s="93"/>
      <c r="B693" s="208"/>
      <c r="C693" s="113"/>
      <c r="D693" s="197"/>
      <c r="E693" s="197"/>
      <c r="F693" s="197"/>
      <c r="G693" s="197"/>
      <c r="H693" s="197"/>
      <c r="I693" s="197"/>
      <c r="J693" s="197"/>
      <c r="K693" s="197"/>
      <c r="L693" s="197"/>
      <c r="M693" s="197"/>
      <c r="N693" s="197"/>
      <c r="O693" s="19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  <c r="AB693" s="77"/>
      <c r="AC693" s="77"/>
      <c r="AD693" s="77"/>
      <c r="AE693" s="77"/>
      <c r="AF693" s="77"/>
      <c r="AG693" s="77"/>
      <c r="AH693" s="77"/>
      <c r="AI693" s="77"/>
      <c r="AJ693" s="77"/>
    </row>
    <row r="694" spans="1:36" ht="12" customHeight="1">
      <c r="A694" s="93"/>
      <c r="B694" s="208"/>
      <c r="C694" s="113"/>
      <c r="D694" s="197"/>
      <c r="E694" s="197"/>
      <c r="F694" s="197"/>
      <c r="G694" s="197"/>
      <c r="H694" s="197"/>
      <c r="I694" s="197"/>
      <c r="J694" s="197"/>
      <c r="K694" s="197"/>
      <c r="L694" s="197"/>
      <c r="M694" s="197"/>
      <c r="N694" s="197"/>
      <c r="O694" s="19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  <c r="AC694" s="77"/>
      <c r="AD694" s="77"/>
      <c r="AE694" s="77"/>
      <c r="AF694" s="77"/>
      <c r="AG694" s="77"/>
      <c r="AH694" s="77"/>
      <c r="AI694" s="77"/>
      <c r="AJ694" s="77"/>
    </row>
    <row r="695" spans="1:36" ht="12" customHeight="1">
      <c r="A695" s="93"/>
      <c r="B695" s="208"/>
      <c r="C695" s="113"/>
      <c r="D695" s="197"/>
      <c r="E695" s="197"/>
      <c r="F695" s="197"/>
      <c r="G695" s="197"/>
      <c r="H695" s="197"/>
      <c r="I695" s="197"/>
      <c r="J695" s="197"/>
      <c r="K695" s="197"/>
      <c r="L695" s="197"/>
      <c r="M695" s="197"/>
      <c r="N695" s="197"/>
      <c r="O695" s="19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  <c r="AB695" s="77"/>
      <c r="AC695" s="77"/>
      <c r="AD695" s="77"/>
      <c r="AE695" s="77"/>
      <c r="AF695" s="77"/>
      <c r="AG695" s="77"/>
      <c r="AH695" s="77"/>
      <c r="AI695" s="77"/>
      <c r="AJ695" s="77"/>
    </row>
    <row r="696" spans="1:36" ht="12" customHeight="1">
      <c r="A696" s="93"/>
      <c r="B696" s="208"/>
      <c r="C696" s="113"/>
      <c r="D696" s="197"/>
      <c r="E696" s="197"/>
      <c r="F696" s="197"/>
      <c r="G696" s="197"/>
      <c r="H696" s="197"/>
      <c r="I696" s="197"/>
      <c r="J696" s="197"/>
      <c r="K696" s="197"/>
      <c r="L696" s="197"/>
      <c r="M696" s="197"/>
      <c r="N696" s="197"/>
      <c r="O696" s="19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  <c r="AA696" s="77"/>
      <c r="AB696" s="77"/>
      <c r="AC696" s="77"/>
      <c r="AD696" s="77"/>
      <c r="AE696" s="77"/>
      <c r="AF696" s="77"/>
      <c r="AG696" s="77"/>
      <c r="AH696" s="77"/>
      <c r="AI696" s="77"/>
      <c r="AJ696" s="77"/>
    </row>
    <row r="697" spans="1:36" ht="12" customHeight="1">
      <c r="A697" s="93"/>
      <c r="B697" s="208"/>
      <c r="C697" s="113"/>
      <c r="D697" s="197"/>
      <c r="E697" s="197"/>
      <c r="F697" s="197"/>
      <c r="G697" s="197"/>
      <c r="H697" s="197"/>
      <c r="I697" s="197"/>
      <c r="J697" s="197"/>
      <c r="K697" s="197"/>
      <c r="L697" s="197"/>
      <c r="M697" s="197"/>
      <c r="N697" s="197"/>
      <c r="O697" s="19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  <c r="AA697" s="77"/>
      <c r="AB697" s="77"/>
      <c r="AC697" s="77"/>
      <c r="AD697" s="77"/>
      <c r="AE697" s="77"/>
      <c r="AF697" s="77"/>
      <c r="AG697" s="77"/>
      <c r="AH697" s="77"/>
      <c r="AI697" s="77"/>
      <c r="AJ697" s="77"/>
    </row>
    <row r="698" spans="1:36" ht="12" customHeight="1">
      <c r="A698" s="93"/>
      <c r="B698" s="208"/>
      <c r="C698" s="113"/>
      <c r="D698" s="197"/>
      <c r="E698" s="197"/>
      <c r="F698" s="197"/>
      <c r="G698" s="197"/>
      <c r="H698" s="197"/>
      <c r="I698" s="197"/>
      <c r="J698" s="197"/>
      <c r="K698" s="197"/>
      <c r="L698" s="197"/>
      <c r="M698" s="197"/>
      <c r="N698" s="197"/>
      <c r="O698" s="19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  <c r="AA698" s="77"/>
      <c r="AB698" s="77"/>
      <c r="AC698" s="77"/>
      <c r="AD698" s="77"/>
      <c r="AE698" s="77"/>
      <c r="AF698" s="77"/>
      <c r="AG698" s="77"/>
      <c r="AH698" s="77"/>
      <c r="AI698" s="77"/>
      <c r="AJ698" s="77"/>
    </row>
    <row r="699" spans="1:36" ht="12" customHeight="1">
      <c r="A699" s="93"/>
      <c r="B699" s="208"/>
      <c r="C699" s="113"/>
      <c r="D699" s="197"/>
      <c r="E699" s="197"/>
      <c r="F699" s="197"/>
      <c r="G699" s="197"/>
      <c r="H699" s="197"/>
      <c r="I699" s="197"/>
      <c r="J699" s="197"/>
      <c r="K699" s="197"/>
      <c r="L699" s="197"/>
      <c r="M699" s="197"/>
      <c r="N699" s="197"/>
      <c r="O699" s="19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  <c r="AA699" s="77"/>
      <c r="AB699" s="77"/>
      <c r="AC699" s="77"/>
      <c r="AD699" s="77"/>
      <c r="AE699" s="77"/>
      <c r="AF699" s="77"/>
      <c r="AG699" s="77"/>
      <c r="AH699" s="77"/>
      <c r="AI699" s="77"/>
      <c r="AJ699" s="77"/>
    </row>
    <row r="700" spans="1:36" ht="12" customHeight="1">
      <c r="A700" s="93"/>
      <c r="B700" s="208"/>
      <c r="C700" s="113"/>
      <c r="D700" s="197"/>
      <c r="E700" s="197"/>
      <c r="F700" s="197"/>
      <c r="G700" s="197"/>
      <c r="H700" s="197"/>
      <c r="I700" s="197"/>
      <c r="J700" s="197"/>
      <c r="K700" s="197"/>
      <c r="L700" s="197"/>
      <c r="M700" s="197"/>
      <c r="N700" s="197"/>
      <c r="O700" s="19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  <c r="AA700" s="77"/>
      <c r="AB700" s="77"/>
      <c r="AC700" s="77"/>
      <c r="AD700" s="77"/>
      <c r="AE700" s="77"/>
      <c r="AF700" s="77"/>
      <c r="AG700" s="77"/>
      <c r="AH700" s="77"/>
      <c r="AI700" s="77"/>
      <c r="AJ700" s="77"/>
    </row>
    <row r="701" spans="1:36" ht="12" customHeight="1">
      <c r="A701" s="93"/>
      <c r="B701" s="208"/>
      <c r="C701" s="113"/>
      <c r="D701" s="197"/>
      <c r="E701" s="197"/>
      <c r="F701" s="197"/>
      <c r="G701" s="197"/>
      <c r="H701" s="197"/>
      <c r="I701" s="197"/>
      <c r="J701" s="197"/>
      <c r="K701" s="197"/>
      <c r="L701" s="197"/>
      <c r="M701" s="197"/>
      <c r="N701" s="197"/>
      <c r="O701" s="19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  <c r="AA701" s="77"/>
      <c r="AB701" s="77"/>
      <c r="AC701" s="77"/>
      <c r="AD701" s="77"/>
      <c r="AE701" s="77"/>
      <c r="AF701" s="77"/>
      <c r="AG701" s="77"/>
      <c r="AH701" s="77"/>
      <c r="AI701" s="77"/>
      <c r="AJ701" s="77"/>
    </row>
    <row r="702" spans="1:36" ht="12" customHeight="1">
      <c r="A702" s="93"/>
      <c r="B702" s="208"/>
      <c r="C702" s="113"/>
      <c r="D702" s="197"/>
      <c r="E702" s="197"/>
      <c r="F702" s="197"/>
      <c r="G702" s="197"/>
      <c r="H702" s="197"/>
      <c r="I702" s="197"/>
      <c r="J702" s="197"/>
      <c r="K702" s="197"/>
      <c r="L702" s="197"/>
      <c r="M702" s="197"/>
      <c r="N702" s="197"/>
      <c r="O702" s="19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  <c r="AA702" s="77"/>
      <c r="AB702" s="77"/>
      <c r="AC702" s="77"/>
      <c r="AD702" s="77"/>
      <c r="AE702" s="77"/>
      <c r="AF702" s="77"/>
      <c r="AG702" s="77"/>
      <c r="AH702" s="77"/>
      <c r="AI702" s="77"/>
      <c r="AJ702" s="77"/>
    </row>
    <row r="703" spans="1:36" ht="12" customHeight="1">
      <c r="A703" s="93"/>
      <c r="B703" s="208"/>
      <c r="C703" s="113"/>
      <c r="D703" s="197"/>
      <c r="E703" s="197"/>
      <c r="F703" s="197"/>
      <c r="G703" s="197"/>
      <c r="H703" s="197"/>
      <c r="I703" s="197"/>
      <c r="J703" s="197"/>
      <c r="K703" s="197"/>
      <c r="L703" s="197"/>
      <c r="M703" s="197"/>
      <c r="N703" s="197"/>
      <c r="O703" s="19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  <c r="AA703" s="77"/>
      <c r="AB703" s="77"/>
      <c r="AC703" s="77"/>
      <c r="AD703" s="77"/>
      <c r="AE703" s="77"/>
      <c r="AF703" s="77"/>
      <c r="AG703" s="77"/>
      <c r="AH703" s="77"/>
      <c r="AI703" s="77"/>
      <c r="AJ703" s="77"/>
    </row>
    <row r="704" spans="1:36" ht="12" customHeight="1">
      <c r="A704" s="93"/>
      <c r="B704" s="208"/>
      <c r="C704" s="113"/>
      <c r="D704" s="197"/>
      <c r="E704" s="197"/>
      <c r="F704" s="197"/>
      <c r="G704" s="197"/>
      <c r="H704" s="197"/>
      <c r="I704" s="197"/>
      <c r="J704" s="197"/>
      <c r="K704" s="197"/>
      <c r="L704" s="197"/>
      <c r="M704" s="197"/>
      <c r="N704" s="197"/>
      <c r="O704" s="19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  <c r="AA704" s="77"/>
      <c r="AB704" s="77"/>
      <c r="AC704" s="77"/>
      <c r="AD704" s="77"/>
      <c r="AE704" s="77"/>
      <c r="AF704" s="77"/>
      <c r="AG704" s="77"/>
      <c r="AH704" s="77"/>
      <c r="AI704" s="77"/>
      <c r="AJ704" s="77"/>
    </row>
    <row r="705" spans="1:36" ht="12" customHeight="1">
      <c r="A705" s="93"/>
      <c r="B705" s="208"/>
      <c r="C705" s="113"/>
      <c r="D705" s="197"/>
      <c r="E705" s="197"/>
      <c r="F705" s="197"/>
      <c r="G705" s="197"/>
      <c r="H705" s="197"/>
      <c r="I705" s="197"/>
      <c r="J705" s="197"/>
      <c r="K705" s="197"/>
      <c r="L705" s="197"/>
      <c r="M705" s="197"/>
      <c r="N705" s="197"/>
      <c r="O705" s="19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  <c r="AA705" s="77"/>
      <c r="AB705" s="77"/>
      <c r="AC705" s="77"/>
      <c r="AD705" s="77"/>
      <c r="AE705" s="77"/>
      <c r="AF705" s="77"/>
      <c r="AG705" s="77"/>
      <c r="AH705" s="77"/>
      <c r="AI705" s="77"/>
      <c r="AJ705" s="77"/>
    </row>
    <row r="706" spans="1:36" ht="12" customHeight="1">
      <c r="A706" s="93"/>
      <c r="B706" s="208"/>
      <c r="C706" s="113"/>
      <c r="D706" s="197"/>
      <c r="E706" s="197"/>
      <c r="F706" s="197"/>
      <c r="G706" s="197"/>
      <c r="H706" s="197"/>
      <c r="I706" s="197"/>
      <c r="J706" s="197"/>
      <c r="K706" s="197"/>
      <c r="L706" s="197"/>
      <c r="M706" s="197"/>
      <c r="N706" s="197"/>
      <c r="O706" s="19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  <c r="AA706" s="77"/>
      <c r="AB706" s="77"/>
      <c r="AC706" s="77"/>
      <c r="AD706" s="77"/>
      <c r="AE706" s="77"/>
      <c r="AF706" s="77"/>
      <c r="AG706" s="77"/>
      <c r="AH706" s="77"/>
      <c r="AI706" s="77"/>
      <c r="AJ706" s="77"/>
    </row>
    <row r="707" spans="1:36" ht="12" customHeight="1">
      <c r="A707" s="93"/>
      <c r="B707" s="208"/>
      <c r="C707" s="113"/>
      <c r="D707" s="197"/>
      <c r="E707" s="197"/>
      <c r="F707" s="197"/>
      <c r="G707" s="197"/>
      <c r="H707" s="197"/>
      <c r="I707" s="197"/>
      <c r="J707" s="197"/>
      <c r="K707" s="197"/>
      <c r="L707" s="197"/>
      <c r="M707" s="197"/>
      <c r="N707" s="197"/>
      <c r="O707" s="19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  <c r="AA707" s="77"/>
      <c r="AB707" s="77"/>
      <c r="AC707" s="77"/>
      <c r="AD707" s="77"/>
      <c r="AE707" s="77"/>
      <c r="AF707" s="77"/>
      <c r="AG707" s="77"/>
      <c r="AH707" s="77"/>
      <c r="AI707" s="77"/>
      <c r="AJ707" s="77"/>
    </row>
    <row r="708" spans="1:36" ht="12" customHeight="1">
      <c r="A708" s="93"/>
      <c r="B708" s="208"/>
      <c r="C708" s="113"/>
      <c r="D708" s="197"/>
      <c r="E708" s="197"/>
      <c r="F708" s="197"/>
      <c r="G708" s="197"/>
      <c r="H708" s="197"/>
      <c r="I708" s="197"/>
      <c r="J708" s="197"/>
      <c r="K708" s="197"/>
      <c r="L708" s="197"/>
      <c r="M708" s="197"/>
      <c r="N708" s="197"/>
      <c r="O708" s="19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  <c r="AA708" s="77"/>
      <c r="AB708" s="77"/>
      <c r="AC708" s="77"/>
      <c r="AD708" s="77"/>
      <c r="AE708" s="77"/>
      <c r="AF708" s="77"/>
      <c r="AG708" s="77"/>
      <c r="AH708" s="77"/>
      <c r="AI708" s="77"/>
      <c r="AJ708" s="77"/>
    </row>
    <row r="709" spans="1:36" ht="12" customHeight="1">
      <c r="A709" s="93"/>
      <c r="B709" s="208"/>
      <c r="C709" s="113"/>
      <c r="D709" s="197"/>
      <c r="E709" s="197"/>
      <c r="F709" s="197"/>
      <c r="G709" s="197"/>
      <c r="H709" s="197"/>
      <c r="I709" s="197"/>
      <c r="J709" s="197"/>
      <c r="K709" s="197"/>
      <c r="L709" s="197"/>
      <c r="M709" s="197"/>
      <c r="N709" s="197"/>
      <c r="O709" s="19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  <c r="AA709" s="77"/>
      <c r="AB709" s="77"/>
      <c r="AC709" s="77"/>
      <c r="AD709" s="77"/>
      <c r="AE709" s="77"/>
      <c r="AF709" s="77"/>
      <c r="AG709" s="77"/>
      <c r="AH709" s="77"/>
      <c r="AI709" s="77"/>
      <c r="AJ709" s="77"/>
    </row>
    <row r="710" spans="1:36" ht="12" customHeight="1">
      <c r="A710" s="93"/>
      <c r="B710" s="208"/>
      <c r="C710" s="113"/>
      <c r="D710" s="197"/>
      <c r="E710" s="197"/>
      <c r="F710" s="197"/>
      <c r="G710" s="197"/>
      <c r="H710" s="197"/>
      <c r="I710" s="197"/>
      <c r="J710" s="197"/>
      <c r="K710" s="197"/>
      <c r="L710" s="197"/>
      <c r="M710" s="197"/>
      <c r="N710" s="197"/>
      <c r="O710" s="19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  <c r="AA710" s="77"/>
      <c r="AB710" s="77"/>
      <c r="AC710" s="77"/>
      <c r="AD710" s="77"/>
      <c r="AE710" s="77"/>
      <c r="AF710" s="77"/>
      <c r="AG710" s="77"/>
      <c r="AH710" s="77"/>
      <c r="AI710" s="77"/>
      <c r="AJ710" s="77"/>
    </row>
    <row r="711" spans="1:36" ht="12" customHeight="1">
      <c r="A711" s="93"/>
      <c r="B711" s="208"/>
      <c r="C711" s="113"/>
      <c r="D711" s="197"/>
      <c r="E711" s="197"/>
      <c r="F711" s="197"/>
      <c r="G711" s="197"/>
      <c r="H711" s="197"/>
      <c r="I711" s="197"/>
      <c r="J711" s="197"/>
      <c r="K711" s="197"/>
      <c r="L711" s="197"/>
      <c r="M711" s="197"/>
      <c r="N711" s="197"/>
      <c r="O711" s="19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  <c r="AA711" s="77"/>
      <c r="AB711" s="77"/>
      <c r="AC711" s="77"/>
      <c r="AD711" s="77"/>
      <c r="AE711" s="77"/>
      <c r="AF711" s="77"/>
      <c r="AG711" s="77"/>
      <c r="AH711" s="77"/>
      <c r="AI711" s="77"/>
      <c r="AJ711" s="77"/>
    </row>
    <row r="712" spans="1:36" ht="12" customHeight="1">
      <c r="A712" s="93"/>
      <c r="B712" s="208"/>
      <c r="C712" s="113"/>
      <c r="D712" s="197"/>
      <c r="E712" s="197"/>
      <c r="F712" s="197"/>
      <c r="G712" s="197"/>
      <c r="H712" s="197"/>
      <c r="I712" s="197"/>
      <c r="J712" s="197"/>
      <c r="K712" s="197"/>
      <c r="L712" s="197"/>
      <c r="M712" s="197"/>
      <c r="N712" s="197"/>
      <c r="O712" s="19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  <c r="AA712" s="77"/>
      <c r="AB712" s="77"/>
      <c r="AC712" s="77"/>
      <c r="AD712" s="77"/>
      <c r="AE712" s="77"/>
      <c r="AF712" s="77"/>
      <c r="AG712" s="77"/>
      <c r="AH712" s="77"/>
      <c r="AI712" s="77"/>
      <c r="AJ712" s="77"/>
    </row>
    <row r="713" spans="1:36" ht="12" customHeight="1">
      <c r="A713" s="93"/>
      <c r="B713" s="208"/>
      <c r="C713" s="113"/>
      <c r="D713" s="197"/>
      <c r="E713" s="197"/>
      <c r="F713" s="197"/>
      <c r="G713" s="197"/>
      <c r="H713" s="197"/>
      <c r="I713" s="197"/>
      <c r="J713" s="197"/>
      <c r="K713" s="197"/>
      <c r="L713" s="197"/>
      <c r="M713" s="197"/>
      <c r="N713" s="197"/>
      <c r="O713" s="19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  <c r="AA713" s="77"/>
      <c r="AB713" s="77"/>
      <c r="AC713" s="77"/>
      <c r="AD713" s="77"/>
      <c r="AE713" s="77"/>
      <c r="AF713" s="77"/>
      <c r="AG713" s="77"/>
      <c r="AH713" s="77"/>
      <c r="AI713" s="77"/>
      <c r="AJ713" s="77"/>
    </row>
    <row r="714" spans="1:36" ht="12" customHeight="1">
      <c r="A714" s="93"/>
      <c r="B714" s="208"/>
      <c r="C714" s="113"/>
      <c r="D714" s="197"/>
      <c r="E714" s="197"/>
      <c r="F714" s="197"/>
      <c r="G714" s="197"/>
      <c r="H714" s="197"/>
      <c r="I714" s="197"/>
      <c r="J714" s="197"/>
      <c r="K714" s="197"/>
      <c r="L714" s="197"/>
      <c r="M714" s="197"/>
      <c r="N714" s="197"/>
      <c r="O714" s="19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  <c r="AA714" s="77"/>
      <c r="AB714" s="77"/>
      <c r="AC714" s="77"/>
      <c r="AD714" s="77"/>
      <c r="AE714" s="77"/>
      <c r="AF714" s="77"/>
      <c r="AG714" s="77"/>
      <c r="AH714" s="77"/>
      <c r="AI714" s="77"/>
      <c r="AJ714" s="77"/>
    </row>
    <row r="715" spans="1:36" ht="12" customHeight="1">
      <c r="A715" s="93"/>
      <c r="B715" s="208"/>
      <c r="C715" s="113"/>
      <c r="D715" s="197"/>
      <c r="E715" s="197"/>
      <c r="F715" s="197"/>
      <c r="G715" s="197"/>
      <c r="H715" s="197"/>
      <c r="I715" s="197"/>
      <c r="J715" s="197"/>
      <c r="K715" s="197"/>
      <c r="L715" s="197"/>
      <c r="M715" s="197"/>
      <c r="N715" s="197"/>
      <c r="O715" s="19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  <c r="AA715" s="77"/>
      <c r="AB715" s="77"/>
      <c r="AC715" s="77"/>
      <c r="AD715" s="77"/>
      <c r="AE715" s="77"/>
      <c r="AF715" s="77"/>
      <c r="AG715" s="77"/>
      <c r="AH715" s="77"/>
      <c r="AI715" s="77"/>
      <c r="AJ715" s="77"/>
    </row>
    <row r="716" spans="1:36" ht="12" customHeight="1">
      <c r="A716" s="93"/>
      <c r="B716" s="208"/>
      <c r="C716" s="113"/>
      <c r="D716" s="197"/>
      <c r="E716" s="197"/>
      <c r="F716" s="197"/>
      <c r="G716" s="197"/>
      <c r="H716" s="197"/>
      <c r="I716" s="197"/>
      <c r="J716" s="197"/>
      <c r="K716" s="197"/>
      <c r="L716" s="197"/>
      <c r="M716" s="197"/>
      <c r="N716" s="197"/>
      <c r="O716" s="19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  <c r="AA716" s="77"/>
      <c r="AB716" s="77"/>
      <c r="AC716" s="77"/>
      <c r="AD716" s="77"/>
      <c r="AE716" s="77"/>
      <c r="AF716" s="77"/>
      <c r="AG716" s="77"/>
      <c r="AH716" s="77"/>
      <c r="AI716" s="77"/>
      <c r="AJ716" s="77"/>
    </row>
    <row r="717" spans="1:36" ht="12" customHeight="1">
      <c r="A717" s="93"/>
      <c r="B717" s="208"/>
      <c r="C717" s="113"/>
      <c r="D717" s="197"/>
      <c r="E717" s="197"/>
      <c r="F717" s="197"/>
      <c r="G717" s="197"/>
      <c r="H717" s="197"/>
      <c r="I717" s="197"/>
      <c r="J717" s="197"/>
      <c r="K717" s="197"/>
      <c r="L717" s="197"/>
      <c r="M717" s="197"/>
      <c r="N717" s="197"/>
      <c r="O717" s="19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  <c r="AA717" s="77"/>
      <c r="AB717" s="77"/>
      <c r="AC717" s="77"/>
      <c r="AD717" s="77"/>
      <c r="AE717" s="77"/>
      <c r="AF717" s="77"/>
      <c r="AG717" s="77"/>
      <c r="AH717" s="77"/>
      <c r="AI717" s="77"/>
      <c r="AJ717" s="77"/>
    </row>
    <row r="718" spans="1:36" ht="12" customHeight="1">
      <c r="A718" s="93"/>
      <c r="B718" s="208"/>
      <c r="C718" s="113"/>
      <c r="D718" s="197"/>
      <c r="E718" s="197"/>
      <c r="F718" s="197"/>
      <c r="G718" s="197"/>
      <c r="H718" s="197"/>
      <c r="I718" s="197"/>
      <c r="J718" s="197"/>
      <c r="K718" s="197"/>
      <c r="L718" s="197"/>
      <c r="M718" s="197"/>
      <c r="N718" s="197"/>
      <c r="O718" s="19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  <c r="AA718" s="77"/>
      <c r="AB718" s="77"/>
      <c r="AC718" s="77"/>
      <c r="AD718" s="77"/>
      <c r="AE718" s="77"/>
      <c r="AF718" s="77"/>
      <c r="AG718" s="77"/>
      <c r="AH718" s="77"/>
      <c r="AI718" s="77"/>
      <c r="AJ718" s="77"/>
    </row>
    <row r="719" spans="1:36" ht="12" customHeight="1">
      <c r="A719" s="93"/>
      <c r="B719" s="208"/>
      <c r="C719" s="113"/>
      <c r="D719" s="197"/>
      <c r="E719" s="197"/>
      <c r="F719" s="197"/>
      <c r="G719" s="197"/>
      <c r="H719" s="197"/>
      <c r="I719" s="197"/>
      <c r="J719" s="197"/>
      <c r="K719" s="197"/>
      <c r="L719" s="197"/>
      <c r="M719" s="197"/>
      <c r="N719" s="197"/>
      <c r="O719" s="19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  <c r="AA719" s="77"/>
      <c r="AB719" s="77"/>
      <c r="AC719" s="77"/>
      <c r="AD719" s="77"/>
      <c r="AE719" s="77"/>
      <c r="AF719" s="77"/>
      <c r="AG719" s="77"/>
      <c r="AH719" s="77"/>
      <c r="AI719" s="77"/>
      <c r="AJ719" s="77"/>
    </row>
    <row r="720" spans="1:36" ht="12" customHeight="1">
      <c r="A720" s="93"/>
      <c r="B720" s="208"/>
      <c r="C720" s="113"/>
      <c r="D720" s="197"/>
      <c r="E720" s="197"/>
      <c r="F720" s="197"/>
      <c r="G720" s="197"/>
      <c r="H720" s="197"/>
      <c r="I720" s="197"/>
      <c r="J720" s="197"/>
      <c r="K720" s="197"/>
      <c r="L720" s="197"/>
      <c r="M720" s="197"/>
      <c r="N720" s="197"/>
      <c r="O720" s="19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  <c r="AA720" s="77"/>
      <c r="AB720" s="77"/>
      <c r="AC720" s="77"/>
      <c r="AD720" s="77"/>
      <c r="AE720" s="77"/>
      <c r="AF720" s="77"/>
      <c r="AG720" s="77"/>
      <c r="AH720" s="77"/>
      <c r="AI720" s="77"/>
      <c r="AJ720" s="77"/>
    </row>
    <row r="721" spans="1:36" ht="12" customHeight="1">
      <c r="A721" s="93"/>
      <c r="B721" s="208"/>
      <c r="C721" s="113"/>
      <c r="D721" s="197"/>
      <c r="E721" s="197"/>
      <c r="F721" s="197"/>
      <c r="G721" s="197"/>
      <c r="H721" s="197"/>
      <c r="I721" s="197"/>
      <c r="J721" s="197"/>
      <c r="K721" s="197"/>
      <c r="L721" s="197"/>
      <c r="M721" s="197"/>
      <c r="N721" s="197"/>
      <c r="O721" s="19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  <c r="AA721" s="77"/>
      <c r="AB721" s="77"/>
      <c r="AC721" s="77"/>
      <c r="AD721" s="77"/>
      <c r="AE721" s="77"/>
      <c r="AF721" s="77"/>
      <c r="AG721" s="77"/>
      <c r="AH721" s="77"/>
      <c r="AI721" s="77"/>
      <c r="AJ721" s="77"/>
    </row>
    <row r="722" spans="1:36" ht="12" customHeight="1">
      <c r="A722" s="93"/>
      <c r="B722" s="208"/>
      <c r="C722" s="113"/>
      <c r="D722" s="197"/>
      <c r="E722" s="197"/>
      <c r="F722" s="197"/>
      <c r="G722" s="197"/>
      <c r="H722" s="197"/>
      <c r="I722" s="197"/>
      <c r="J722" s="197"/>
      <c r="K722" s="197"/>
      <c r="L722" s="197"/>
      <c r="M722" s="197"/>
      <c r="N722" s="197"/>
      <c r="O722" s="19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  <c r="AA722" s="77"/>
      <c r="AB722" s="77"/>
      <c r="AC722" s="77"/>
      <c r="AD722" s="77"/>
      <c r="AE722" s="77"/>
      <c r="AF722" s="77"/>
      <c r="AG722" s="77"/>
      <c r="AH722" s="77"/>
      <c r="AI722" s="77"/>
      <c r="AJ722" s="77"/>
    </row>
    <row r="723" spans="1:36" ht="12" customHeight="1">
      <c r="A723" s="93"/>
      <c r="B723" s="208"/>
      <c r="C723" s="113"/>
      <c r="D723" s="197"/>
      <c r="E723" s="197"/>
      <c r="F723" s="197"/>
      <c r="G723" s="197"/>
      <c r="H723" s="197"/>
      <c r="I723" s="197"/>
      <c r="J723" s="197"/>
      <c r="K723" s="197"/>
      <c r="L723" s="197"/>
      <c r="M723" s="197"/>
      <c r="N723" s="197"/>
      <c r="O723" s="19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  <c r="AA723" s="77"/>
      <c r="AB723" s="77"/>
      <c r="AC723" s="77"/>
      <c r="AD723" s="77"/>
      <c r="AE723" s="77"/>
      <c r="AF723" s="77"/>
      <c r="AG723" s="77"/>
      <c r="AH723" s="77"/>
      <c r="AI723" s="77"/>
      <c r="AJ723" s="77"/>
    </row>
    <row r="724" spans="1:36" ht="12" customHeight="1">
      <c r="A724" s="93"/>
      <c r="B724" s="208"/>
      <c r="C724" s="113"/>
      <c r="D724" s="197"/>
      <c r="E724" s="197"/>
      <c r="F724" s="197"/>
      <c r="G724" s="197"/>
      <c r="H724" s="197"/>
      <c r="I724" s="197"/>
      <c r="J724" s="197"/>
      <c r="K724" s="197"/>
      <c r="L724" s="197"/>
      <c r="M724" s="197"/>
      <c r="N724" s="197"/>
      <c r="O724" s="19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  <c r="AA724" s="77"/>
      <c r="AB724" s="77"/>
      <c r="AC724" s="77"/>
      <c r="AD724" s="77"/>
      <c r="AE724" s="77"/>
      <c r="AF724" s="77"/>
      <c r="AG724" s="77"/>
      <c r="AH724" s="77"/>
      <c r="AI724" s="77"/>
      <c r="AJ724" s="77"/>
    </row>
    <row r="725" spans="1:36" ht="12" customHeight="1">
      <c r="A725" s="93"/>
      <c r="B725" s="208"/>
      <c r="C725" s="113"/>
      <c r="D725" s="197"/>
      <c r="E725" s="197"/>
      <c r="F725" s="197"/>
      <c r="G725" s="197"/>
      <c r="H725" s="197"/>
      <c r="I725" s="197"/>
      <c r="J725" s="197"/>
      <c r="K725" s="197"/>
      <c r="L725" s="197"/>
      <c r="M725" s="197"/>
      <c r="N725" s="197"/>
      <c r="O725" s="19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  <c r="AA725" s="77"/>
      <c r="AB725" s="77"/>
      <c r="AC725" s="77"/>
      <c r="AD725" s="77"/>
      <c r="AE725" s="77"/>
      <c r="AF725" s="77"/>
      <c r="AG725" s="77"/>
      <c r="AH725" s="77"/>
      <c r="AI725" s="77"/>
      <c r="AJ725" s="77"/>
    </row>
    <row r="726" spans="1:36" ht="12" customHeight="1">
      <c r="A726" s="93"/>
      <c r="B726" s="208"/>
      <c r="C726" s="113"/>
      <c r="D726" s="197"/>
      <c r="E726" s="197"/>
      <c r="F726" s="197"/>
      <c r="G726" s="197"/>
      <c r="H726" s="197"/>
      <c r="I726" s="197"/>
      <c r="J726" s="197"/>
      <c r="K726" s="197"/>
      <c r="L726" s="197"/>
      <c r="M726" s="197"/>
      <c r="N726" s="197"/>
      <c r="O726" s="19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  <c r="AA726" s="77"/>
      <c r="AB726" s="77"/>
      <c r="AC726" s="77"/>
      <c r="AD726" s="77"/>
      <c r="AE726" s="77"/>
      <c r="AF726" s="77"/>
      <c r="AG726" s="77"/>
      <c r="AH726" s="77"/>
      <c r="AI726" s="77"/>
      <c r="AJ726" s="77"/>
    </row>
    <row r="727" spans="1:36" ht="12" customHeight="1">
      <c r="A727" s="93"/>
      <c r="B727" s="208"/>
      <c r="C727" s="113"/>
      <c r="D727" s="197"/>
      <c r="E727" s="197"/>
      <c r="F727" s="197"/>
      <c r="G727" s="197"/>
      <c r="H727" s="197"/>
      <c r="I727" s="197"/>
      <c r="J727" s="197"/>
      <c r="K727" s="197"/>
      <c r="L727" s="197"/>
      <c r="M727" s="197"/>
      <c r="N727" s="197"/>
      <c r="O727" s="19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  <c r="AA727" s="77"/>
      <c r="AB727" s="77"/>
      <c r="AC727" s="77"/>
      <c r="AD727" s="77"/>
      <c r="AE727" s="77"/>
      <c r="AF727" s="77"/>
      <c r="AG727" s="77"/>
      <c r="AH727" s="77"/>
      <c r="AI727" s="77"/>
      <c r="AJ727" s="77"/>
    </row>
    <row r="728" spans="1:36" ht="12" customHeight="1">
      <c r="A728" s="93"/>
      <c r="B728" s="208"/>
      <c r="C728" s="113"/>
      <c r="D728" s="197"/>
      <c r="E728" s="197"/>
      <c r="F728" s="197"/>
      <c r="G728" s="197"/>
      <c r="H728" s="197"/>
      <c r="I728" s="197"/>
      <c r="J728" s="197"/>
      <c r="K728" s="197"/>
      <c r="L728" s="197"/>
      <c r="M728" s="197"/>
      <c r="N728" s="197"/>
      <c r="O728" s="19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  <c r="AA728" s="77"/>
      <c r="AB728" s="77"/>
      <c r="AC728" s="77"/>
      <c r="AD728" s="77"/>
      <c r="AE728" s="77"/>
      <c r="AF728" s="77"/>
      <c r="AG728" s="77"/>
      <c r="AH728" s="77"/>
      <c r="AI728" s="77"/>
      <c r="AJ728" s="77"/>
    </row>
    <row r="729" spans="1:36" ht="12" customHeight="1">
      <c r="A729" s="93"/>
      <c r="B729" s="208"/>
      <c r="C729" s="113"/>
      <c r="D729" s="197"/>
      <c r="E729" s="197"/>
      <c r="F729" s="197"/>
      <c r="G729" s="197"/>
      <c r="H729" s="197"/>
      <c r="I729" s="197"/>
      <c r="J729" s="197"/>
      <c r="K729" s="197"/>
      <c r="L729" s="197"/>
      <c r="M729" s="197"/>
      <c r="N729" s="197"/>
      <c r="O729" s="19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  <c r="AA729" s="77"/>
      <c r="AB729" s="77"/>
      <c r="AC729" s="77"/>
      <c r="AD729" s="77"/>
      <c r="AE729" s="77"/>
      <c r="AF729" s="77"/>
      <c r="AG729" s="77"/>
      <c r="AH729" s="77"/>
      <c r="AI729" s="77"/>
      <c r="AJ729" s="77"/>
    </row>
    <row r="730" spans="1:36" ht="12" customHeight="1">
      <c r="A730" s="93"/>
      <c r="B730" s="208"/>
      <c r="C730" s="113"/>
      <c r="D730" s="197"/>
      <c r="E730" s="197"/>
      <c r="F730" s="197"/>
      <c r="G730" s="197"/>
      <c r="H730" s="197"/>
      <c r="I730" s="197"/>
      <c r="J730" s="197"/>
      <c r="K730" s="197"/>
      <c r="L730" s="197"/>
      <c r="M730" s="197"/>
      <c r="N730" s="197"/>
      <c r="O730" s="19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  <c r="AA730" s="77"/>
      <c r="AB730" s="77"/>
      <c r="AC730" s="77"/>
      <c r="AD730" s="77"/>
      <c r="AE730" s="77"/>
      <c r="AF730" s="77"/>
      <c r="AG730" s="77"/>
      <c r="AH730" s="77"/>
      <c r="AI730" s="77"/>
      <c r="AJ730" s="77"/>
    </row>
    <row r="731" spans="1:36" ht="12" customHeight="1">
      <c r="A731" s="93"/>
      <c r="B731" s="208"/>
      <c r="C731" s="113"/>
      <c r="D731" s="197"/>
      <c r="E731" s="197"/>
      <c r="F731" s="197"/>
      <c r="G731" s="197"/>
      <c r="H731" s="197"/>
      <c r="I731" s="197"/>
      <c r="J731" s="197"/>
      <c r="K731" s="197"/>
      <c r="L731" s="197"/>
      <c r="M731" s="197"/>
      <c r="N731" s="197"/>
      <c r="O731" s="19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  <c r="AA731" s="77"/>
      <c r="AB731" s="77"/>
      <c r="AC731" s="77"/>
      <c r="AD731" s="77"/>
      <c r="AE731" s="77"/>
      <c r="AF731" s="77"/>
      <c r="AG731" s="77"/>
      <c r="AH731" s="77"/>
      <c r="AI731" s="77"/>
      <c r="AJ731" s="77"/>
    </row>
    <row r="732" spans="1:36" ht="12" customHeight="1">
      <c r="A732" s="93"/>
      <c r="B732" s="208"/>
      <c r="C732" s="113"/>
      <c r="D732" s="197"/>
      <c r="E732" s="197"/>
      <c r="F732" s="197"/>
      <c r="G732" s="197"/>
      <c r="H732" s="197"/>
      <c r="I732" s="197"/>
      <c r="J732" s="197"/>
      <c r="K732" s="197"/>
      <c r="L732" s="197"/>
      <c r="M732" s="197"/>
      <c r="N732" s="197"/>
      <c r="O732" s="19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  <c r="AA732" s="77"/>
      <c r="AB732" s="77"/>
      <c r="AC732" s="77"/>
      <c r="AD732" s="77"/>
      <c r="AE732" s="77"/>
      <c r="AF732" s="77"/>
      <c r="AG732" s="77"/>
      <c r="AH732" s="77"/>
      <c r="AI732" s="77"/>
      <c r="AJ732" s="77"/>
    </row>
    <row r="733" spans="1:36" ht="12" customHeight="1">
      <c r="A733" s="93"/>
      <c r="B733" s="208"/>
      <c r="C733" s="113"/>
      <c r="D733" s="197"/>
      <c r="E733" s="197"/>
      <c r="F733" s="197"/>
      <c r="G733" s="197"/>
      <c r="H733" s="197"/>
      <c r="I733" s="197"/>
      <c r="J733" s="197"/>
      <c r="K733" s="197"/>
      <c r="L733" s="197"/>
      <c r="M733" s="197"/>
      <c r="N733" s="197"/>
      <c r="O733" s="19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  <c r="AA733" s="77"/>
      <c r="AB733" s="77"/>
      <c r="AC733" s="77"/>
      <c r="AD733" s="77"/>
      <c r="AE733" s="77"/>
      <c r="AF733" s="77"/>
      <c r="AG733" s="77"/>
      <c r="AH733" s="77"/>
      <c r="AI733" s="77"/>
      <c r="AJ733" s="77"/>
    </row>
    <row r="734" spans="1:36" ht="12" customHeight="1">
      <c r="A734" s="93"/>
      <c r="B734" s="208"/>
      <c r="C734" s="113"/>
      <c r="D734" s="197"/>
      <c r="E734" s="197"/>
      <c r="F734" s="197"/>
      <c r="G734" s="197"/>
      <c r="H734" s="197"/>
      <c r="I734" s="197"/>
      <c r="J734" s="197"/>
      <c r="K734" s="197"/>
      <c r="L734" s="197"/>
      <c r="M734" s="197"/>
      <c r="N734" s="197"/>
      <c r="O734" s="19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  <c r="AA734" s="77"/>
      <c r="AB734" s="77"/>
      <c r="AC734" s="77"/>
      <c r="AD734" s="77"/>
      <c r="AE734" s="77"/>
      <c r="AF734" s="77"/>
      <c r="AG734" s="77"/>
      <c r="AH734" s="77"/>
      <c r="AI734" s="77"/>
      <c r="AJ734" s="77"/>
    </row>
    <row r="735" spans="1:36" ht="12" customHeight="1">
      <c r="A735" s="93"/>
      <c r="B735" s="208"/>
      <c r="C735" s="113"/>
      <c r="D735" s="197"/>
      <c r="E735" s="197"/>
      <c r="F735" s="197"/>
      <c r="G735" s="197"/>
      <c r="H735" s="197"/>
      <c r="I735" s="197"/>
      <c r="J735" s="197"/>
      <c r="K735" s="197"/>
      <c r="L735" s="197"/>
      <c r="M735" s="197"/>
      <c r="N735" s="197"/>
      <c r="O735" s="19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  <c r="AA735" s="77"/>
      <c r="AB735" s="77"/>
      <c r="AC735" s="77"/>
      <c r="AD735" s="77"/>
      <c r="AE735" s="77"/>
      <c r="AF735" s="77"/>
      <c r="AG735" s="77"/>
      <c r="AH735" s="77"/>
      <c r="AI735" s="77"/>
      <c r="AJ735" s="77"/>
    </row>
    <row r="736" spans="1:36" ht="12" customHeight="1">
      <c r="A736" s="93"/>
      <c r="B736" s="208"/>
      <c r="C736" s="113"/>
      <c r="D736" s="197"/>
      <c r="E736" s="197"/>
      <c r="F736" s="197"/>
      <c r="G736" s="197"/>
      <c r="H736" s="197"/>
      <c r="I736" s="197"/>
      <c r="J736" s="197"/>
      <c r="K736" s="197"/>
      <c r="L736" s="197"/>
      <c r="M736" s="197"/>
      <c r="N736" s="197"/>
      <c r="O736" s="19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  <c r="AA736" s="77"/>
      <c r="AB736" s="77"/>
      <c r="AC736" s="77"/>
      <c r="AD736" s="77"/>
      <c r="AE736" s="77"/>
      <c r="AF736" s="77"/>
      <c r="AG736" s="77"/>
      <c r="AH736" s="77"/>
      <c r="AI736" s="77"/>
      <c r="AJ736" s="77"/>
    </row>
    <row r="737" spans="1:36" ht="12" customHeight="1">
      <c r="A737" s="93"/>
      <c r="B737" s="208"/>
      <c r="C737" s="113"/>
      <c r="D737" s="197"/>
      <c r="E737" s="197"/>
      <c r="F737" s="197"/>
      <c r="G737" s="197"/>
      <c r="H737" s="197"/>
      <c r="I737" s="197"/>
      <c r="J737" s="197"/>
      <c r="K737" s="197"/>
      <c r="L737" s="197"/>
      <c r="M737" s="197"/>
      <c r="N737" s="197"/>
      <c r="O737" s="19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  <c r="AA737" s="77"/>
      <c r="AB737" s="77"/>
      <c r="AC737" s="77"/>
      <c r="AD737" s="77"/>
      <c r="AE737" s="77"/>
      <c r="AF737" s="77"/>
      <c r="AG737" s="77"/>
      <c r="AH737" s="77"/>
      <c r="AI737" s="77"/>
      <c r="AJ737" s="77"/>
    </row>
    <row r="738" spans="1:36" ht="12" customHeight="1">
      <c r="A738" s="93"/>
      <c r="B738" s="208"/>
      <c r="C738" s="113"/>
      <c r="D738" s="197"/>
      <c r="E738" s="197"/>
      <c r="F738" s="197"/>
      <c r="G738" s="197"/>
      <c r="H738" s="197"/>
      <c r="I738" s="197"/>
      <c r="J738" s="197"/>
      <c r="K738" s="197"/>
      <c r="L738" s="197"/>
      <c r="M738" s="197"/>
      <c r="N738" s="197"/>
      <c r="O738" s="19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  <c r="AA738" s="77"/>
      <c r="AB738" s="77"/>
      <c r="AC738" s="77"/>
      <c r="AD738" s="77"/>
      <c r="AE738" s="77"/>
      <c r="AF738" s="77"/>
      <c r="AG738" s="77"/>
      <c r="AH738" s="77"/>
      <c r="AI738" s="77"/>
      <c r="AJ738" s="77"/>
    </row>
    <row r="739" spans="1:36" ht="12" customHeight="1">
      <c r="A739" s="93"/>
      <c r="B739" s="208"/>
      <c r="C739" s="113"/>
      <c r="D739" s="197"/>
      <c r="E739" s="197"/>
      <c r="F739" s="197"/>
      <c r="G739" s="197"/>
      <c r="H739" s="197"/>
      <c r="I739" s="197"/>
      <c r="J739" s="197"/>
      <c r="K739" s="197"/>
      <c r="L739" s="197"/>
      <c r="M739" s="197"/>
      <c r="N739" s="197"/>
      <c r="O739" s="19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  <c r="AA739" s="77"/>
      <c r="AB739" s="77"/>
      <c r="AC739" s="77"/>
      <c r="AD739" s="77"/>
      <c r="AE739" s="77"/>
      <c r="AF739" s="77"/>
      <c r="AG739" s="77"/>
      <c r="AH739" s="77"/>
      <c r="AI739" s="77"/>
      <c r="AJ739" s="77"/>
    </row>
    <row r="740" spans="1:36" ht="12" customHeight="1">
      <c r="A740" s="93"/>
      <c r="B740" s="208"/>
      <c r="C740" s="113"/>
      <c r="D740" s="197"/>
      <c r="E740" s="197"/>
      <c r="F740" s="197"/>
      <c r="G740" s="197"/>
      <c r="H740" s="197"/>
      <c r="I740" s="197"/>
      <c r="J740" s="197"/>
      <c r="K740" s="197"/>
      <c r="L740" s="197"/>
      <c r="M740" s="197"/>
      <c r="N740" s="197"/>
      <c r="O740" s="19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  <c r="AA740" s="77"/>
      <c r="AB740" s="77"/>
      <c r="AC740" s="77"/>
      <c r="AD740" s="77"/>
      <c r="AE740" s="77"/>
      <c r="AF740" s="77"/>
      <c r="AG740" s="77"/>
      <c r="AH740" s="77"/>
      <c r="AI740" s="77"/>
      <c r="AJ740" s="77"/>
    </row>
    <row r="741" spans="1:36" ht="12" customHeight="1">
      <c r="A741" s="93"/>
      <c r="B741" s="208"/>
      <c r="C741" s="113"/>
      <c r="D741" s="197"/>
      <c r="E741" s="197"/>
      <c r="F741" s="197"/>
      <c r="G741" s="197"/>
      <c r="H741" s="197"/>
      <c r="I741" s="197"/>
      <c r="J741" s="197"/>
      <c r="K741" s="197"/>
      <c r="L741" s="197"/>
      <c r="M741" s="197"/>
      <c r="N741" s="197"/>
      <c r="O741" s="19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  <c r="AA741" s="77"/>
      <c r="AB741" s="77"/>
      <c r="AC741" s="77"/>
      <c r="AD741" s="77"/>
      <c r="AE741" s="77"/>
      <c r="AF741" s="77"/>
      <c r="AG741" s="77"/>
      <c r="AH741" s="77"/>
      <c r="AI741" s="77"/>
      <c r="AJ741" s="77"/>
    </row>
    <row r="742" spans="1:36" ht="12" customHeight="1">
      <c r="A742" s="93"/>
      <c r="B742" s="208"/>
      <c r="C742" s="113"/>
      <c r="D742" s="197"/>
      <c r="E742" s="197"/>
      <c r="F742" s="197"/>
      <c r="G742" s="197"/>
      <c r="H742" s="197"/>
      <c r="I742" s="197"/>
      <c r="J742" s="197"/>
      <c r="K742" s="197"/>
      <c r="L742" s="197"/>
      <c r="M742" s="197"/>
      <c r="N742" s="197"/>
      <c r="O742" s="19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  <c r="AA742" s="77"/>
      <c r="AB742" s="77"/>
      <c r="AC742" s="77"/>
      <c r="AD742" s="77"/>
      <c r="AE742" s="77"/>
      <c r="AF742" s="77"/>
      <c r="AG742" s="77"/>
      <c r="AH742" s="77"/>
      <c r="AI742" s="77"/>
      <c r="AJ742" s="77"/>
    </row>
    <row r="743" spans="1:36" ht="12" customHeight="1">
      <c r="A743" s="93"/>
      <c r="B743" s="208"/>
      <c r="C743" s="113"/>
      <c r="D743" s="197"/>
      <c r="E743" s="197"/>
      <c r="F743" s="197"/>
      <c r="G743" s="197"/>
      <c r="H743" s="197"/>
      <c r="I743" s="197"/>
      <c r="J743" s="197"/>
      <c r="K743" s="197"/>
      <c r="L743" s="197"/>
      <c r="M743" s="197"/>
      <c r="N743" s="197"/>
      <c r="O743" s="19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  <c r="AA743" s="77"/>
      <c r="AB743" s="77"/>
      <c r="AC743" s="77"/>
      <c r="AD743" s="77"/>
      <c r="AE743" s="77"/>
      <c r="AF743" s="77"/>
      <c r="AG743" s="77"/>
      <c r="AH743" s="77"/>
      <c r="AI743" s="77"/>
      <c r="AJ743" s="77"/>
    </row>
    <row r="744" spans="1:36" ht="12" customHeight="1">
      <c r="A744" s="93"/>
      <c r="B744" s="208"/>
      <c r="C744" s="113"/>
      <c r="D744" s="197"/>
      <c r="E744" s="197"/>
      <c r="F744" s="197"/>
      <c r="G744" s="197"/>
      <c r="H744" s="197"/>
      <c r="I744" s="197"/>
      <c r="J744" s="197"/>
      <c r="K744" s="197"/>
      <c r="L744" s="197"/>
      <c r="M744" s="197"/>
      <c r="N744" s="197"/>
      <c r="O744" s="19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  <c r="AA744" s="77"/>
      <c r="AB744" s="77"/>
      <c r="AC744" s="77"/>
      <c r="AD744" s="77"/>
      <c r="AE744" s="77"/>
      <c r="AF744" s="77"/>
      <c r="AG744" s="77"/>
      <c r="AH744" s="77"/>
      <c r="AI744" s="77"/>
      <c r="AJ744" s="77"/>
    </row>
    <row r="745" spans="1:36" ht="12" customHeight="1">
      <c r="A745" s="93"/>
      <c r="B745" s="208"/>
      <c r="C745" s="113"/>
      <c r="D745" s="197"/>
      <c r="E745" s="197"/>
      <c r="F745" s="197"/>
      <c r="G745" s="197"/>
      <c r="H745" s="197"/>
      <c r="I745" s="197"/>
      <c r="J745" s="197"/>
      <c r="K745" s="197"/>
      <c r="L745" s="197"/>
      <c r="M745" s="197"/>
      <c r="N745" s="197"/>
      <c r="O745" s="19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  <c r="AA745" s="77"/>
      <c r="AB745" s="77"/>
      <c r="AC745" s="77"/>
      <c r="AD745" s="77"/>
      <c r="AE745" s="77"/>
      <c r="AF745" s="77"/>
      <c r="AG745" s="77"/>
      <c r="AH745" s="77"/>
      <c r="AI745" s="77"/>
      <c r="AJ745" s="77"/>
    </row>
    <row r="746" spans="1:36" ht="12" customHeight="1">
      <c r="A746" s="93"/>
      <c r="B746" s="208"/>
      <c r="C746" s="113"/>
      <c r="D746" s="197"/>
      <c r="E746" s="197"/>
      <c r="F746" s="197"/>
      <c r="G746" s="197"/>
      <c r="H746" s="197"/>
      <c r="I746" s="197"/>
      <c r="J746" s="197"/>
      <c r="K746" s="197"/>
      <c r="L746" s="197"/>
      <c r="M746" s="197"/>
      <c r="N746" s="197"/>
      <c r="O746" s="19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  <c r="AA746" s="77"/>
      <c r="AB746" s="77"/>
      <c r="AC746" s="77"/>
      <c r="AD746" s="77"/>
      <c r="AE746" s="77"/>
      <c r="AF746" s="77"/>
      <c r="AG746" s="77"/>
      <c r="AH746" s="77"/>
      <c r="AI746" s="77"/>
      <c r="AJ746" s="77"/>
    </row>
    <row r="747" spans="1:36" ht="12" customHeight="1">
      <c r="A747" s="93"/>
      <c r="B747" s="208"/>
      <c r="C747" s="113"/>
      <c r="D747" s="197"/>
      <c r="E747" s="197"/>
      <c r="F747" s="197"/>
      <c r="G747" s="197"/>
      <c r="H747" s="197"/>
      <c r="I747" s="197"/>
      <c r="J747" s="197"/>
      <c r="K747" s="197"/>
      <c r="L747" s="197"/>
      <c r="M747" s="197"/>
      <c r="N747" s="197"/>
      <c r="O747" s="19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  <c r="AA747" s="77"/>
      <c r="AB747" s="77"/>
      <c r="AC747" s="77"/>
      <c r="AD747" s="77"/>
      <c r="AE747" s="77"/>
      <c r="AF747" s="77"/>
      <c r="AG747" s="77"/>
      <c r="AH747" s="77"/>
      <c r="AI747" s="77"/>
      <c r="AJ747" s="77"/>
    </row>
    <row r="748" spans="1:36" ht="12" customHeight="1">
      <c r="A748" s="93"/>
      <c r="B748" s="208"/>
      <c r="C748" s="113"/>
      <c r="D748" s="197"/>
      <c r="E748" s="197"/>
      <c r="F748" s="197"/>
      <c r="G748" s="197"/>
      <c r="H748" s="197"/>
      <c r="I748" s="197"/>
      <c r="J748" s="197"/>
      <c r="K748" s="197"/>
      <c r="L748" s="197"/>
      <c r="M748" s="197"/>
      <c r="N748" s="197"/>
      <c r="O748" s="19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  <c r="AA748" s="77"/>
      <c r="AB748" s="77"/>
      <c r="AC748" s="77"/>
      <c r="AD748" s="77"/>
      <c r="AE748" s="77"/>
      <c r="AF748" s="77"/>
      <c r="AG748" s="77"/>
      <c r="AH748" s="77"/>
      <c r="AI748" s="77"/>
      <c r="AJ748" s="77"/>
    </row>
    <row r="749" spans="1:36" ht="12" customHeight="1">
      <c r="A749" s="93"/>
      <c r="B749" s="208"/>
      <c r="C749" s="113"/>
      <c r="D749" s="197"/>
      <c r="E749" s="197"/>
      <c r="F749" s="197"/>
      <c r="G749" s="197"/>
      <c r="H749" s="197"/>
      <c r="I749" s="197"/>
      <c r="J749" s="197"/>
      <c r="K749" s="197"/>
      <c r="L749" s="197"/>
      <c r="M749" s="197"/>
      <c r="N749" s="197"/>
      <c r="O749" s="19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  <c r="AA749" s="77"/>
      <c r="AB749" s="77"/>
      <c r="AC749" s="77"/>
      <c r="AD749" s="77"/>
      <c r="AE749" s="77"/>
      <c r="AF749" s="77"/>
      <c r="AG749" s="77"/>
      <c r="AH749" s="77"/>
      <c r="AI749" s="77"/>
      <c r="AJ749" s="77"/>
    </row>
    <row r="750" spans="1:36" ht="12" customHeight="1">
      <c r="A750" s="93"/>
      <c r="B750" s="208"/>
      <c r="C750" s="113"/>
      <c r="D750" s="197"/>
      <c r="E750" s="197"/>
      <c r="F750" s="197"/>
      <c r="G750" s="197"/>
      <c r="H750" s="197"/>
      <c r="I750" s="197"/>
      <c r="J750" s="197"/>
      <c r="K750" s="197"/>
      <c r="L750" s="197"/>
      <c r="M750" s="197"/>
      <c r="N750" s="197"/>
      <c r="O750" s="19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  <c r="AA750" s="77"/>
      <c r="AB750" s="77"/>
      <c r="AC750" s="77"/>
      <c r="AD750" s="77"/>
      <c r="AE750" s="77"/>
      <c r="AF750" s="77"/>
      <c r="AG750" s="77"/>
      <c r="AH750" s="77"/>
      <c r="AI750" s="77"/>
      <c r="AJ750" s="77"/>
    </row>
    <row r="751" spans="1:36" ht="12" customHeight="1">
      <c r="A751" s="93"/>
      <c r="B751" s="208"/>
      <c r="C751" s="113"/>
      <c r="D751" s="197"/>
      <c r="E751" s="197"/>
      <c r="F751" s="197"/>
      <c r="G751" s="197"/>
      <c r="H751" s="197"/>
      <c r="I751" s="197"/>
      <c r="J751" s="197"/>
      <c r="K751" s="197"/>
      <c r="L751" s="197"/>
      <c r="M751" s="197"/>
      <c r="N751" s="197"/>
      <c r="O751" s="19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  <c r="AA751" s="77"/>
      <c r="AB751" s="77"/>
      <c r="AC751" s="77"/>
      <c r="AD751" s="77"/>
      <c r="AE751" s="77"/>
      <c r="AF751" s="77"/>
      <c r="AG751" s="77"/>
      <c r="AH751" s="77"/>
      <c r="AI751" s="77"/>
      <c r="AJ751" s="77"/>
    </row>
    <row r="752" spans="1:36" ht="12" customHeight="1">
      <c r="A752" s="93"/>
      <c r="B752" s="208"/>
      <c r="C752" s="113"/>
      <c r="D752" s="197"/>
      <c r="E752" s="197"/>
      <c r="F752" s="197"/>
      <c r="G752" s="197"/>
      <c r="H752" s="197"/>
      <c r="I752" s="197"/>
      <c r="J752" s="197"/>
      <c r="K752" s="197"/>
      <c r="L752" s="197"/>
      <c r="M752" s="197"/>
      <c r="N752" s="197"/>
      <c r="O752" s="19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  <c r="AA752" s="77"/>
      <c r="AB752" s="77"/>
      <c r="AC752" s="77"/>
      <c r="AD752" s="77"/>
      <c r="AE752" s="77"/>
      <c r="AF752" s="77"/>
      <c r="AG752" s="77"/>
      <c r="AH752" s="77"/>
      <c r="AI752" s="77"/>
      <c r="AJ752" s="77"/>
    </row>
    <row r="753" spans="1:36" ht="12" customHeight="1">
      <c r="A753" s="93"/>
      <c r="B753" s="208"/>
      <c r="C753" s="113"/>
      <c r="D753" s="197"/>
      <c r="E753" s="197"/>
      <c r="F753" s="197"/>
      <c r="G753" s="197"/>
      <c r="H753" s="197"/>
      <c r="I753" s="197"/>
      <c r="J753" s="197"/>
      <c r="K753" s="197"/>
      <c r="L753" s="197"/>
      <c r="M753" s="197"/>
      <c r="N753" s="197"/>
      <c r="O753" s="19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  <c r="AA753" s="77"/>
      <c r="AB753" s="77"/>
      <c r="AC753" s="77"/>
      <c r="AD753" s="77"/>
      <c r="AE753" s="77"/>
      <c r="AF753" s="77"/>
      <c r="AG753" s="77"/>
      <c r="AH753" s="77"/>
      <c r="AI753" s="77"/>
      <c r="AJ753" s="77"/>
    </row>
    <row r="754" spans="1:36" ht="12" customHeight="1">
      <c r="A754" s="93"/>
      <c r="B754" s="208"/>
      <c r="C754" s="113"/>
      <c r="D754" s="197"/>
      <c r="E754" s="197"/>
      <c r="F754" s="197"/>
      <c r="G754" s="197"/>
      <c r="H754" s="197"/>
      <c r="I754" s="197"/>
      <c r="J754" s="197"/>
      <c r="K754" s="197"/>
      <c r="L754" s="197"/>
      <c r="M754" s="197"/>
      <c r="N754" s="197"/>
      <c r="O754" s="19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  <c r="AA754" s="77"/>
      <c r="AB754" s="77"/>
      <c r="AC754" s="77"/>
      <c r="AD754" s="77"/>
      <c r="AE754" s="77"/>
      <c r="AF754" s="77"/>
      <c r="AG754" s="77"/>
      <c r="AH754" s="77"/>
      <c r="AI754" s="77"/>
      <c r="AJ754" s="77"/>
    </row>
    <row r="755" spans="1:36" ht="12" customHeight="1">
      <c r="A755" s="93"/>
      <c r="B755" s="208"/>
      <c r="C755" s="113"/>
      <c r="D755" s="197"/>
      <c r="E755" s="197"/>
      <c r="F755" s="197"/>
      <c r="G755" s="197"/>
      <c r="H755" s="197"/>
      <c r="I755" s="197"/>
      <c r="J755" s="197"/>
      <c r="K755" s="197"/>
      <c r="L755" s="197"/>
      <c r="M755" s="197"/>
      <c r="N755" s="197"/>
      <c r="O755" s="19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  <c r="AA755" s="77"/>
      <c r="AB755" s="77"/>
      <c r="AC755" s="77"/>
      <c r="AD755" s="77"/>
      <c r="AE755" s="77"/>
      <c r="AF755" s="77"/>
      <c r="AG755" s="77"/>
      <c r="AH755" s="77"/>
      <c r="AI755" s="77"/>
      <c r="AJ755" s="77"/>
    </row>
    <row r="756" spans="1:36" ht="12" customHeight="1">
      <c r="A756" s="93"/>
      <c r="B756" s="208"/>
      <c r="C756" s="113"/>
      <c r="D756" s="197"/>
      <c r="E756" s="197"/>
      <c r="F756" s="197"/>
      <c r="G756" s="197"/>
      <c r="H756" s="197"/>
      <c r="I756" s="197"/>
      <c r="J756" s="197"/>
      <c r="K756" s="197"/>
      <c r="L756" s="197"/>
      <c r="M756" s="197"/>
      <c r="N756" s="197"/>
      <c r="O756" s="19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  <c r="AA756" s="77"/>
      <c r="AB756" s="77"/>
      <c r="AC756" s="77"/>
      <c r="AD756" s="77"/>
      <c r="AE756" s="77"/>
      <c r="AF756" s="77"/>
      <c r="AG756" s="77"/>
      <c r="AH756" s="77"/>
      <c r="AI756" s="77"/>
      <c r="AJ756" s="77"/>
    </row>
    <row r="757" spans="1:36" ht="12" customHeight="1">
      <c r="A757" s="93"/>
      <c r="B757" s="208"/>
      <c r="C757" s="113"/>
      <c r="D757" s="197"/>
      <c r="E757" s="197"/>
      <c r="F757" s="197"/>
      <c r="G757" s="197"/>
      <c r="H757" s="197"/>
      <c r="I757" s="197"/>
      <c r="J757" s="197"/>
      <c r="K757" s="197"/>
      <c r="L757" s="197"/>
      <c r="M757" s="197"/>
      <c r="N757" s="197"/>
      <c r="O757" s="19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  <c r="AA757" s="77"/>
      <c r="AB757" s="77"/>
      <c r="AC757" s="77"/>
      <c r="AD757" s="77"/>
      <c r="AE757" s="77"/>
      <c r="AF757" s="77"/>
      <c r="AG757" s="77"/>
      <c r="AH757" s="77"/>
      <c r="AI757" s="77"/>
      <c r="AJ757" s="77"/>
    </row>
    <row r="758" spans="1:36" ht="12" customHeight="1">
      <c r="A758" s="93"/>
      <c r="B758" s="208"/>
      <c r="C758" s="113"/>
      <c r="D758" s="197"/>
      <c r="E758" s="197"/>
      <c r="F758" s="197"/>
      <c r="G758" s="197"/>
      <c r="H758" s="197"/>
      <c r="I758" s="197"/>
      <c r="J758" s="197"/>
      <c r="K758" s="197"/>
      <c r="L758" s="197"/>
      <c r="M758" s="197"/>
      <c r="N758" s="197"/>
      <c r="O758" s="19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  <c r="AA758" s="77"/>
      <c r="AB758" s="77"/>
      <c r="AC758" s="77"/>
      <c r="AD758" s="77"/>
      <c r="AE758" s="77"/>
      <c r="AF758" s="77"/>
      <c r="AG758" s="77"/>
      <c r="AH758" s="77"/>
      <c r="AI758" s="77"/>
      <c r="AJ758" s="77"/>
    </row>
    <row r="759" spans="1:36" ht="12" customHeight="1">
      <c r="A759" s="93"/>
      <c r="B759" s="208"/>
      <c r="C759" s="113"/>
      <c r="D759" s="197"/>
      <c r="E759" s="197"/>
      <c r="F759" s="197"/>
      <c r="G759" s="197"/>
      <c r="H759" s="197"/>
      <c r="I759" s="197"/>
      <c r="J759" s="197"/>
      <c r="K759" s="197"/>
      <c r="L759" s="197"/>
      <c r="M759" s="197"/>
      <c r="N759" s="197"/>
      <c r="O759" s="19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  <c r="AA759" s="77"/>
      <c r="AB759" s="77"/>
      <c r="AC759" s="77"/>
      <c r="AD759" s="77"/>
      <c r="AE759" s="77"/>
      <c r="AF759" s="77"/>
      <c r="AG759" s="77"/>
      <c r="AH759" s="77"/>
      <c r="AI759" s="77"/>
      <c r="AJ759" s="77"/>
    </row>
    <row r="760" spans="1:36" ht="12" customHeight="1">
      <c r="A760" s="93"/>
      <c r="B760" s="208"/>
      <c r="C760" s="113"/>
      <c r="D760" s="197"/>
      <c r="E760" s="197"/>
      <c r="F760" s="197"/>
      <c r="G760" s="197"/>
      <c r="H760" s="197"/>
      <c r="I760" s="197"/>
      <c r="J760" s="197"/>
      <c r="K760" s="197"/>
      <c r="L760" s="197"/>
      <c r="M760" s="197"/>
      <c r="N760" s="197"/>
      <c r="O760" s="19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  <c r="AA760" s="77"/>
      <c r="AB760" s="77"/>
      <c r="AC760" s="77"/>
      <c r="AD760" s="77"/>
      <c r="AE760" s="77"/>
      <c r="AF760" s="77"/>
      <c r="AG760" s="77"/>
      <c r="AH760" s="77"/>
      <c r="AI760" s="77"/>
      <c r="AJ760" s="77"/>
    </row>
    <row r="761" spans="1:36" ht="12" customHeight="1">
      <c r="A761" s="93"/>
      <c r="B761" s="208"/>
      <c r="C761" s="113"/>
      <c r="D761" s="197"/>
      <c r="E761" s="197"/>
      <c r="F761" s="197"/>
      <c r="G761" s="197"/>
      <c r="H761" s="197"/>
      <c r="I761" s="197"/>
      <c r="J761" s="197"/>
      <c r="K761" s="197"/>
      <c r="L761" s="197"/>
      <c r="M761" s="197"/>
      <c r="N761" s="197"/>
      <c r="O761" s="19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  <c r="AA761" s="77"/>
      <c r="AB761" s="77"/>
      <c r="AC761" s="77"/>
      <c r="AD761" s="77"/>
      <c r="AE761" s="77"/>
      <c r="AF761" s="77"/>
      <c r="AG761" s="77"/>
      <c r="AH761" s="77"/>
      <c r="AI761" s="77"/>
      <c r="AJ761" s="77"/>
    </row>
    <row r="762" spans="1:36" ht="12" customHeight="1">
      <c r="A762" s="93"/>
      <c r="B762" s="208"/>
      <c r="C762" s="113"/>
      <c r="D762" s="197"/>
      <c r="E762" s="197"/>
      <c r="F762" s="197"/>
      <c r="G762" s="197"/>
      <c r="H762" s="197"/>
      <c r="I762" s="197"/>
      <c r="J762" s="197"/>
      <c r="K762" s="197"/>
      <c r="L762" s="197"/>
      <c r="M762" s="197"/>
      <c r="N762" s="197"/>
      <c r="O762" s="19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  <c r="AA762" s="77"/>
      <c r="AB762" s="77"/>
      <c r="AC762" s="77"/>
      <c r="AD762" s="77"/>
      <c r="AE762" s="77"/>
      <c r="AF762" s="77"/>
      <c r="AG762" s="77"/>
      <c r="AH762" s="77"/>
      <c r="AI762" s="77"/>
      <c r="AJ762" s="77"/>
    </row>
    <row r="763" spans="1:36" ht="12" customHeight="1">
      <c r="A763" s="93"/>
      <c r="B763" s="208"/>
      <c r="C763" s="113"/>
      <c r="D763" s="197"/>
      <c r="E763" s="197"/>
      <c r="F763" s="197"/>
      <c r="G763" s="197"/>
      <c r="H763" s="197"/>
      <c r="I763" s="197"/>
      <c r="J763" s="197"/>
      <c r="K763" s="197"/>
      <c r="L763" s="197"/>
      <c r="M763" s="197"/>
      <c r="N763" s="197"/>
      <c r="O763" s="19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  <c r="AA763" s="77"/>
      <c r="AB763" s="77"/>
      <c r="AC763" s="77"/>
      <c r="AD763" s="77"/>
      <c r="AE763" s="77"/>
      <c r="AF763" s="77"/>
      <c r="AG763" s="77"/>
      <c r="AH763" s="77"/>
      <c r="AI763" s="77"/>
      <c r="AJ763" s="77"/>
    </row>
    <row r="764" spans="1:36" ht="12" customHeight="1">
      <c r="A764" s="93"/>
      <c r="B764" s="208"/>
      <c r="C764" s="113"/>
      <c r="D764" s="197"/>
      <c r="E764" s="197"/>
      <c r="F764" s="197"/>
      <c r="G764" s="197"/>
      <c r="H764" s="197"/>
      <c r="I764" s="197"/>
      <c r="J764" s="197"/>
      <c r="K764" s="197"/>
      <c r="L764" s="197"/>
      <c r="M764" s="197"/>
      <c r="N764" s="197"/>
      <c r="O764" s="19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  <c r="AA764" s="77"/>
      <c r="AB764" s="77"/>
      <c r="AC764" s="77"/>
      <c r="AD764" s="77"/>
      <c r="AE764" s="77"/>
      <c r="AF764" s="77"/>
      <c r="AG764" s="77"/>
      <c r="AH764" s="77"/>
      <c r="AI764" s="77"/>
      <c r="AJ764" s="77"/>
    </row>
    <row r="765" spans="1:36" ht="12" customHeight="1">
      <c r="A765" s="93"/>
      <c r="B765" s="208"/>
      <c r="C765" s="113"/>
      <c r="D765" s="197"/>
      <c r="E765" s="197"/>
      <c r="F765" s="197"/>
      <c r="G765" s="197"/>
      <c r="H765" s="197"/>
      <c r="I765" s="197"/>
      <c r="J765" s="197"/>
      <c r="K765" s="197"/>
      <c r="L765" s="197"/>
      <c r="M765" s="197"/>
      <c r="N765" s="197"/>
      <c r="O765" s="19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  <c r="AA765" s="77"/>
      <c r="AB765" s="77"/>
      <c r="AC765" s="77"/>
      <c r="AD765" s="77"/>
      <c r="AE765" s="77"/>
      <c r="AF765" s="77"/>
      <c r="AG765" s="77"/>
      <c r="AH765" s="77"/>
      <c r="AI765" s="77"/>
      <c r="AJ765" s="77"/>
    </row>
    <row r="766" spans="1:36" ht="12" customHeight="1">
      <c r="A766" s="93"/>
      <c r="B766" s="208"/>
      <c r="C766" s="113"/>
      <c r="D766" s="197"/>
      <c r="E766" s="197"/>
      <c r="F766" s="197"/>
      <c r="G766" s="197"/>
      <c r="H766" s="197"/>
      <c r="I766" s="197"/>
      <c r="J766" s="197"/>
      <c r="K766" s="197"/>
      <c r="L766" s="197"/>
      <c r="M766" s="197"/>
      <c r="N766" s="197"/>
      <c r="O766" s="19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  <c r="AA766" s="77"/>
      <c r="AB766" s="77"/>
      <c r="AC766" s="77"/>
      <c r="AD766" s="77"/>
      <c r="AE766" s="77"/>
      <c r="AF766" s="77"/>
      <c r="AG766" s="77"/>
      <c r="AH766" s="77"/>
      <c r="AI766" s="77"/>
      <c r="AJ766" s="77"/>
    </row>
    <row r="767" spans="1:36" ht="12" customHeight="1">
      <c r="A767" s="93"/>
      <c r="B767" s="208"/>
      <c r="C767" s="113"/>
      <c r="D767" s="197"/>
      <c r="E767" s="197"/>
      <c r="F767" s="197"/>
      <c r="G767" s="197"/>
      <c r="H767" s="197"/>
      <c r="I767" s="197"/>
      <c r="J767" s="197"/>
      <c r="K767" s="197"/>
      <c r="L767" s="197"/>
      <c r="M767" s="197"/>
      <c r="N767" s="197"/>
      <c r="O767" s="19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  <c r="AA767" s="77"/>
      <c r="AB767" s="77"/>
      <c r="AC767" s="77"/>
      <c r="AD767" s="77"/>
      <c r="AE767" s="77"/>
      <c r="AF767" s="77"/>
      <c r="AG767" s="77"/>
      <c r="AH767" s="77"/>
      <c r="AI767" s="77"/>
      <c r="AJ767" s="77"/>
    </row>
    <row r="768" spans="1:36" ht="12" customHeight="1">
      <c r="A768" s="93"/>
      <c r="B768" s="208"/>
      <c r="C768" s="113"/>
      <c r="D768" s="197"/>
      <c r="E768" s="197"/>
      <c r="F768" s="197"/>
      <c r="G768" s="197"/>
      <c r="H768" s="197"/>
      <c r="I768" s="197"/>
      <c r="J768" s="197"/>
      <c r="K768" s="197"/>
      <c r="L768" s="197"/>
      <c r="M768" s="197"/>
      <c r="N768" s="197"/>
      <c r="O768" s="19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  <c r="AA768" s="77"/>
      <c r="AB768" s="77"/>
      <c r="AC768" s="77"/>
      <c r="AD768" s="77"/>
      <c r="AE768" s="77"/>
      <c r="AF768" s="77"/>
      <c r="AG768" s="77"/>
      <c r="AH768" s="77"/>
      <c r="AI768" s="77"/>
      <c r="AJ768" s="77"/>
    </row>
    <row r="769" spans="1:36" ht="12" customHeight="1">
      <c r="A769" s="93"/>
      <c r="B769" s="208"/>
      <c r="C769" s="113"/>
      <c r="D769" s="197"/>
      <c r="E769" s="197"/>
      <c r="F769" s="197"/>
      <c r="G769" s="197"/>
      <c r="H769" s="197"/>
      <c r="I769" s="197"/>
      <c r="J769" s="197"/>
      <c r="K769" s="197"/>
      <c r="L769" s="197"/>
      <c r="M769" s="197"/>
      <c r="N769" s="197"/>
      <c r="O769" s="19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  <c r="AA769" s="77"/>
      <c r="AB769" s="77"/>
      <c r="AC769" s="77"/>
      <c r="AD769" s="77"/>
      <c r="AE769" s="77"/>
      <c r="AF769" s="77"/>
      <c r="AG769" s="77"/>
      <c r="AH769" s="77"/>
      <c r="AI769" s="77"/>
      <c r="AJ769" s="77"/>
    </row>
    <row r="770" spans="1:36" ht="12" customHeight="1">
      <c r="A770" s="93"/>
      <c r="B770" s="208"/>
      <c r="C770" s="113"/>
      <c r="D770" s="197"/>
      <c r="E770" s="197"/>
      <c r="F770" s="197"/>
      <c r="G770" s="197"/>
      <c r="H770" s="197"/>
      <c r="I770" s="197"/>
      <c r="J770" s="197"/>
      <c r="K770" s="197"/>
      <c r="L770" s="197"/>
      <c r="M770" s="197"/>
      <c r="N770" s="197"/>
      <c r="O770" s="19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  <c r="AA770" s="77"/>
      <c r="AB770" s="77"/>
      <c r="AC770" s="77"/>
      <c r="AD770" s="77"/>
      <c r="AE770" s="77"/>
      <c r="AF770" s="77"/>
      <c r="AG770" s="77"/>
      <c r="AH770" s="77"/>
      <c r="AI770" s="77"/>
      <c r="AJ770" s="77"/>
    </row>
    <row r="771" spans="1:36" ht="12" customHeight="1">
      <c r="A771" s="93"/>
      <c r="B771" s="208"/>
      <c r="C771" s="113"/>
      <c r="D771" s="197"/>
      <c r="E771" s="197"/>
      <c r="F771" s="197"/>
      <c r="G771" s="197"/>
      <c r="H771" s="197"/>
      <c r="I771" s="197"/>
      <c r="J771" s="197"/>
      <c r="K771" s="197"/>
      <c r="L771" s="197"/>
      <c r="M771" s="197"/>
      <c r="N771" s="197"/>
      <c r="O771" s="19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  <c r="AA771" s="77"/>
      <c r="AB771" s="77"/>
      <c r="AC771" s="77"/>
      <c r="AD771" s="77"/>
      <c r="AE771" s="77"/>
      <c r="AF771" s="77"/>
      <c r="AG771" s="77"/>
      <c r="AH771" s="77"/>
      <c r="AI771" s="77"/>
      <c r="AJ771" s="77"/>
    </row>
    <row r="772" spans="1:36" ht="12" customHeight="1">
      <c r="A772" s="93"/>
      <c r="B772" s="208"/>
      <c r="C772" s="113"/>
      <c r="D772" s="197"/>
      <c r="E772" s="197"/>
      <c r="F772" s="197"/>
      <c r="G772" s="197"/>
      <c r="H772" s="197"/>
      <c r="I772" s="197"/>
      <c r="J772" s="197"/>
      <c r="K772" s="197"/>
      <c r="L772" s="197"/>
      <c r="M772" s="197"/>
      <c r="N772" s="197"/>
      <c r="O772" s="19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  <c r="AA772" s="77"/>
      <c r="AB772" s="77"/>
      <c r="AC772" s="77"/>
      <c r="AD772" s="77"/>
      <c r="AE772" s="77"/>
      <c r="AF772" s="77"/>
      <c r="AG772" s="77"/>
      <c r="AH772" s="77"/>
      <c r="AI772" s="77"/>
      <c r="AJ772" s="77"/>
    </row>
    <row r="773" spans="1:36" ht="12" customHeight="1">
      <c r="A773" s="93"/>
      <c r="B773" s="208"/>
      <c r="C773" s="113"/>
      <c r="D773" s="197"/>
      <c r="E773" s="197"/>
      <c r="F773" s="197"/>
      <c r="G773" s="197"/>
      <c r="H773" s="197"/>
      <c r="I773" s="197"/>
      <c r="J773" s="197"/>
      <c r="K773" s="197"/>
      <c r="L773" s="197"/>
      <c r="M773" s="197"/>
      <c r="N773" s="197"/>
      <c r="O773" s="19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  <c r="AA773" s="77"/>
      <c r="AB773" s="77"/>
      <c r="AC773" s="77"/>
      <c r="AD773" s="77"/>
      <c r="AE773" s="77"/>
      <c r="AF773" s="77"/>
      <c r="AG773" s="77"/>
      <c r="AH773" s="77"/>
      <c r="AI773" s="77"/>
      <c r="AJ773" s="77"/>
    </row>
    <row r="774" spans="1:36" ht="12" customHeight="1">
      <c r="A774" s="93"/>
      <c r="B774" s="208"/>
      <c r="C774" s="113"/>
      <c r="D774" s="197"/>
      <c r="E774" s="197"/>
      <c r="F774" s="197"/>
      <c r="G774" s="197"/>
      <c r="H774" s="197"/>
      <c r="I774" s="197"/>
      <c r="J774" s="197"/>
      <c r="K774" s="197"/>
      <c r="L774" s="197"/>
      <c r="M774" s="197"/>
      <c r="N774" s="197"/>
      <c r="O774" s="19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  <c r="AA774" s="77"/>
      <c r="AB774" s="77"/>
      <c r="AC774" s="77"/>
      <c r="AD774" s="77"/>
      <c r="AE774" s="77"/>
      <c r="AF774" s="77"/>
      <c r="AG774" s="77"/>
      <c r="AH774" s="77"/>
      <c r="AI774" s="77"/>
      <c r="AJ774" s="77"/>
    </row>
    <row r="775" spans="1:36" ht="12" customHeight="1">
      <c r="A775" s="93"/>
      <c r="B775" s="208"/>
      <c r="C775" s="113"/>
      <c r="D775" s="197"/>
      <c r="E775" s="197"/>
      <c r="F775" s="197"/>
      <c r="G775" s="197"/>
      <c r="H775" s="197"/>
      <c r="I775" s="197"/>
      <c r="J775" s="197"/>
      <c r="K775" s="197"/>
      <c r="L775" s="197"/>
      <c r="M775" s="197"/>
      <c r="N775" s="197"/>
      <c r="O775" s="19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  <c r="AA775" s="77"/>
      <c r="AB775" s="77"/>
      <c r="AC775" s="77"/>
      <c r="AD775" s="77"/>
      <c r="AE775" s="77"/>
      <c r="AF775" s="77"/>
      <c r="AG775" s="77"/>
      <c r="AH775" s="77"/>
      <c r="AI775" s="77"/>
      <c r="AJ775" s="77"/>
    </row>
    <row r="776" spans="1:36" ht="12" customHeight="1">
      <c r="A776" s="93"/>
      <c r="B776" s="208"/>
      <c r="C776" s="113"/>
      <c r="D776" s="197"/>
      <c r="E776" s="197"/>
      <c r="F776" s="197"/>
      <c r="G776" s="197"/>
      <c r="H776" s="197"/>
      <c r="I776" s="197"/>
      <c r="J776" s="197"/>
      <c r="K776" s="197"/>
      <c r="L776" s="197"/>
      <c r="M776" s="197"/>
      <c r="N776" s="197"/>
      <c r="O776" s="19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  <c r="AA776" s="77"/>
      <c r="AB776" s="77"/>
      <c r="AC776" s="77"/>
      <c r="AD776" s="77"/>
      <c r="AE776" s="77"/>
      <c r="AF776" s="77"/>
      <c r="AG776" s="77"/>
      <c r="AH776" s="77"/>
      <c r="AI776" s="77"/>
      <c r="AJ776" s="77"/>
    </row>
    <row r="777" spans="1:36" ht="12" customHeight="1">
      <c r="A777" s="93"/>
      <c r="B777" s="208"/>
      <c r="C777" s="113"/>
      <c r="D777" s="197"/>
      <c r="E777" s="197"/>
      <c r="F777" s="197"/>
      <c r="G777" s="197"/>
      <c r="H777" s="197"/>
      <c r="I777" s="197"/>
      <c r="J777" s="197"/>
      <c r="K777" s="197"/>
      <c r="L777" s="197"/>
      <c r="M777" s="197"/>
      <c r="N777" s="197"/>
      <c r="O777" s="19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  <c r="AA777" s="77"/>
      <c r="AB777" s="77"/>
      <c r="AC777" s="77"/>
      <c r="AD777" s="77"/>
      <c r="AE777" s="77"/>
      <c r="AF777" s="77"/>
      <c r="AG777" s="77"/>
      <c r="AH777" s="77"/>
      <c r="AI777" s="77"/>
      <c r="AJ777" s="77"/>
    </row>
    <row r="778" spans="1:36" ht="12" customHeight="1">
      <c r="A778" s="93"/>
      <c r="B778" s="208"/>
      <c r="C778" s="113"/>
      <c r="D778" s="197"/>
      <c r="E778" s="197"/>
      <c r="F778" s="197"/>
      <c r="G778" s="197"/>
      <c r="H778" s="197"/>
      <c r="I778" s="197"/>
      <c r="J778" s="197"/>
      <c r="K778" s="197"/>
      <c r="L778" s="197"/>
      <c r="M778" s="197"/>
      <c r="N778" s="197"/>
      <c r="O778" s="19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  <c r="AA778" s="77"/>
      <c r="AB778" s="77"/>
      <c r="AC778" s="77"/>
      <c r="AD778" s="77"/>
      <c r="AE778" s="77"/>
      <c r="AF778" s="77"/>
      <c r="AG778" s="77"/>
      <c r="AH778" s="77"/>
      <c r="AI778" s="77"/>
      <c r="AJ778" s="77"/>
    </row>
    <row r="779" spans="1:36" ht="12" customHeight="1">
      <c r="A779" s="93"/>
      <c r="B779" s="208"/>
      <c r="C779" s="113"/>
      <c r="D779" s="197"/>
      <c r="E779" s="197"/>
      <c r="F779" s="197"/>
      <c r="G779" s="197"/>
      <c r="H779" s="197"/>
      <c r="I779" s="197"/>
      <c r="J779" s="197"/>
      <c r="K779" s="197"/>
      <c r="L779" s="197"/>
      <c r="M779" s="197"/>
      <c r="N779" s="197"/>
      <c r="O779" s="19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  <c r="AA779" s="77"/>
      <c r="AB779" s="77"/>
      <c r="AC779" s="77"/>
      <c r="AD779" s="77"/>
      <c r="AE779" s="77"/>
      <c r="AF779" s="77"/>
      <c r="AG779" s="77"/>
      <c r="AH779" s="77"/>
      <c r="AI779" s="77"/>
      <c r="AJ779" s="77"/>
    </row>
    <row r="780" spans="1:36" ht="12" customHeight="1">
      <c r="A780" s="93"/>
      <c r="B780" s="208"/>
      <c r="C780" s="113"/>
      <c r="D780" s="197"/>
      <c r="E780" s="197"/>
      <c r="F780" s="197"/>
      <c r="G780" s="197"/>
      <c r="H780" s="197"/>
      <c r="I780" s="197"/>
      <c r="J780" s="197"/>
      <c r="K780" s="197"/>
      <c r="L780" s="197"/>
      <c r="M780" s="197"/>
      <c r="N780" s="197"/>
      <c r="O780" s="19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  <c r="AA780" s="77"/>
      <c r="AB780" s="77"/>
      <c r="AC780" s="77"/>
      <c r="AD780" s="77"/>
      <c r="AE780" s="77"/>
      <c r="AF780" s="77"/>
      <c r="AG780" s="77"/>
      <c r="AH780" s="77"/>
      <c r="AI780" s="77"/>
      <c r="AJ780" s="77"/>
    </row>
    <row r="781" spans="1:36" ht="12" customHeight="1">
      <c r="A781" s="93"/>
      <c r="B781" s="208"/>
      <c r="C781" s="113"/>
      <c r="D781" s="197"/>
      <c r="E781" s="197"/>
      <c r="F781" s="197"/>
      <c r="G781" s="197"/>
      <c r="H781" s="197"/>
      <c r="I781" s="197"/>
      <c r="J781" s="197"/>
      <c r="K781" s="197"/>
      <c r="L781" s="197"/>
      <c r="M781" s="197"/>
      <c r="N781" s="197"/>
      <c r="O781" s="19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  <c r="AA781" s="77"/>
      <c r="AB781" s="77"/>
      <c r="AC781" s="77"/>
      <c r="AD781" s="77"/>
      <c r="AE781" s="77"/>
      <c r="AF781" s="77"/>
      <c r="AG781" s="77"/>
      <c r="AH781" s="77"/>
      <c r="AI781" s="77"/>
      <c r="AJ781" s="77"/>
    </row>
    <row r="782" spans="1:36" ht="12" customHeight="1">
      <c r="A782" s="93"/>
      <c r="B782" s="208"/>
      <c r="C782" s="113"/>
      <c r="D782" s="197"/>
      <c r="E782" s="197"/>
      <c r="F782" s="197"/>
      <c r="G782" s="197"/>
      <c r="H782" s="197"/>
      <c r="I782" s="197"/>
      <c r="J782" s="197"/>
      <c r="K782" s="197"/>
      <c r="L782" s="197"/>
      <c r="M782" s="197"/>
      <c r="N782" s="197"/>
      <c r="O782" s="19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  <c r="AA782" s="77"/>
      <c r="AB782" s="77"/>
      <c r="AC782" s="77"/>
      <c r="AD782" s="77"/>
      <c r="AE782" s="77"/>
      <c r="AF782" s="77"/>
      <c r="AG782" s="77"/>
      <c r="AH782" s="77"/>
      <c r="AI782" s="77"/>
      <c r="AJ782" s="77"/>
    </row>
    <row r="783" spans="1:36" ht="12" customHeight="1">
      <c r="A783" s="93"/>
      <c r="B783" s="208"/>
      <c r="C783" s="113"/>
      <c r="D783" s="197"/>
      <c r="E783" s="197"/>
      <c r="F783" s="197"/>
      <c r="G783" s="197"/>
      <c r="H783" s="197"/>
      <c r="I783" s="197"/>
      <c r="J783" s="197"/>
      <c r="K783" s="197"/>
      <c r="L783" s="197"/>
      <c r="M783" s="197"/>
      <c r="N783" s="197"/>
      <c r="O783" s="19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  <c r="AA783" s="77"/>
      <c r="AB783" s="77"/>
      <c r="AC783" s="77"/>
      <c r="AD783" s="77"/>
      <c r="AE783" s="77"/>
      <c r="AF783" s="77"/>
      <c r="AG783" s="77"/>
      <c r="AH783" s="77"/>
      <c r="AI783" s="77"/>
      <c r="AJ783" s="77"/>
    </row>
    <row r="784" spans="1:36" ht="12" customHeight="1">
      <c r="A784" s="93"/>
      <c r="B784" s="208"/>
      <c r="C784" s="113"/>
      <c r="D784" s="197"/>
      <c r="E784" s="197"/>
      <c r="F784" s="197"/>
      <c r="G784" s="197"/>
      <c r="H784" s="197"/>
      <c r="I784" s="197"/>
      <c r="J784" s="197"/>
      <c r="K784" s="197"/>
      <c r="L784" s="197"/>
      <c r="M784" s="197"/>
      <c r="N784" s="197"/>
      <c r="O784" s="19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  <c r="AA784" s="77"/>
      <c r="AB784" s="77"/>
      <c r="AC784" s="77"/>
      <c r="AD784" s="77"/>
      <c r="AE784" s="77"/>
      <c r="AF784" s="77"/>
      <c r="AG784" s="77"/>
      <c r="AH784" s="77"/>
      <c r="AI784" s="77"/>
      <c r="AJ784" s="77"/>
    </row>
    <row r="785" spans="1:36" ht="12" customHeight="1">
      <c r="A785" s="93"/>
      <c r="B785" s="208"/>
      <c r="C785" s="113"/>
      <c r="D785" s="197"/>
      <c r="E785" s="197"/>
      <c r="F785" s="197"/>
      <c r="G785" s="197"/>
      <c r="H785" s="197"/>
      <c r="I785" s="197"/>
      <c r="J785" s="197"/>
      <c r="K785" s="197"/>
      <c r="L785" s="197"/>
      <c r="M785" s="197"/>
      <c r="N785" s="197"/>
      <c r="O785" s="19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  <c r="AA785" s="77"/>
      <c r="AB785" s="77"/>
      <c r="AC785" s="77"/>
      <c r="AD785" s="77"/>
      <c r="AE785" s="77"/>
      <c r="AF785" s="77"/>
      <c r="AG785" s="77"/>
      <c r="AH785" s="77"/>
      <c r="AI785" s="77"/>
      <c r="AJ785" s="77"/>
    </row>
    <row r="786" spans="1:36" ht="12" customHeight="1">
      <c r="A786" s="93"/>
      <c r="B786" s="208"/>
      <c r="C786" s="113"/>
      <c r="D786" s="197"/>
      <c r="E786" s="197"/>
      <c r="F786" s="197"/>
      <c r="G786" s="197"/>
      <c r="H786" s="197"/>
      <c r="I786" s="197"/>
      <c r="J786" s="197"/>
      <c r="K786" s="197"/>
      <c r="L786" s="197"/>
      <c r="M786" s="197"/>
      <c r="N786" s="197"/>
      <c r="O786" s="19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  <c r="AA786" s="77"/>
      <c r="AB786" s="77"/>
      <c r="AC786" s="77"/>
      <c r="AD786" s="77"/>
      <c r="AE786" s="77"/>
      <c r="AF786" s="77"/>
      <c r="AG786" s="77"/>
      <c r="AH786" s="77"/>
      <c r="AI786" s="77"/>
      <c r="AJ786" s="77"/>
    </row>
    <row r="787" spans="1:36" ht="12" customHeight="1">
      <c r="A787" s="93"/>
      <c r="B787" s="208"/>
      <c r="C787" s="113"/>
      <c r="D787" s="197"/>
      <c r="E787" s="197"/>
      <c r="F787" s="197"/>
      <c r="G787" s="197"/>
      <c r="H787" s="197"/>
      <c r="I787" s="197"/>
      <c r="J787" s="197"/>
      <c r="K787" s="197"/>
      <c r="L787" s="197"/>
      <c r="M787" s="197"/>
      <c r="N787" s="197"/>
      <c r="O787" s="19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  <c r="AA787" s="77"/>
      <c r="AB787" s="77"/>
      <c r="AC787" s="77"/>
      <c r="AD787" s="77"/>
      <c r="AE787" s="77"/>
      <c r="AF787" s="77"/>
      <c r="AG787" s="77"/>
      <c r="AH787" s="77"/>
      <c r="AI787" s="77"/>
      <c r="AJ787" s="77"/>
    </row>
    <row r="788" spans="1:36" ht="12" customHeight="1">
      <c r="A788" s="93"/>
      <c r="B788" s="208"/>
      <c r="C788" s="113"/>
      <c r="D788" s="197"/>
      <c r="E788" s="197"/>
      <c r="F788" s="197"/>
      <c r="G788" s="197"/>
      <c r="H788" s="197"/>
      <c r="I788" s="197"/>
      <c r="J788" s="197"/>
      <c r="K788" s="197"/>
      <c r="L788" s="197"/>
      <c r="M788" s="197"/>
      <c r="N788" s="197"/>
      <c r="O788" s="19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  <c r="AA788" s="77"/>
      <c r="AB788" s="77"/>
      <c r="AC788" s="77"/>
      <c r="AD788" s="77"/>
      <c r="AE788" s="77"/>
      <c r="AF788" s="77"/>
      <c r="AG788" s="77"/>
      <c r="AH788" s="77"/>
      <c r="AI788" s="77"/>
      <c r="AJ788" s="77"/>
    </row>
    <row r="789" spans="1:36" ht="12" customHeight="1">
      <c r="A789" s="93"/>
      <c r="B789" s="208"/>
      <c r="C789" s="113"/>
      <c r="D789" s="197"/>
      <c r="E789" s="197"/>
      <c r="F789" s="197"/>
      <c r="G789" s="197"/>
      <c r="H789" s="197"/>
      <c r="I789" s="197"/>
      <c r="J789" s="197"/>
      <c r="K789" s="197"/>
      <c r="L789" s="197"/>
      <c r="M789" s="197"/>
      <c r="N789" s="197"/>
      <c r="O789" s="19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  <c r="AA789" s="77"/>
      <c r="AB789" s="77"/>
      <c r="AC789" s="77"/>
      <c r="AD789" s="77"/>
      <c r="AE789" s="77"/>
      <c r="AF789" s="77"/>
      <c r="AG789" s="77"/>
      <c r="AH789" s="77"/>
      <c r="AI789" s="77"/>
      <c r="AJ789" s="77"/>
    </row>
    <row r="790" spans="1:36" ht="12" customHeight="1">
      <c r="A790" s="93"/>
      <c r="B790" s="208"/>
      <c r="C790" s="113"/>
      <c r="D790" s="197"/>
      <c r="E790" s="197"/>
      <c r="F790" s="197"/>
      <c r="G790" s="197"/>
      <c r="H790" s="197"/>
      <c r="I790" s="197"/>
      <c r="J790" s="197"/>
      <c r="K790" s="197"/>
      <c r="L790" s="197"/>
      <c r="M790" s="197"/>
      <c r="N790" s="197"/>
      <c r="O790" s="19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  <c r="AA790" s="77"/>
      <c r="AB790" s="77"/>
      <c r="AC790" s="77"/>
      <c r="AD790" s="77"/>
      <c r="AE790" s="77"/>
      <c r="AF790" s="77"/>
      <c r="AG790" s="77"/>
      <c r="AH790" s="77"/>
      <c r="AI790" s="77"/>
      <c r="AJ790" s="77"/>
    </row>
    <row r="791" spans="1:36" ht="12" customHeight="1">
      <c r="A791" s="93"/>
      <c r="B791" s="208"/>
      <c r="C791" s="113"/>
      <c r="D791" s="197"/>
      <c r="E791" s="197"/>
      <c r="F791" s="197"/>
      <c r="G791" s="197"/>
      <c r="H791" s="197"/>
      <c r="I791" s="197"/>
      <c r="J791" s="197"/>
      <c r="K791" s="197"/>
      <c r="L791" s="197"/>
      <c r="M791" s="197"/>
      <c r="N791" s="197"/>
      <c r="O791" s="19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  <c r="AA791" s="77"/>
      <c r="AB791" s="77"/>
      <c r="AC791" s="77"/>
      <c r="AD791" s="77"/>
      <c r="AE791" s="77"/>
      <c r="AF791" s="77"/>
      <c r="AG791" s="77"/>
      <c r="AH791" s="77"/>
      <c r="AI791" s="77"/>
      <c r="AJ791" s="77"/>
    </row>
    <row r="792" spans="1:36" ht="12" customHeight="1">
      <c r="A792" s="93"/>
      <c r="B792" s="208"/>
      <c r="C792" s="113"/>
      <c r="D792" s="197"/>
      <c r="E792" s="197"/>
      <c r="F792" s="197"/>
      <c r="G792" s="197"/>
      <c r="H792" s="197"/>
      <c r="I792" s="197"/>
      <c r="J792" s="197"/>
      <c r="K792" s="197"/>
      <c r="L792" s="197"/>
      <c r="M792" s="197"/>
      <c r="N792" s="197"/>
      <c r="O792" s="19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  <c r="AA792" s="77"/>
      <c r="AB792" s="77"/>
      <c r="AC792" s="77"/>
      <c r="AD792" s="77"/>
      <c r="AE792" s="77"/>
      <c r="AF792" s="77"/>
      <c r="AG792" s="77"/>
      <c r="AH792" s="77"/>
      <c r="AI792" s="77"/>
      <c r="AJ792" s="77"/>
    </row>
    <row r="793" spans="1:36" ht="12" customHeight="1">
      <c r="A793" s="93"/>
      <c r="B793" s="208"/>
      <c r="C793" s="113"/>
      <c r="D793" s="197"/>
      <c r="E793" s="197"/>
      <c r="F793" s="197"/>
      <c r="G793" s="197"/>
      <c r="H793" s="197"/>
      <c r="I793" s="197"/>
      <c r="J793" s="197"/>
      <c r="K793" s="197"/>
      <c r="L793" s="197"/>
      <c r="M793" s="197"/>
      <c r="N793" s="197"/>
      <c r="O793" s="19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  <c r="AA793" s="77"/>
      <c r="AB793" s="77"/>
      <c r="AC793" s="77"/>
      <c r="AD793" s="77"/>
      <c r="AE793" s="77"/>
      <c r="AF793" s="77"/>
      <c r="AG793" s="77"/>
      <c r="AH793" s="77"/>
      <c r="AI793" s="77"/>
      <c r="AJ793" s="77"/>
    </row>
    <row r="794" spans="1:36" ht="12" customHeight="1">
      <c r="A794" s="93"/>
      <c r="B794" s="208"/>
      <c r="C794" s="113"/>
      <c r="D794" s="197"/>
      <c r="E794" s="197"/>
      <c r="F794" s="197"/>
      <c r="G794" s="197"/>
      <c r="H794" s="197"/>
      <c r="I794" s="197"/>
      <c r="J794" s="197"/>
      <c r="K794" s="197"/>
      <c r="L794" s="197"/>
      <c r="M794" s="197"/>
      <c r="N794" s="197"/>
      <c r="O794" s="19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  <c r="AA794" s="77"/>
      <c r="AB794" s="77"/>
      <c r="AC794" s="77"/>
      <c r="AD794" s="77"/>
      <c r="AE794" s="77"/>
      <c r="AF794" s="77"/>
      <c r="AG794" s="77"/>
      <c r="AH794" s="77"/>
      <c r="AI794" s="77"/>
      <c r="AJ794" s="77"/>
    </row>
    <row r="795" spans="1:36" ht="12" customHeight="1">
      <c r="A795" s="93"/>
      <c r="B795" s="208"/>
      <c r="C795" s="113"/>
      <c r="D795" s="197"/>
      <c r="E795" s="197"/>
      <c r="F795" s="197"/>
      <c r="G795" s="197"/>
      <c r="H795" s="197"/>
      <c r="I795" s="197"/>
      <c r="J795" s="197"/>
      <c r="K795" s="197"/>
      <c r="L795" s="197"/>
      <c r="M795" s="197"/>
      <c r="N795" s="197"/>
      <c r="O795" s="19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  <c r="AA795" s="77"/>
      <c r="AB795" s="77"/>
      <c r="AC795" s="77"/>
      <c r="AD795" s="77"/>
      <c r="AE795" s="77"/>
      <c r="AF795" s="77"/>
      <c r="AG795" s="77"/>
      <c r="AH795" s="77"/>
      <c r="AI795" s="77"/>
      <c r="AJ795" s="77"/>
    </row>
    <row r="796" spans="1:36" ht="12" customHeight="1">
      <c r="A796" s="93"/>
      <c r="B796" s="208"/>
      <c r="C796" s="113"/>
      <c r="D796" s="197"/>
      <c r="E796" s="197"/>
      <c r="F796" s="197"/>
      <c r="G796" s="197"/>
      <c r="H796" s="197"/>
      <c r="I796" s="197"/>
      <c r="J796" s="197"/>
      <c r="K796" s="197"/>
      <c r="L796" s="197"/>
      <c r="M796" s="197"/>
      <c r="N796" s="197"/>
      <c r="O796" s="19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  <c r="AA796" s="77"/>
      <c r="AB796" s="77"/>
      <c r="AC796" s="77"/>
      <c r="AD796" s="77"/>
      <c r="AE796" s="77"/>
      <c r="AF796" s="77"/>
      <c r="AG796" s="77"/>
      <c r="AH796" s="77"/>
      <c r="AI796" s="77"/>
      <c r="AJ796" s="77"/>
    </row>
    <row r="797" spans="1:36" ht="12" customHeight="1">
      <c r="A797" s="93"/>
      <c r="B797" s="208"/>
      <c r="C797" s="113"/>
      <c r="D797" s="197"/>
      <c r="E797" s="197"/>
      <c r="F797" s="197"/>
      <c r="G797" s="197"/>
      <c r="H797" s="197"/>
      <c r="I797" s="197"/>
      <c r="J797" s="197"/>
      <c r="K797" s="197"/>
      <c r="L797" s="197"/>
      <c r="M797" s="197"/>
      <c r="N797" s="197"/>
      <c r="O797" s="19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  <c r="AA797" s="77"/>
      <c r="AB797" s="77"/>
      <c r="AC797" s="77"/>
      <c r="AD797" s="77"/>
      <c r="AE797" s="77"/>
      <c r="AF797" s="77"/>
      <c r="AG797" s="77"/>
      <c r="AH797" s="77"/>
      <c r="AI797" s="77"/>
      <c r="AJ797" s="77"/>
    </row>
    <row r="798" spans="1:36" ht="12" customHeight="1">
      <c r="A798" s="93"/>
      <c r="B798" s="208"/>
      <c r="C798" s="113"/>
      <c r="D798" s="197"/>
      <c r="E798" s="197"/>
      <c r="F798" s="197"/>
      <c r="G798" s="197"/>
      <c r="H798" s="197"/>
      <c r="I798" s="197"/>
      <c r="J798" s="197"/>
      <c r="K798" s="197"/>
      <c r="L798" s="197"/>
      <c r="M798" s="197"/>
      <c r="N798" s="197"/>
      <c r="O798" s="19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  <c r="AA798" s="77"/>
      <c r="AB798" s="77"/>
      <c r="AC798" s="77"/>
      <c r="AD798" s="77"/>
      <c r="AE798" s="77"/>
      <c r="AF798" s="77"/>
      <c r="AG798" s="77"/>
      <c r="AH798" s="77"/>
      <c r="AI798" s="77"/>
      <c r="AJ798" s="77"/>
    </row>
    <row r="799" spans="1:36" ht="12" customHeight="1">
      <c r="A799" s="93"/>
      <c r="B799" s="208"/>
      <c r="C799" s="113"/>
      <c r="D799" s="197"/>
      <c r="E799" s="197"/>
      <c r="F799" s="197"/>
      <c r="G799" s="197"/>
      <c r="H799" s="197"/>
      <c r="I799" s="197"/>
      <c r="J799" s="197"/>
      <c r="K799" s="197"/>
      <c r="L799" s="197"/>
      <c r="M799" s="197"/>
      <c r="N799" s="197"/>
      <c r="O799" s="19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  <c r="AA799" s="77"/>
      <c r="AB799" s="77"/>
      <c r="AC799" s="77"/>
      <c r="AD799" s="77"/>
      <c r="AE799" s="77"/>
      <c r="AF799" s="77"/>
      <c r="AG799" s="77"/>
      <c r="AH799" s="77"/>
      <c r="AI799" s="77"/>
      <c r="AJ799" s="77"/>
    </row>
    <row r="800" spans="1:36" ht="12" customHeight="1">
      <c r="A800" s="93"/>
      <c r="B800" s="208"/>
      <c r="C800" s="113"/>
      <c r="D800" s="197"/>
      <c r="E800" s="197"/>
      <c r="F800" s="197"/>
      <c r="G800" s="197"/>
      <c r="H800" s="197"/>
      <c r="I800" s="197"/>
      <c r="J800" s="197"/>
      <c r="K800" s="197"/>
      <c r="L800" s="197"/>
      <c r="M800" s="197"/>
      <c r="N800" s="197"/>
      <c r="O800" s="19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  <c r="AA800" s="77"/>
      <c r="AB800" s="77"/>
      <c r="AC800" s="77"/>
      <c r="AD800" s="77"/>
      <c r="AE800" s="77"/>
      <c r="AF800" s="77"/>
      <c r="AG800" s="77"/>
      <c r="AH800" s="77"/>
      <c r="AI800" s="77"/>
      <c r="AJ800" s="77"/>
    </row>
    <row r="801" spans="1:36" ht="12" customHeight="1">
      <c r="A801" s="93"/>
      <c r="B801" s="208"/>
      <c r="C801" s="113"/>
      <c r="D801" s="197"/>
      <c r="E801" s="197"/>
      <c r="F801" s="197"/>
      <c r="G801" s="197"/>
      <c r="H801" s="197"/>
      <c r="I801" s="197"/>
      <c r="J801" s="197"/>
      <c r="K801" s="197"/>
      <c r="L801" s="197"/>
      <c r="M801" s="197"/>
      <c r="N801" s="197"/>
      <c r="O801" s="19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  <c r="AA801" s="77"/>
      <c r="AB801" s="77"/>
      <c r="AC801" s="77"/>
      <c r="AD801" s="77"/>
      <c r="AE801" s="77"/>
      <c r="AF801" s="77"/>
      <c r="AG801" s="77"/>
      <c r="AH801" s="77"/>
      <c r="AI801" s="77"/>
      <c r="AJ801" s="77"/>
    </row>
    <row r="802" spans="1:36" ht="12" customHeight="1">
      <c r="A802" s="93"/>
      <c r="B802" s="208"/>
      <c r="C802" s="113"/>
      <c r="D802" s="197"/>
      <c r="E802" s="197"/>
      <c r="F802" s="197"/>
      <c r="G802" s="197"/>
      <c r="H802" s="197"/>
      <c r="I802" s="197"/>
      <c r="J802" s="197"/>
      <c r="K802" s="197"/>
      <c r="L802" s="197"/>
      <c r="M802" s="197"/>
      <c r="N802" s="197"/>
      <c r="O802" s="19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  <c r="AA802" s="77"/>
      <c r="AB802" s="77"/>
      <c r="AC802" s="77"/>
      <c r="AD802" s="77"/>
      <c r="AE802" s="77"/>
      <c r="AF802" s="77"/>
      <c r="AG802" s="77"/>
      <c r="AH802" s="77"/>
      <c r="AI802" s="77"/>
      <c r="AJ802" s="77"/>
    </row>
    <row r="803" spans="1:36" ht="12" customHeight="1">
      <c r="A803" s="93"/>
      <c r="B803" s="208"/>
      <c r="C803" s="113"/>
      <c r="D803" s="197"/>
      <c r="E803" s="197"/>
      <c r="F803" s="197"/>
      <c r="G803" s="197"/>
      <c r="H803" s="197"/>
      <c r="I803" s="197"/>
      <c r="J803" s="197"/>
      <c r="K803" s="197"/>
      <c r="L803" s="197"/>
      <c r="M803" s="197"/>
      <c r="N803" s="197"/>
      <c r="O803" s="19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  <c r="AA803" s="77"/>
      <c r="AB803" s="77"/>
      <c r="AC803" s="77"/>
      <c r="AD803" s="77"/>
      <c r="AE803" s="77"/>
      <c r="AF803" s="77"/>
      <c r="AG803" s="77"/>
      <c r="AH803" s="77"/>
      <c r="AI803" s="77"/>
      <c r="AJ803" s="77"/>
    </row>
    <row r="804" spans="1:36" ht="12" customHeight="1">
      <c r="A804" s="93"/>
      <c r="B804" s="208"/>
      <c r="C804" s="113"/>
      <c r="D804" s="197"/>
      <c r="E804" s="197"/>
      <c r="F804" s="197"/>
      <c r="G804" s="197"/>
      <c r="H804" s="197"/>
      <c r="I804" s="197"/>
      <c r="J804" s="197"/>
      <c r="K804" s="197"/>
      <c r="L804" s="197"/>
      <c r="M804" s="197"/>
      <c r="N804" s="197"/>
      <c r="O804" s="19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  <c r="AA804" s="77"/>
      <c r="AB804" s="77"/>
      <c r="AC804" s="77"/>
      <c r="AD804" s="77"/>
      <c r="AE804" s="77"/>
      <c r="AF804" s="77"/>
      <c r="AG804" s="77"/>
      <c r="AH804" s="77"/>
      <c r="AI804" s="77"/>
      <c r="AJ804" s="77"/>
    </row>
    <row r="805" spans="1:36" ht="12" customHeight="1">
      <c r="A805" s="93"/>
      <c r="B805" s="208"/>
      <c r="C805" s="113"/>
      <c r="D805" s="197"/>
      <c r="E805" s="197"/>
      <c r="F805" s="197"/>
      <c r="G805" s="197"/>
      <c r="H805" s="197"/>
      <c r="I805" s="197"/>
      <c r="J805" s="197"/>
      <c r="K805" s="197"/>
      <c r="L805" s="197"/>
      <c r="M805" s="197"/>
      <c r="N805" s="197"/>
      <c r="O805" s="19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  <c r="AA805" s="77"/>
      <c r="AB805" s="77"/>
      <c r="AC805" s="77"/>
      <c r="AD805" s="77"/>
      <c r="AE805" s="77"/>
      <c r="AF805" s="77"/>
      <c r="AG805" s="77"/>
      <c r="AH805" s="77"/>
      <c r="AI805" s="77"/>
      <c r="AJ805" s="77"/>
    </row>
    <row r="806" spans="1:36" ht="12" customHeight="1">
      <c r="A806" s="93"/>
      <c r="B806" s="208"/>
      <c r="C806" s="113"/>
      <c r="D806" s="197"/>
      <c r="E806" s="197"/>
      <c r="F806" s="197"/>
      <c r="G806" s="197"/>
      <c r="H806" s="197"/>
      <c r="I806" s="197"/>
      <c r="J806" s="197"/>
      <c r="K806" s="197"/>
      <c r="L806" s="197"/>
      <c r="M806" s="197"/>
      <c r="N806" s="197"/>
      <c r="O806" s="19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  <c r="AA806" s="77"/>
      <c r="AB806" s="77"/>
      <c r="AC806" s="77"/>
      <c r="AD806" s="77"/>
      <c r="AE806" s="77"/>
      <c r="AF806" s="77"/>
      <c r="AG806" s="77"/>
      <c r="AH806" s="77"/>
      <c r="AI806" s="77"/>
      <c r="AJ806" s="77"/>
    </row>
    <row r="807" spans="1:36" ht="12" customHeight="1">
      <c r="A807" s="93"/>
      <c r="B807" s="208"/>
      <c r="C807" s="113"/>
      <c r="D807" s="197"/>
      <c r="E807" s="197"/>
      <c r="F807" s="197"/>
      <c r="G807" s="197"/>
      <c r="H807" s="197"/>
      <c r="I807" s="197"/>
      <c r="J807" s="197"/>
      <c r="K807" s="197"/>
      <c r="L807" s="197"/>
      <c r="M807" s="197"/>
      <c r="N807" s="197"/>
      <c r="O807" s="19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  <c r="AA807" s="77"/>
      <c r="AB807" s="77"/>
      <c r="AC807" s="77"/>
      <c r="AD807" s="77"/>
      <c r="AE807" s="77"/>
      <c r="AF807" s="77"/>
      <c r="AG807" s="77"/>
      <c r="AH807" s="77"/>
      <c r="AI807" s="77"/>
      <c r="AJ807" s="77"/>
    </row>
    <row r="808" spans="1:36" ht="12" customHeight="1">
      <c r="A808" s="93"/>
      <c r="B808" s="208"/>
      <c r="C808" s="113"/>
      <c r="D808" s="197"/>
      <c r="E808" s="197"/>
      <c r="F808" s="197"/>
      <c r="G808" s="197"/>
      <c r="H808" s="197"/>
      <c r="I808" s="197"/>
      <c r="J808" s="197"/>
      <c r="K808" s="197"/>
      <c r="L808" s="197"/>
      <c r="M808" s="197"/>
      <c r="N808" s="197"/>
      <c r="O808" s="19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  <c r="AA808" s="77"/>
      <c r="AB808" s="77"/>
      <c r="AC808" s="77"/>
      <c r="AD808" s="77"/>
      <c r="AE808" s="77"/>
      <c r="AF808" s="77"/>
      <c r="AG808" s="77"/>
      <c r="AH808" s="77"/>
      <c r="AI808" s="77"/>
      <c r="AJ808" s="77"/>
    </row>
    <row r="809" spans="1:36" ht="12" customHeight="1">
      <c r="A809" s="93"/>
      <c r="B809" s="208"/>
      <c r="C809" s="113"/>
      <c r="D809" s="197"/>
      <c r="E809" s="197"/>
      <c r="F809" s="197"/>
      <c r="G809" s="197"/>
      <c r="H809" s="197"/>
      <c r="I809" s="197"/>
      <c r="J809" s="197"/>
      <c r="K809" s="197"/>
      <c r="L809" s="197"/>
      <c r="M809" s="197"/>
      <c r="N809" s="197"/>
      <c r="O809" s="19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  <c r="AA809" s="77"/>
      <c r="AB809" s="77"/>
      <c r="AC809" s="77"/>
      <c r="AD809" s="77"/>
      <c r="AE809" s="77"/>
      <c r="AF809" s="77"/>
      <c r="AG809" s="77"/>
      <c r="AH809" s="77"/>
      <c r="AI809" s="77"/>
      <c r="AJ809" s="77"/>
    </row>
    <row r="810" spans="1:36" ht="12" customHeight="1">
      <c r="A810" s="93"/>
      <c r="B810" s="208"/>
      <c r="C810" s="113"/>
      <c r="D810" s="197"/>
      <c r="E810" s="197"/>
      <c r="F810" s="197"/>
      <c r="G810" s="197"/>
      <c r="H810" s="197"/>
      <c r="I810" s="197"/>
      <c r="J810" s="197"/>
      <c r="K810" s="197"/>
      <c r="L810" s="197"/>
      <c r="M810" s="197"/>
      <c r="N810" s="197"/>
      <c r="O810" s="19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  <c r="AA810" s="77"/>
      <c r="AB810" s="77"/>
      <c r="AC810" s="77"/>
      <c r="AD810" s="77"/>
      <c r="AE810" s="77"/>
      <c r="AF810" s="77"/>
      <c r="AG810" s="77"/>
      <c r="AH810" s="77"/>
      <c r="AI810" s="77"/>
      <c r="AJ810" s="77"/>
    </row>
    <row r="811" spans="1:36" ht="12" customHeight="1">
      <c r="A811" s="93"/>
      <c r="B811" s="208"/>
      <c r="C811" s="113"/>
      <c r="D811" s="197"/>
      <c r="E811" s="197"/>
      <c r="F811" s="197"/>
      <c r="G811" s="197"/>
      <c r="H811" s="197"/>
      <c r="I811" s="197"/>
      <c r="J811" s="197"/>
      <c r="K811" s="197"/>
      <c r="L811" s="197"/>
      <c r="M811" s="197"/>
      <c r="N811" s="197"/>
      <c r="O811" s="19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  <c r="AA811" s="77"/>
      <c r="AB811" s="77"/>
      <c r="AC811" s="77"/>
      <c r="AD811" s="77"/>
      <c r="AE811" s="77"/>
      <c r="AF811" s="77"/>
      <c r="AG811" s="77"/>
      <c r="AH811" s="77"/>
      <c r="AI811" s="77"/>
      <c r="AJ811" s="77"/>
    </row>
    <row r="812" spans="1:36" ht="12" customHeight="1">
      <c r="A812" s="93"/>
      <c r="B812" s="208"/>
      <c r="C812" s="113"/>
      <c r="D812" s="197"/>
      <c r="E812" s="197"/>
      <c r="F812" s="197"/>
      <c r="G812" s="197"/>
      <c r="H812" s="197"/>
      <c r="I812" s="197"/>
      <c r="J812" s="197"/>
      <c r="K812" s="197"/>
      <c r="L812" s="197"/>
      <c r="M812" s="197"/>
      <c r="N812" s="197"/>
      <c r="O812" s="19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  <c r="AA812" s="77"/>
      <c r="AB812" s="77"/>
      <c r="AC812" s="77"/>
      <c r="AD812" s="77"/>
      <c r="AE812" s="77"/>
      <c r="AF812" s="77"/>
      <c r="AG812" s="77"/>
      <c r="AH812" s="77"/>
      <c r="AI812" s="77"/>
      <c r="AJ812" s="77"/>
    </row>
    <row r="813" spans="1:36" ht="12" customHeight="1">
      <c r="A813" s="93"/>
      <c r="B813" s="208"/>
      <c r="C813" s="113"/>
      <c r="D813" s="197"/>
      <c r="E813" s="197"/>
      <c r="F813" s="197"/>
      <c r="G813" s="197"/>
      <c r="H813" s="197"/>
      <c r="I813" s="197"/>
      <c r="J813" s="197"/>
      <c r="K813" s="197"/>
      <c r="L813" s="197"/>
      <c r="M813" s="197"/>
      <c r="N813" s="197"/>
      <c r="O813" s="19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  <c r="AA813" s="77"/>
      <c r="AB813" s="77"/>
      <c r="AC813" s="77"/>
      <c r="AD813" s="77"/>
      <c r="AE813" s="77"/>
      <c r="AF813" s="77"/>
      <c r="AG813" s="77"/>
      <c r="AH813" s="77"/>
      <c r="AI813" s="77"/>
      <c r="AJ813" s="77"/>
    </row>
    <row r="814" spans="1:36" ht="12" customHeight="1">
      <c r="A814" s="93"/>
      <c r="B814" s="208"/>
      <c r="C814" s="113"/>
      <c r="D814" s="197"/>
      <c r="E814" s="197"/>
      <c r="F814" s="197"/>
      <c r="G814" s="197"/>
      <c r="H814" s="197"/>
      <c r="I814" s="197"/>
      <c r="J814" s="197"/>
      <c r="K814" s="197"/>
      <c r="L814" s="197"/>
      <c r="M814" s="197"/>
      <c r="N814" s="197"/>
      <c r="O814" s="19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  <c r="AA814" s="77"/>
      <c r="AB814" s="77"/>
      <c r="AC814" s="77"/>
      <c r="AD814" s="77"/>
      <c r="AE814" s="77"/>
      <c r="AF814" s="77"/>
      <c r="AG814" s="77"/>
      <c r="AH814" s="77"/>
      <c r="AI814" s="77"/>
      <c r="AJ814" s="77"/>
    </row>
    <row r="815" spans="1:36" ht="12" customHeight="1">
      <c r="A815" s="93"/>
      <c r="B815" s="208"/>
      <c r="C815" s="113"/>
      <c r="D815" s="197"/>
      <c r="E815" s="197"/>
      <c r="F815" s="197"/>
      <c r="G815" s="197"/>
      <c r="H815" s="197"/>
      <c r="I815" s="197"/>
      <c r="J815" s="197"/>
      <c r="K815" s="197"/>
      <c r="L815" s="197"/>
      <c r="M815" s="197"/>
      <c r="N815" s="197"/>
      <c r="O815" s="19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  <c r="AA815" s="77"/>
      <c r="AB815" s="77"/>
      <c r="AC815" s="77"/>
      <c r="AD815" s="77"/>
      <c r="AE815" s="77"/>
      <c r="AF815" s="77"/>
      <c r="AG815" s="77"/>
      <c r="AH815" s="77"/>
      <c r="AI815" s="77"/>
      <c r="AJ815" s="77"/>
    </row>
    <row r="816" spans="1:36" ht="12" customHeight="1">
      <c r="A816" s="93"/>
      <c r="B816" s="208"/>
      <c r="C816" s="113"/>
      <c r="D816" s="197"/>
      <c r="E816" s="197"/>
      <c r="F816" s="197"/>
      <c r="G816" s="197"/>
      <c r="H816" s="197"/>
      <c r="I816" s="197"/>
      <c r="J816" s="197"/>
      <c r="K816" s="197"/>
      <c r="L816" s="197"/>
      <c r="M816" s="197"/>
      <c r="N816" s="197"/>
      <c r="O816" s="19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  <c r="AA816" s="77"/>
      <c r="AB816" s="77"/>
      <c r="AC816" s="77"/>
      <c r="AD816" s="77"/>
      <c r="AE816" s="77"/>
      <c r="AF816" s="77"/>
      <c r="AG816" s="77"/>
      <c r="AH816" s="77"/>
      <c r="AI816" s="77"/>
      <c r="AJ816" s="77"/>
    </row>
    <row r="817" spans="1:36" ht="12" customHeight="1">
      <c r="A817" s="93"/>
      <c r="B817" s="208"/>
      <c r="C817" s="113"/>
      <c r="D817" s="197"/>
      <c r="E817" s="197"/>
      <c r="F817" s="197"/>
      <c r="G817" s="197"/>
      <c r="H817" s="197"/>
      <c r="I817" s="197"/>
      <c r="J817" s="197"/>
      <c r="K817" s="197"/>
      <c r="L817" s="197"/>
      <c r="M817" s="197"/>
      <c r="N817" s="197"/>
      <c r="O817" s="19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  <c r="AA817" s="77"/>
      <c r="AB817" s="77"/>
      <c r="AC817" s="77"/>
      <c r="AD817" s="77"/>
      <c r="AE817" s="77"/>
      <c r="AF817" s="77"/>
      <c r="AG817" s="77"/>
      <c r="AH817" s="77"/>
      <c r="AI817" s="77"/>
      <c r="AJ817" s="77"/>
    </row>
    <row r="818" spans="1:36" ht="12" customHeight="1">
      <c r="A818" s="93"/>
      <c r="B818" s="208"/>
      <c r="C818" s="113"/>
      <c r="D818" s="197"/>
      <c r="E818" s="197"/>
      <c r="F818" s="197"/>
      <c r="G818" s="197"/>
      <c r="H818" s="197"/>
      <c r="I818" s="197"/>
      <c r="J818" s="197"/>
      <c r="K818" s="197"/>
      <c r="L818" s="197"/>
      <c r="M818" s="197"/>
      <c r="N818" s="197"/>
      <c r="O818" s="19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  <c r="AA818" s="77"/>
      <c r="AB818" s="77"/>
      <c r="AC818" s="77"/>
      <c r="AD818" s="77"/>
      <c r="AE818" s="77"/>
      <c r="AF818" s="77"/>
      <c r="AG818" s="77"/>
      <c r="AH818" s="77"/>
      <c r="AI818" s="77"/>
      <c r="AJ818" s="77"/>
    </row>
    <row r="819" spans="1:36" ht="12" customHeight="1">
      <c r="A819" s="93"/>
      <c r="B819" s="208"/>
      <c r="C819" s="113"/>
      <c r="D819" s="197"/>
      <c r="E819" s="197"/>
      <c r="F819" s="197"/>
      <c r="G819" s="197"/>
      <c r="H819" s="197"/>
      <c r="I819" s="197"/>
      <c r="J819" s="197"/>
      <c r="K819" s="197"/>
      <c r="L819" s="197"/>
      <c r="M819" s="197"/>
      <c r="N819" s="197"/>
      <c r="O819" s="19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  <c r="AA819" s="77"/>
      <c r="AB819" s="77"/>
      <c r="AC819" s="77"/>
      <c r="AD819" s="77"/>
      <c r="AE819" s="77"/>
      <c r="AF819" s="77"/>
      <c r="AG819" s="77"/>
      <c r="AH819" s="77"/>
      <c r="AI819" s="77"/>
      <c r="AJ819" s="77"/>
    </row>
    <row r="820" spans="1:36" ht="12" customHeight="1">
      <c r="A820" s="93"/>
      <c r="B820" s="208"/>
      <c r="C820" s="113"/>
      <c r="D820" s="197"/>
      <c r="E820" s="197"/>
      <c r="F820" s="197"/>
      <c r="G820" s="197"/>
      <c r="H820" s="197"/>
      <c r="I820" s="197"/>
      <c r="J820" s="197"/>
      <c r="K820" s="197"/>
      <c r="L820" s="197"/>
      <c r="M820" s="197"/>
      <c r="N820" s="197"/>
      <c r="O820" s="19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  <c r="AA820" s="77"/>
      <c r="AB820" s="77"/>
      <c r="AC820" s="77"/>
      <c r="AD820" s="77"/>
      <c r="AE820" s="77"/>
      <c r="AF820" s="77"/>
      <c r="AG820" s="77"/>
      <c r="AH820" s="77"/>
      <c r="AI820" s="77"/>
      <c r="AJ820" s="77"/>
    </row>
    <row r="821" spans="1:36" ht="12" customHeight="1">
      <c r="A821" s="93"/>
      <c r="B821" s="208"/>
      <c r="C821" s="113"/>
      <c r="D821" s="197"/>
      <c r="E821" s="197"/>
      <c r="F821" s="197"/>
      <c r="G821" s="197"/>
      <c r="H821" s="197"/>
      <c r="I821" s="197"/>
      <c r="J821" s="197"/>
      <c r="K821" s="197"/>
      <c r="L821" s="197"/>
      <c r="M821" s="197"/>
      <c r="N821" s="197"/>
      <c r="O821" s="19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  <c r="AA821" s="77"/>
      <c r="AB821" s="77"/>
      <c r="AC821" s="77"/>
      <c r="AD821" s="77"/>
      <c r="AE821" s="77"/>
      <c r="AF821" s="77"/>
      <c r="AG821" s="77"/>
      <c r="AH821" s="77"/>
      <c r="AI821" s="77"/>
      <c r="AJ821" s="77"/>
    </row>
    <row r="822" spans="1:36" ht="12" customHeight="1">
      <c r="A822" s="93"/>
      <c r="B822" s="208"/>
      <c r="C822" s="113"/>
      <c r="D822" s="197"/>
      <c r="E822" s="197"/>
      <c r="F822" s="197"/>
      <c r="G822" s="197"/>
      <c r="H822" s="197"/>
      <c r="I822" s="197"/>
      <c r="J822" s="197"/>
      <c r="K822" s="197"/>
      <c r="L822" s="197"/>
      <c r="M822" s="197"/>
      <c r="N822" s="197"/>
      <c r="O822" s="19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  <c r="AA822" s="77"/>
      <c r="AB822" s="77"/>
      <c r="AC822" s="77"/>
      <c r="AD822" s="77"/>
      <c r="AE822" s="77"/>
      <c r="AF822" s="77"/>
      <c r="AG822" s="77"/>
      <c r="AH822" s="77"/>
      <c r="AI822" s="77"/>
      <c r="AJ822" s="77"/>
    </row>
    <row r="823" spans="1:36" ht="12" customHeight="1">
      <c r="A823" s="93"/>
      <c r="B823" s="208"/>
      <c r="C823" s="113"/>
      <c r="D823" s="197"/>
      <c r="E823" s="197"/>
      <c r="F823" s="197"/>
      <c r="G823" s="197"/>
      <c r="H823" s="197"/>
      <c r="I823" s="197"/>
      <c r="J823" s="197"/>
      <c r="K823" s="197"/>
      <c r="L823" s="197"/>
      <c r="M823" s="197"/>
      <c r="N823" s="197"/>
      <c r="O823" s="19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  <c r="AA823" s="77"/>
      <c r="AB823" s="77"/>
      <c r="AC823" s="77"/>
      <c r="AD823" s="77"/>
      <c r="AE823" s="77"/>
      <c r="AF823" s="77"/>
      <c r="AG823" s="77"/>
      <c r="AH823" s="77"/>
      <c r="AI823" s="77"/>
      <c r="AJ823" s="77"/>
    </row>
    <row r="824" spans="1:36" ht="12" customHeight="1">
      <c r="A824" s="93"/>
      <c r="B824" s="208"/>
      <c r="C824" s="113"/>
      <c r="D824" s="197"/>
      <c r="E824" s="197"/>
      <c r="F824" s="197"/>
      <c r="G824" s="197"/>
      <c r="H824" s="197"/>
      <c r="I824" s="197"/>
      <c r="J824" s="197"/>
      <c r="K824" s="197"/>
      <c r="L824" s="197"/>
      <c r="M824" s="197"/>
      <c r="N824" s="197"/>
      <c r="O824" s="19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  <c r="AA824" s="77"/>
      <c r="AB824" s="77"/>
      <c r="AC824" s="77"/>
      <c r="AD824" s="77"/>
      <c r="AE824" s="77"/>
      <c r="AF824" s="77"/>
      <c r="AG824" s="77"/>
      <c r="AH824" s="77"/>
      <c r="AI824" s="77"/>
      <c r="AJ824" s="77"/>
    </row>
    <row r="825" spans="1:36" ht="12" customHeight="1">
      <c r="A825" s="93"/>
      <c r="B825" s="208"/>
      <c r="C825" s="113"/>
      <c r="D825" s="197"/>
      <c r="E825" s="197"/>
      <c r="F825" s="197"/>
      <c r="G825" s="197"/>
      <c r="H825" s="197"/>
      <c r="I825" s="197"/>
      <c r="J825" s="197"/>
      <c r="K825" s="197"/>
      <c r="L825" s="197"/>
      <c r="M825" s="197"/>
      <c r="N825" s="197"/>
      <c r="O825" s="19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  <c r="AA825" s="77"/>
      <c r="AB825" s="77"/>
      <c r="AC825" s="77"/>
      <c r="AD825" s="77"/>
      <c r="AE825" s="77"/>
      <c r="AF825" s="77"/>
      <c r="AG825" s="77"/>
      <c r="AH825" s="77"/>
      <c r="AI825" s="77"/>
      <c r="AJ825" s="77"/>
    </row>
    <row r="826" spans="1:36" ht="12" customHeight="1">
      <c r="A826" s="93"/>
      <c r="B826" s="208"/>
      <c r="C826" s="113"/>
      <c r="D826" s="197"/>
      <c r="E826" s="197"/>
      <c r="F826" s="197"/>
      <c r="G826" s="197"/>
      <c r="H826" s="197"/>
      <c r="I826" s="197"/>
      <c r="J826" s="197"/>
      <c r="K826" s="197"/>
      <c r="L826" s="197"/>
      <c r="M826" s="197"/>
      <c r="N826" s="197"/>
      <c r="O826" s="19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  <c r="AA826" s="77"/>
      <c r="AB826" s="77"/>
      <c r="AC826" s="77"/>
      <c r="AD826" s="77"/>
      <c r="AE826" s="77"/>
      <c r="AF826" s="77"/>
      <c r="AG826" s="77"/>
      <c r="AH826" s="77"/>
      <c r="AI826" s="77"/>
      <c r="AJ826" s="77"/>
    </row>
    <row r="827" spans="1:36" ht="12" customHeight="1">
      <c r="A827" s="93"/>
      <c r="B827" s="208"/>
      <c r="C827" s="113"/>
      <c r="D827" s="197"/>
      <c r="E827" s="197"/>
      <c r="F827" s="197"/>
      <c r="G827" s="197"/>
      <c r="H827" s="197"/>
      <c r="I827" s="197"/>
      <c r="J827" s="197"/>
      <c r="K827" s="197"/>
      <c r="L827" s="197"/>
      <c r="M827" s="197"/>
      <c r="N827" s="197"/>
      <c r="O827" s="19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  <c r="AA827" s="77"/>
      <c r="AB827" s="77"/>
      <c r="AC827" s="77"/>
      <c r="AD827" s="77"/>
      <c r="AE827" s="77"/>
      <c r="AF827" s="77"/>
      <c r="AG827" s="77"/>
      <c r="AH827" s="77"/>
      <c r="AI827" s="77"/>
      <c r="AJ827" s="77"/>
    </row>
    <row r="828" spans="1:36" ht="12" customHeight="1">
      <c r="A828" s="93"/>
      <c r="B828" s="208"/>
      <c r="C828" s="113"/>
      <c r="D828" s="197"/>
      <c r="E828" s="197"/>
      <c r="F828" s="197"/>
      <c r="G828" s="197"/>
      <c r="H828" s="197"/>
      <c r="I828" s="197"/>
      <c r="J828" s="197"/>
      <c r="K828" s="197"/>
      <c r="L828" s="197"/>
      <c r="M828" s="197"/>
      <c r="N828" s="197"/>
      <c r="O828" s="19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  <c r="AA828" s="77"/>
      <c r="AB828" s="77"/>
      <c r="AC828" s="77"/>
      <c r="AD828" s="77"/>
      <c r="AE828" s="77"/>
      <c r="AF828" s="77"/>
      <c r="AG828" s="77"/>
      <c r="AH828" s="77"/>
      <c r="AI828" s="77"/>
      <c r="AJ828" s="77"/>
    </row>
    <row r="829" spans="1:36" ht="12" customHeight="1">
      <c r="A829" s="93"/>
      <c r="B829" s="208"/>
      <c r="C829" s="113"/>
      <c r="D829" s="197"/>
      <c r="E829" s="197"/>
      <c r="F829" s="197"/>
      <c r="G829" s="197"/>
      <c r="H829" s="197"/>
      <c r="I829" s="197"/>
      <c r="J829" s="197"/>
      <c r="K829" s="197"/>
      <c r="L829" s="197"/>
      <c r="M829" s="197"/>
      <c r="N829" s="197"/>
      <c r="O829" s="19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  <c r="AA829" s="77"/>
      <c r="AB829" s="77"/>
      <c r="AC829" s="77"/>
      <c r="AD829" s="77"/>
      <c r="AE829" s="77"/>
      <c r="AF829" s="77"/>
      <c r="AG829" s="77"/>
      <c r="AH829" s="77"/>
      <c r="AI829" s="77"/>
      <c r="AJ829" s="77"/>
    </row>
    <row r="830" spans="1:36" ht="12" customHeight="1">
      <c r="A830" s="93"/>
      <c r="B830" s="208"/>
      <c r="C830" s="113"/>
      <c r="D830" s="197"/>
      <c r="E830" s="197"/>
      <c r="F830" s="197"/>
      <c r="G830" s="197"/>
      <c r="H830" s="197"/>
      <c r="I830" s="197"/>
      <c r="J830" s="197"/>
      <c r="K830" s="197"/>
      <c r="L830" s="197"/>
      <c r="M830" s="197"/>
      <c r="N830" s="197"/>
      <c r="O830" s="19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  <c r="AA830" s="77"/>
      <c r="AB830" s="77"/>
      <c r="AC830" s="77"/>
      <c r="AD830" s="77"/>
      <c r="AE830" s="77"/>
      <c r="AF830" s="77"/>
      <c r="AG830" s="77"/>
      <c r="AH830" s="77"/>
      <c r="AI830" s="77"/>
      <c r="AJ830" s="77"/>
    </row>
    <row r="831" spans="1:36" ht="12" customHeight="1">
      <c r="A831" s="93"/>
      <c r="B831" s="208"/>
      <c r="C831" s="113"/>
      <c r="D831" s="197"/>
      <c r="E831" s="197"/>
      <c r="F831" s="197"/>
      <c r="G831" s="197"/>
      <c r="H831" s="197"/>
      <c r="I831" s="197"/>
      <c r="J831" s="197"/>
      <c r="K831" s="197"/>
      <c r="L831" s="197"/>
      <c r="M831" s="197"/>
      <c r="N831" s="197"/>
      <c r="O831" s="19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  <c r="AA831" s="77"/>
      <c r="AB831" s="77"/>
      <c r="AC831" s="77"/>
      <c r="AD831" s="77"/>
      <c r="AE831" s="77"/>
      <c r="AF831" s="77"/>
      <c r="AG831" s="77"/>
      <c r="AH831" s="77"/>
      <c r="AI831" s="77"/>
      <c r="AJ831" s="77"/>
    </row>
    <row r="832" spans="1:36" ht="12" customHeight="1">
      <c r="A832" s="93"/>
      <c r="B832" s="208"/>
      <c r="C832" s="113"/>
      <c r="D832" s="197"/>
      <c r="E832" s="197"/>
      <c r="F832" s="197"/>
      <c r="G832" s="197"/>
      <c r="H832" s="197"/>
      <c r="I832" s="197"/>
      <c r="J832" s="197"/>
      <c r="K832" s="197"/>
      <c r="L832" s="197"/>
      <c r="M832" s="197"/>
      <c r="N832" s="197"/>
      <c r="O832" s="19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  <c r="AA832" s="77"/>
      <c r="AB832" s="77"/>
      <c r="AC832" s="77"/>
      <c r="AD832" s="77"/>
      <c r="AE832" s="77"/>
      <c r="AF832" s="77"/>
      <c r="AG832" s="77"/>
      <c r="AH832" s="77"/>
      <c r="AI832" s="77"/>
      <c r="AJ832" s="77"/>
    </row>
    <row r="833" spans="1:36" ht="12" customHeight="1">
      <c r="A833" s="93"/>
      <c r="B833" s="208"/>
      <c r="C833" s="113"/>
      <c r="D833" s="197"/>
      <c r="E833" s="197"/>
      <c r="F833" s="197"/>
      <c r="G833" s="197"/>
      <c r="H833" s="197"/>
      <c r="I833" s="197"/>
      <c r="J833" s="197"/>
      <c r="K833" s="197"/>
      <c r="L833" s="197"/>
      <c r="M833" s="197"/>
      <c r="N833" s="197"/>
      <c r="O833" s="19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  <c r="AA833" s="77"/>
      <c r="AB833" s="77"/>
      <c r="AC833" s="77"/>
      <c r="AD833" s="77"/>
      <c r="AE833" s="77"/>
      <c r="AF833" s="77"/>
      <c r="AG833" s="77"/>
      <c r="AH833" s="77"/>
      <c r="AI833" s="77"/>
      <c r="AJ833" s="77"/>
    </row>
    <row r="834" spans="1:36" ht="12" customHeight="1">
      <c r="A834" s="93"/>
      <c r="B834" s="208"/>
      <c r="C834" s="113"/>
      <c r="D834" s="197"/>
      <c r="E834" s="197"/>
      <c r="F834" s="197"/>
      <c r="G834" s="197"/>
      <c r="H834" s="197"/>
      <c r="I834" s="197"/>
      <c r="J834" s="197"/>
      <c r="K834" s="197"/>
      <c r="L834" s="197"/>
      <c r="M834" s="197"/>
      <c r="N834" s="197"/>
      <c r="O834" s="19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  <c r="AA834" s="77"/>
      <c r="AB834" s="77"/>
      <c r="AC834" s="77"/>
      <c r="AD834" s="77"/>
      <c r="AE834" s="77"/>
      <c r="AF834" s="77"/>
      <c r="AG834" s="77"/>
      <c r="AH834" s="77"/>
      <c r="AI834" s="77"/>
      <c r="AJ834" s="77"/>
    </row>
    <row r="835" spans="1:36" ht="12" customHeight="1">
      <c r="A835" s="93"/>
      <c r="B835" s="208"/>
      <c r="C835" s="113"/>
      <c r="D835" s="197"/>
      <c r="E835" s="197"/>
      <c r="F835" s="197"/>
      <c r="G835" s="197"/>
      <c r="H835" s="197"/>
      <c r="I835" s="197"/>
      <c r="J835" s="197"/>
      <c r="K835" s="197"/>
      <c r="L835" s="197"/>
      <c r="M835" s="197"/>
      <c r="N835" s="197"/>
      <c r="O835" s="19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  <c r="AA835" s="77"/>
      <c r="AB835" s="77"/>
      <c r="AC835" s="77"/>
      <c r="AD835" s="77"/>
      <c r="AE835" s="77"/>
      <c r="AF835" s="77"/>
      <c r="AG835" s="77"/>
      <c r="AH835" s="77"/>
      <c r="AI835" s="77"/>
      <c r="AJ835" s="77"/>
    </row>
    <row r="836" spans="1:36" ht="12" customHeight="1">
      <c r="A836" s="93"/>
      <c r="B836" s="208"/>
      <c r="C836" s="113"/>
      <c r="D836" s="197"/>
      <c r="E836" s="197"/>
      <c r="F836" s="197"/>
      <c r="G836" s="197"/>
      <c r="H836" s="197"/>
      <c r="I836" s="197"/>
      <c r="J836" s="197"/>
      <c r="K836" s="197"/>
      <c r="L836" s="197"/>
      <c r="M836" s="197"/>
      <c r="N836" s="197"/>
      <c r="O836" s="19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  <c r="AA836" s="77"/>
      <c r="AB836" s="77"/>
      <c r="AC836" s="77"/>
      <c r="AD836" s="77"/>
      <c r="AE836" s="77"/>
      <c r="AF836" s="77"/>
      <c r="AG836" s="77"/>
      <c r="AH836" s="77"/>
      <c r="AI836" s="77"/>
      <c r="AJ836" s="77"/>
    </row>
    <row r="837" spans="1:36" ht="12" customHeight="1">
      <c r="A837" s="93"/>
      <c r="B837" s="208"/>
      <c r="C837" s="113"/>
      <c r="D837" s="197"/>
      <c r="E837" s="197"/>
      <c r="F837" s="197"/>
      <c r="G837" s="197"/>
      <c r="H837" s="197"/>
      <c r="I837" s="197"/>
      <c r="J837" s="197"/>
      <c r="K837" s="197"/>
      <c r="L837" s="197"/>
      <c r="M837" s="197"/>
      <c r="N837" s="197"/>
      <c r="O837" s="19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  <c r="AA837" s="77"/>
      <c r="AB837" s="77"/>
      <c r="AC837" s="77"/>
      <c r="AD837" s="77"/>
      <c r="AE837" s="77"/>
      <c r="AF837" s="77"/>
      <c r="AG837" s="77"/>
      <c r="AH837" s="77"/>
      <c r="AI837" s="77"/>
      <c r="AJ837" s="77"/>
    </row>
    <row r="838" spans="1:36" ht="12" customHeight="1">
      <c r="A838" s="93"/>
      <c r="B838" s="208"/>
      <c r="C838" s="113"/>
      <c r="D838" s="197"/>
      <c r="E838" s="197"/>
      <c r="F838" s="197"/>
      <c r="G838" s="197"/>
      <c r="H838" s="197"/>
      <c r="I838" s="197"/>
      <c r="J838" s="197"/>
      <c r="K838" s="197"/>
      <c r="L838" s="197"/>
      <c r="M838" s="197"/>
      <c r="N838" s="197"/>
      <c r="O838" s="19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  <c r="AA838" s="77"/>
      <c r="AB838" s="77"/>
      <c r="AC838" s="77"/>
      <c r="AD838" s="77"/>
      <c r="AE838" s="77"/>
      <c r="AF838" s="77"/>
      <c r="AG838" s="77"/>
      <c r="AH838" s="77"/>
      <c r="AI838" s="77"/>
      <c r="AJ838" s="77"/>
    </row>
    <row r="839" spans="1:36" ht="12" customHeight="1">
      <c r="A839" s="93"/>
      <c r="B839" s="208"/>
      <c r="C839" s="113"/>
      <c r="D839" s="197"/>
      <c r="E839" s="197"/>
      <c r="F839" s="197"/>
      <c r="G839" s="197"/>
      <c r="H839" s="197"/>
      <c r="I839" s="197"/>
      <c r="J839" s="197"/>
      <c r="K839" s="197"/>
      <c r="L839" s="197"/>
      <c r="M839" s="197"/>
      <c r="N839" s="197"/>
      <c r="O839" s="19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  <c r="AA839" s="77"/>
      <c r="AB839" s="77"/>
      <c r="AC839" s="77"/>
      <c r="AD839" s="77"/>
      <c r="AE839" s="77"/>
      <c r="AF839" s="77"/>
      <c r="AG839" s="77"/>
      <c r="AH839" s="77"/>
      <c r="AI839" s="77"/>
      <c r="AJ839" s="77"/>
    </row>
    <row r="840" spans="1:36" ht="12" customHeight="1">
      <c r="A840" s="93"/>
      <c r="B840" s="208"/>
      <c r="C840" s="113"/>
      <c r="D840" s="197"/>
      <c r="E840" s="197"/>
      <c r="F840" s="197"/>
      <c r="G840" s="197"/>
      <c r="H840" s="197"/>
      <c r="I840" s="197"/>
      <c r="J840" s="197"/>
      <c r="K840" s="197"/>
      <c r="L840" s="197"/>
      <c r="M840" s="197"/>
      <c r="N840" s="197"/>
      <c r="O840" s="19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  <c r="AA840" s="77"/>
      <c r="AB840" s="77"/>
      <c r="AC840" s="77"/>
      <c r="AD840" s="77"/>
      <c r="AE840" s="77"/>
      <c r="AF840" s="77"/>
      <c r="AG840" s="77"/>
      <c r="AH840" s="77"/>
      <c r="AI840" s="77"/>
      <c r="AJ840" s="77"/>
    </row>
    <row r="841" spans="1:36" ht="12" customHeight="1">
      <c r="A841" s="93"/>
      <c r="B841" s="208"/>
      <c r="C841" s="113"/>
      <c r="D841" s="197"/>
      <c r="E841" s="197"/>
      <c r="F841" s="197"/>
      <c r="G841" s="197"/>
      <c r="H841" s="197"/>
      <c r="I841" s="197"/>
      <c r="J841" s="197"/>
      <c r="K841" s="197"/>
      <c r="L841" s="197"/>
      <c r="M841" s="197"/>
      <c r="N841" s="197"/>
      <c r="O841" s="19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  <c r="AA841" s="77"/>
      <c r="AB841" s="77"/>
      <c r="AC841" s="77"/>
      <c r="AD841" s="77"/>
      <c r="AE841" s="77"/>
      <c r="AF841" s="77"/>
      <c r="AG841" s="77"/>
      <c r="AH841" s="77"/>
      <c r="AI841" s="77"/>
      <c r="AJ841" s="77"/>
    </row>
    <row r="842" spans="1:36" ht="12" customHeight="1">
      <c r="A842" s="93"/>
      <c r="B842" s="208"/>
      <c r="C842" s="113"/>
      <c r="D842" s="197"/>
      <c r="E842" s="197"/>
      <c r="F842" s="197"/>
      <c r="G842" s="197"/>
      <c r="H842" s="197"/>
      <c r="I842" s="197"/>
      <c r="J842" s="197"/>
      <c r="K842" s="197"/>
      <c r="L842" s="197"/>
      <c r="M842" s="197"/>
      <c r="N842" s="197"/>
      <c r="O842" s="19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  <c r="AA842" s="77"/>
      <c r="AB842" s="77"/>
      <c r="AC842" s="77"/>
      <c r="AD842" s="77"/>
      <c r="AE842" s="77"/>
      <c r="AF842" s="77"/>
      <c r="AG842" s="77"/>
      <c r="AH842" s="77"/>
      <c r="AI842" s="77"/>
      <c r="AJ842" s="77"/>
    </row>
    <row r="843" spans="1:36" ht="12" customHeight="1">
      <c r="A843" s="93"/>
      <c r="B843" s="208"/>
      <c r="C843" s="113"/>
      <c r="D843" s="197"/>
      <c r="E843" s="197"/>
      <c r="F843" s="197"/>
      <c r="G843" s="197"/>
      <c r="H843" s="197"/>
      <c r="I843" s="197"/>
      <c r="J843" s="197"/>
      <c r="K843" s="197"/>
      <c r="L843" s="197"/>
      <c r="M843" s="197"/>
      <c r="N843" s="197"/>
      <c r="O843" s="19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  <c r="AA843" s="77"/>
      <c r="AB843" s="77"/>
      <c r="AC843" s="77"/>
      <c r="AD843" s="77"/>
      <c r="AE843" s="77"/>
      <c r="AF843" s="77"/>
      <c r="AG843" s="77"/>
      <c r="AH843" s="77"/>
      <c r="AI843" s="77"/>
      <c r="AJ843" s="77"/>
    </row>
    <row r="844" spans="1:36" ht="12" customHeight="1">
      <c r="A844" s="93"/>
      <c r="B844" s="208"/>
      <c r="C844" s="113"/>
      <c r="D844" s="197"/>
      <c r="E844" s="197"/>
      <c r="F844" s="197"/>
      <c r="G844" s="197"/>
      <c r="H844" s="197"/>
      <c r="I844" s="197"/>
      <c r="J844" s="197"/>
      <c r="K844" s="197"/>
      <c r="L844" s="197"/>
      <c r="M844" s="197"/>
      <c r="N844" s="197"/>
      <c r="O844" s="19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  <c r="AA844" s="77"/>
      <c r="AB844" s="77"/>
      <c r="AC844" s="77"/>
      <c r="AD844" s="77"/>
      <c r="AE844" s="77"/>
      <c r="AF844" s="77"/>
      <c r="AG844" s="77"/>
      <c r="AH844" s="77"/>
      <c r="AI844" s="77"/>
      <c r="AJ844" s="77"/>
    </row>
    <row r="845" spans="1:36" ht="12" customHeight="1">
      <c r="A845" s="93"/>
      <c r="B845" s="208"/>
      <c r="C845" s="113"/>
      <c r="D845" s="197"/>
      <c r="E845" s="197"/>
      <c r="F845" s="197"/>
      <c r="G845" s="197"/>
      <c r="H845" s="197"/>
      <c r="I845" s="197"/>
      <c r="J845" s="197"/>
      <c r="K845" s="197"/>
      <c r="L845" s="197"/>
      <c r="M845" s="197"/>
      <c r="N845" s="197"/>
      <c r="O845" s="19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  <c r="AA845" s="77"/>
      <c r="AB845" s="77"/>
      <c r="AC845" s="77"/>
      <c r="AD845" s="77"/>
      <c r="AE845" s="77"/>
      <c r="AF845" s="77"/>
      <c r="AG845" s="77"/>
      <c r="AH845" s="77"/>
      <c r="AI845" s="77"/>
      <c r="AJ845" s="77"/>
    </row>
    <row r="846" spans="1:36" ht="12" customHeight="1">
      <c r="A846" s="93"/>
      <c r="B846" s="208"/>
      <c r="C846" s="113"/>
      <c r="D846" s="197"/>
      <c r="E846" s="197"/>
      <c r="F846" s="197"/>
      <c r="G846" s="197"/>
      <c r="H846" s="197"/>
      <c r="I846" s="197"/>
      <c r="J846" s="197"/>
      <c r="K846" s="197"/>
      <c r="L846" s="197"/>
      <c r="M846" s="197"/>
      <c r="N846" s="197"/>
      <c r="O846" s="19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  <c r="AA846" s="77"/>
      <c r="AB846" s="77"/>
      <c r="AC846" s="77"/>
      <c r="AD846" s="77"/>
      <c r="AE846" s="77"/>
      <c r="AF846" s="77"/>
      <c r="AG846" s="77"/>
      <c r="AH846" s="77"/>
      <c r="AI846" s="77"/>
      <c r="AJ846" s="77"/>
    </row>
    <row r="847" spans="1:36" ht="12" customHeight="1">
      <c r="A847" s="93"/>
      <c r="B847" s="208"/>
      <c r="C847" s="113"/>
      <c r="D847" s="197"/>
      <c r="E847" s="197"/>
      <c r="F847" s="197"/>
      <c r="G847" s="197"/>
      <c r="H847" s="197"/>
      <c r="I847" s="197"/>
      <c r="J847" s="197"/>
      <c r="K847" s="197"/>
      <c r="L847" s="197"/>
      <c r="M847" s="197"/>
      <c r="N847" s="197"/>
      <c r="O847" s="19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  <c r="AA847" s="77"/>
      <c r="AB847" s="77"/>
      <c r="AC847" s="77"/>
      <c r="AD847" s="77"/>
      <c r="AE847" s="77"/>
      <c r="AF847" s="77"/>
      <c r="AG847" s="77"/>
      <c r="AH847" s="77"/>
      <c r="AI847" s="77"/>
      <c r="AJ847" s="77"/>
    </row>
    <row r="848" spans="1:36" ht="12" customHeight="1">
      <c r="A848" s="93"/>
      <c r="B848" s="208"/>
      <c r="C848" s="113"/>
      <c r="D848" s="197"/>
      <c r="E848" s="197"/>
      <c r="F848" s="197"/>
      <c r="G848" s="197"/>
      <c r="H848" s="197"/>
      <c r="I848" s="197"/>
      <c r="J848" s="197"/>
      <c r="K848" s="197"/>
      <c r="L848" s="197"/>
      <c r="M848" s="197"/>
      <c r="N848" s="197"/>
      <c r="O848" s="19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  <c r="AA848" s="77"/>
      <c r="AB848" s="77"/>
      <c r="AC848" s="77"/>
      <c r="AD848" s="77"/>
      <c r="AE848" s="77"/>
      <c r="AF848" s="77"/>
      <c r="AG848" s="77"/>
      <c r="AH848" s="77"/>
      <c r="AI848" s="77"/>
      <c r="AJ848" s="77"/>
    </row>
    <row r="849" spans="1:36" ht="12" customHeight="1">
      <c r="A849" s="93"/>
      <c r="B849" s="208"/>
      <c r="C849" s="113"/>
      <c r="D849" s="197"/>
      <c r="E849" s="197"/>
      <c r="F849" s="197"/>
      <c r="G849" s="197"/>
      <c r="H849" s="197"/>
      <c r="I849" s="197"/>
      <c r="J849" s="197"/>
      <c r="K849" s="197"/>
      <c r="L849" s="197"/>
      <c r="M849" s="197"/>
      <c r="N849" s="197"/>
      <c r="O849" s="19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  <c r="AA849" s="77"/>
      <c r="AB849" s="77"/>
      <c r="AC849" s="77"/>
      <c r="AD849" s="77"/>
      <c r="AE849" s="77"/>
      <c r="AF849" s="77"/>
      <c r="AG849" s="77"/>
      <c r="AH849" s="77"/>
      <c r="AI849" s="77"/>
      <c r="AJ849" s="77"/>
    </row>
    <row r="850" spans="1:36" ht="12" customHeight="1">
      <c r="A850" s="93"/>
      <c r="B850" s="208"/>
      <c r="C850" s="113"/>
      <c r="D850" s="197"/>
      <c r="E850" s="197"/>
      <c r="F850" s="197"/>
      <c r="G850" s="197"/>
      <c r="H850" s="197"/>
      <c r="I850" s="197"/>
      <c r="J850" s="197"/>
      <c r="K850" s="197"/>
      <c r="L850" s="197"/>
      <c r="M850" s="197"/>
      <c r="N850" s="197"/>
      <c r="O850" s="19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  <c r="AA850" s="77"/>
      <c r="AB850" s="77"/>
      <c r="AC850" s="77"/>
      <c r="AD850" s="77"/>
      <c r="AE850" s="77"/>
      <c r="AF850" s="77"/>
      <c r="AG850" s="77"/>
      <c r="AH850" s="77"/>
      <c r="AI850" s="77"/>
      <c r="AJ850" s="77"/>
    </row>
    <row r="851" spans="1:36" ht="12" customHeight="1">
      <c r="A851" s="93"/>
      <c r="B851" s="208"/>
      <c r="C851" s="113"/>
      <c r="D851" s="197"/>
      <c r="E851" s="197"/>
      <c r="F851" s="197"/>
      <c r="G851" s="197"/>
      <c r="H851" s="197"/>
      <c r="I851" s="197"/>
      <c r="J851" s="197"/>
      <c r="K851" s="197"/>
      <c r="L851" s="197"/>
      <c r="M851" s="197"/>
      <c r="N851" s="197"/>
      <c r="O851" s="19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  <c r="AA851" s="77"/>
      <c r="AB851" s="77"/>
      <c r="AC851" s="77"/>
      <c r="AD851" s="77"/>
      <c r="AE851" s="77"/>
      <c r="AF851" s="77"/>
      <c r="AG851" s="77"/>
      <c r="AH851" s="77"/>
      <c r="AI851" s="77"/>
      <c r="AJ851" s="77"/>
    </row>
    <row r="852" spans="1:36" ht="12" customHeight="1">
      <c r="A852" s="93"/>
      <c r="B852" s="208"/>
      <c r="C852" s="113"/>
      <c r="D852" s="197"/>
      <c r="E852" s="197"/>
      <c r="F852" s="197"/>
      <c r="G852" s="197"/>
      <c r="H852" s="197"/>
      <c r="I852" s="197"/>
      <c r="J852" s="197"/>
      <c r="K852" s="197"/>
      <c r="L852" s="197"/>
      <c r="M852" s="197"/>
      <c r="N852" s="197"/>
      <c r="O852" s="19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  <c r="AA852" s="77"/>
      <c r="AB852" s="77"/>
      <c r="AC852" s="77"/>
      <c r="AD852" s="77"/>
      <c r="AE852" s="77"/>
      <c r="AF852" s="77"/>
      <c r="AG852" s="77"/>
      <c r="AH852" s="77"/>
      <c r="AI852" s="77"/>
      <c r="AJ852" s="77"/>
    </row>
    <row r="853" spans="1:36" ht="12" customHeight="1">
      <c r="A853" s="93"/>
      <c r="B853" s="208"/>
      <c r="C853" s="113"/>
      <c r="D853" s="197"/>
      <c r="E853" s="197"/>
      <c r="F853" s="197"/>
      <c r="G853" s="197"/>
      <c r="H853" s="197"/>
      <c r="I853" s="197"/>
      <c r="J853" s="197"/>
      <c r="K853" s="197"/>
      <c r="L853" s="197"/>
      <c r="M853" s="197"/>
      <c r="N853" s="197"/>
      <c r="O853" s="19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  <c r="AA853" s="77"/>
      <c r="AB853" s="77"/>
      <c r="AC853" s="77"/>
      <c r="AD853" s="77"/>
      <c r="AE853" s="77"/>
      <c r="AF853" s="77"/>
      <c r="AG853" s="77"/>
      <c r="AH853" s="77"/>
      <c r="AI853" s="77"/>
      <c r="AJ853" s="77"/>
    </row>
    <row r="854" spans="1:36" ht="12" customHeight="1">
      <c r="A854" s="93"/>
      <c r="B854" s="208"/>
      <c r="C854" s="113"/>
      <c r="D854" s="197"/>
      <c r="E854" s="197"/>
      <c r="F854" s="197"/>
      <c r="G854" s="197"/>
      <c r="H854" s="197"/>
      <c r="I854" s="197"/>
      <c r="J854" s="197"/>
      <c r="K854" s="197"/>
      <c r="L854" s="197"/>
      <c r="M854" s="197"/>
      <c r="N854" s="197"/>
      <c r="O854" s="19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  <c r="AA854" s="77"/>
      <c r="AB854" s="77"/>
      <c r="AC854" s="77"/>
      <c r="AD854" s="77"/>
      <c r="AE854" s="77"/>
      <c r="AF854" s="77"/>
      <c r="AG854" s="77"/>
      <c r="AH854" s="77"/>
      <c r="AI854" s="77"/>
      <c r="AJ854" s="77"/>
    </row>
    <row r="855" spans="1:36" ht="12" customHeight="1">
      <c r="A855" s="93"/>
      <c r="B855" s="208"/>
      <c r="C855" s="113"/>
      <c r="D855" s="197"/>
      <c r="E855" s="197"/>
      <c r="F855" s="197"/>
      <c r="G855" s="197"/>
      <c r="H855" s="197"/>
      <c r="I855" s="197"/>
      <c r="J855" s="197"/>
      <c r="K855" s="197"/>
      <c r="L855" s="197"/>
      <c r="M855" s="197"/>
      <c r="N855" s="197"/>
      <c r="O855" s="19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  <c r="AA855" s="77"/>
      <c r="AB855" s="77"/>
      <c r="AC855" s="77"/>
      <c r="AD855" s="77"/>
      <c r="AE855" s="77"/>
      <c r="AF855" s="77"/>
      <c r="AG855" s="77"/>
      <c r="AH855" s="77"/>
      <c r="AI855" s="77"/>
      <c r="AJ855" s="77"/>
    </row>
    <row r="856" spans="1:36" ht="12" customHeight="1">
      <c r="A856" s="93"/>
      <c r="B856" s="208"/>
      <c r="C856" s="113"/>
      <c r="D856" s="197"/>
      <c r="E856" s="197"/>
      <c r="F856" s="197"/>
      <c r="G856" s="197"/>
      <c r="H856" s="197"/>
      <c r="I856" s="197"/>
      <c r="J856" s="197"/>
      <c r="K856" s="197"/>
      <c r="L856" s="197"/>
      <c r="M856" s="197"/>
      <c r="N856" s="197"/>
      <c r="O856" s="19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  <c r="AA856" s="77"/>
      <c r="AB856" s="77"/>
      <c r="AC856" s="77"/>
      <c r="AD856" s="77"/>
      <c r="AE856" s="77"/>
      <c r="AF856" s="77"/>
      <c r="AG856" s="77"/>
      <c r="AH856" s="77"/>
      <c r="AI856" s="77"/>
      <c r="AJ856" s="77"/>
    </row>
    <row r="857" spans="1:36" ht="12" customHeight="1">
      <c r="A857" s="93"/>
      <c r="B857" s="208"/>
      <c r="C857" s="113"/>
      <c r="D857" s="197"/>
      <c r="E857" s="197"/>
      <c r="F857" s="197"/>
      <c r="G857" s="197"/>
      <c r="H857" s="197"/>
      <c r="I857" s="197"/>
      <c r="J857" s="197"/>
      <c r="K857" s="197"/>
      <c r="L857" s="197"/>
      <c r="M857" s="197"/>
      <c r="N857" s="197"/>
      <c r="O857" s="19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  <c r="AA857" s="77"/>
      <c r="AB857" s="77"/>
      <c r="AC857" s="77"/>
      <c r="AD857" s="77"/>
      <c r="AE857" s="77"/>
      <c r="AF857" s="77"/>
      <c r="AG857" s="77"/>
      <c r="AH857" s="77"/>
      <c r="AI857" s="77"/>
      <c r="AJ857" s="77"/>
    </row>
    <row r="858" spans="1:36" ht="12" customHeight="1">
      <c r="A858" s="93"/>
      <c r="B858" s="208"/>
      <c r="C858" s="113"/>
      <c r="D858" s="197"/>
      <c r="E858" s="197"/>
      <c r="F858" s="197"/>
      <c r="G858" s="197"/>
      <c r="H858" s="197"/>
      <c r="I858" s="197"/>
      <c r="J858" s="197"/>
      <c r="K858" s="197"/>
      <c r="L858" s="197"/>
      <c r="M858" s="197"/>
      <c r="N858" s="197"/>
      <c r="O858" s="19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  <c r="AA858" s="77"/>
      <c r="AB858" s="77"/>
      <c r="AC858" s="77"/>
      <c r="AD858" s="77"/>
      <c r="AE858" s="77"/>
      <c r="AF858" s="77"/>
      <c r="AG858" s="77"/>
      <c r="AH858" s="77"/>
      <c r="AI858" s="77"/>
      <c r="AJ858" s="77"/>
    </row>
    <row r="859" spans="1:36" ht="12" customHeight="1">
      <c r="A859" s="93"/>
      <c r="B859" s="208"/>
      <c r="C859" s="113"/>
      <c r="D859" s="197"/>
      <c r="E859" s="197"/>
      <c r="F859" s="197"/>
      <c r="G859" s="197"/>
      <c r="H859" s="197"/>
      <c r="I859" s="197"/>
      <c r="J859" s="197"/>
      <c r="K859" s="197"/>
      <c r="L859" s="197"/>
      <c r="M859" s="197"/>
      <c r="N859" s="197"/>
      <c r="O859" s="19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  <c r="AA859" s="77"/>
      <c r="AB859" s="77"/>
      <c r="AC859" s="77"/>
      <c r="AD859" s="77"/>
      <c r="AE859" s="77"/>
      <c r="AF859" s="77"/>
      <c r="AG859" s="77"/>
      <c r="AH859" s="77"/>
      <c r="AI859" s="77"/>
      <c r="AJ859" s="77"/>
    </row>
    <row r="860" spans="1:36" ht="12" customHeight="1">
      <c r="A860" s="93"/>
      <c r="B860" s="208"/>
      <c r="C860" s="113"/>
      <c r="D860" s="197"/>
      <c r="E860" s="197"/>
      <c r="F860" s="197"/>
      <c r="G860" s="197"/>
      <c r="H860" s="197"/>
      <c r="I860" s="197"/>
      <c r="J860" s="197"/>
      <c r="K860" s="197"/>
      <c r="L860" s="197"/>
      <c r="M860" s="197"/>
      <c r="N860" s="197"/>
      <c r="O860" s="19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  <c r="AA860" s="77"/>
      <c r="AB860" s="77"/>
      <c r="AC860" s="77"/>
      <c r="AD860" s="77"/>
      <c r="AE860" s="77"/>
      <c r="AF860" s="77"/>
      <c r="AG860" s="77"/>
      <c r="AH860" s="77"/>
      <c r="AI860" s="77"/>
      <c r="AJ860" s="77"/>
    </row>
    <row r="861" spans="1:36" ht="12" customHeight="1">
      <c r="A861" s="93"/>
      <c r="B861" s="208"/>
      <c r="C861" s="113"/>
      <c r="D861" s="197"/>
      <c r="E861" s="197"/>
      <c r="F861" s="197"/>
      <c r="G861" s="197"/>
      <c r="H861" s="197"/>
      <c r="I861" s="197"/>
      <c r="J861" s="197"/>
      <c r="K861" s="197"/>
      <c r="L861" s="197"/>
      <c r="M861" s="197"/>
      <c r="N861" s="197"/>
      <c r="O861" s="19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  <c r="AA861" s="77"/>
      <c r="AB861" s="77"/>
      <c r="AC861" s="77"/>
      <c r="AD861" s="77"/>
      <c r="AE861" s="77"/>
      <c r="AF861" s="77"/>
      <c r="AG861" s="77"/>
      <c r="AH861" s="77"/>
      <c r="AI861" s="77"/>
      <c r="AJ861" s="77"/>
    </row>
    <row r="862" spans="1:36" ht="12" customHeight="1">
      <c r="A862" s="93"/>
      <c r="B862" s="208"/>
      <c r="C862" s="113"/>
      <c r="D862" s="197"/>
      <c r="E862" s="197"/>
      <c r="F862" s="197"/>
      <c r="G862" s="197"/>
      <c r="H862" s="197"/>
      <c r="I862" s="197"/>
      <c r="J862" s="197"/>
      <c r="K862" s="197"/>
      <c r="L862" s="197"/>
      <c r="M862" s="197"/>
      <c r="N862" s="197"/>
      <c r="O862" s="19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  <c r="AA862" s="77"/>
      <c r="AB862" s="77"/>
      <c r="AC862" s="77"/>
      <c r="AD862" s="77"/>
      <c r="AE862" s="77"/>
      <c r="AF862" s="77"/>
      <c r="AG862" s="77"/>
      <c r="AH862" s="77"/>
      <c r="AI862" s="77"/>
      <c r="AJ862" s="77"/>
    </row>
    <row r="863" spans="1:36" ht="12" customHeight="1">
      <c r="A863" s="93"/>
      <c r="B863" s="208"/>
      <c r="C863" s="113"/>
      <c r="D863" s="197"/>
      <c r="E863" s="197"/>
      <c r="F863" s="197"/>
      <c r="G863" s="197"/>
      <c r="H863" s="197"/>
      <c r="I863" s="197"/>
      <c r="J863" s="197"/>
      <c r="K863" s="197"/>
      <c r="L863" s="197"/>
      <c r="M863" s="197"/>
      <c r="N863" s="197"/>
      <c r="O863" s="19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  <c r="AA863" s="77"/>
      <c r="AB863" s="77"/>
      <c r="AC863" s="77"/>
      <c r="AD863" s="77"/>
      <c r="AE863" s="77"/>
      <c r="AF863" s="77"/>
      <c r="AG863" s="77"/>
      <c r="AH863" s="77"/>
      <c r="AI863" s="77"/>
      <c r="AJ863" s="77"/>
    </row>
    <row r="864" spans="1:36" ht="12" customHeight="1">
      <c r="A864" s="93"/>
      <c r="B864" s="208"/>
      <c r="C864" s="113"/>
      <c r="D864" s="197"/>
      <c r="E864" s="197"/>
      <c r="F864" s="197"/>
      <c r="G864" s="197"/>
      <c r="H864" s="197"/>
      <c r="I864" s="197"/>
      <c r="J864" s="197"/>
      <c r="K864" s="197"/>
      <c r="L864" s="197"/>
      <c r="M864" s="197"/>
      <c r="N864" s="197"/>
      <c r="O864" s="19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  <c r="AA864" s="77"/>
      <c r="AB864" s="77"/>
      <c r="AC864" s="77"/>
      <c r="AD864" s="77"/>
      <c r="AE864" s="77"/>
      <c r="AF864" s="77"/>
      <c r="AG864" s="77"/>
      <c r="AH864" s="77"/>
      <c r="AI864" s="77"/>
      <c r="AJ864" s="77"/>
    </row>
    <row r="865" spans="1:36" ht="12" customHeight="1">
      <c r="A865" s="93"/>
      <c r="B865" s="208"/>
      <c r="C865" s="113"/>
      <c r="D865" s="197"/>
      <c r="E865" s="197"/>
      <c r="F865" s="197"/>
      <c r="G865" s="197"/>
      <c r="H865" s="197"/>
      <c r="I865" s="197"/>
      <c r="J865" s="197"/>
      <c r="K865" s="197"/>
      <c r="L865" s="197"/>
      <c r="M865" s="197"/>
      <c r="N865" s="197"/>
      <c r="O865" s="19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  <c r="AA865" s="77"/>
      <c r="AB865" s="77"/>
      <c r="AC865" s="77"/>
      <c r="AD865" s="77"/>
      <c r="AE865" s="77"/>
      <c r="AF865" s="77"/>
      <c r="AG865" s="77"/>
      <c r="AH865" s="77"/>
      <c r="AI865" s="77"/>
      <c r="AJ865" s="77"/>
    </row>
    <row r="866" spans="1:36" ht="12" customHeight="1">
      <c r="A866" s="93"/>
      <c r="B866" s="208"/>
      <c r="C866" s="113"/>
      <c r="D866" s="197"/>
      <c r="E866" s="197"/>
      <c r="F866" s="197"/>
      <c r="G866" s="197"/>
      <c r="H866" s="197"/>
      <c r="I866" s="197"/>
      <c r="J866" s="197"/>
      <c r="K866" s="197"/>
      <c r="L866" s="197"/>
      <c r="M866" s="197"/>
      <c r="N866" s="197"/>
      <c r="O866" s="19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  <c r="AA866" s="77"/>
      <c r="AB866" s="77"/>
      <c r="AC866" s="77"/>
      <c r="AD866" s="77"/>
      <c r="AE866" s="77"/>
      <c r="AF866" s="77"/>
      <c r="AG866" s="77"/>
      <c r="AH866" s="77"/>
      <c r="AI866" s="77"/>
      <c r="AJ866" s="77"/>
    </row>
    <row r="867" spans="1:36" ht="12" customHeight="1">
      <c r="A867" s="93"/>
      <c r="B867" s="208"/>
      <c r="C867" s="113"/>
      <c r="D867" s="197"/>
      <c r="E867" s="197"/>
      <c r="F867" s="197"/>
      <c r="G867" s="197"/>
      <c r="H867" s="197"/>
      <c r="I867" s="197"/>
      <c r="J867" s="197"/>
      <c r="K867" s="197"/>
      <c r="L867" s="197"/>
      <c r="M867" s="197"/>
      <c r="N867" s="197"/>
      <c r="O867" s="19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  <c r="AA867" s="77"/>
      <c r="AB867" s="77"/>
      <c r="AC867" s="77"/>
      <c r="AD867" s="77"/>
      <c r="AE867" s="77"/>
      <c r="AF867" s="77"/>
      <c r="AG867" s="77"/>
      <c r="AH867" s="77"/>
      <c r="AI867" s="77"/>
      <c r="AJ867" s="77"/>
    </row>
    <row r="868" spans="1:36" ht="12" customHeight="1">
      <c r="A868" s="93"/>
      <c r="B868" s="208"/>
      <c r="C868" s="113"/>
      <c r="D868" s="197"/>
      <c r="E868" s="197"/>
      <c r="F868" s="197"/>
      <c r="G868" s="197"/>
      <c r="H868" s="197"/>
      <c r="I868" s="197"/>
      <c r="J868" s="197"/>
      <c r="K868" s="197"/>
      <c r="L868" s="197"/>
      <c r="M868" s="197"/>
      <c r="N868" s="197"/>
      <c r="O868" s="19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  <c r="AA868" s="77"/>
      <c r="AB868" s="77"/>
      <c r="AC868" s="77"/>
      <c r="AD868" s="77"/>
      <c r="AE868" s="77"/>
      <c r="AF868" s="77"/>
      <c r="AG868" s="77"/>
      <c r="AH868" s="77"/>
      <c r="AI868" s="77"/>
      <c r="AJ868" s="77"/>
    </row>
    <row r="869" spans="1:36" ht="12" customHeight="1">
      <c r="A869" s="93"/>
      <c r="B869" s="208"/>
      <c r="C869" s="113"/>
      <c r="D869" s="197"/>
      <c r="E869" s="197"/>
      <c r="F869" s="197"/>
      <c r="G869" s="197"/>
      <c r="H869" s="197"/>
      <c r="I869" s="197"/>
      <c r="J869" s="197"/>
      <c r="K869" s="197"/>
      <c r="L869" s="197"/>
      <c r="M869" s="197"/>
      <c r="N869" s="197"/>
      <c r="O869" s="19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  <c r="AA869" s="77"/>
      <c r="AB869" s="77"/>
      <c r="AC869" s="77"/>
      <c r="AD869" s="77"/>
      <c r="AE869" s="77"/>
      <c r="AF869" s="77"/>
      <c r="AG869" s="77"/>
      <c r="AH869" s="77"/>
      <c r="AI869" s="77"/>
      <c r="AJ869" s="77"/>
    </row>
    <row r="870" spans="1:36" ht="12" customHeight="1">
      <c r="A870" s="93"/>
      <c r="B870" s="208"/>
      <c r="C870" s="113"/>
      <c r="D870" s="197"/>
      <c r="E870" s="197"/>
      <c r="F870" s="197"/>
      <c r="G870" s="197"/>
      <c r="H870" s="197"/>
      <c r="I870" s="197"/>
      <c r="J870" s="197"/>
      <c r="K870" s="197"/>
      <c r="L870" s="197"/>
      <c r="M870" s="197"/>
      <c r="N870" s="197"/>
      <c r="O870" s="19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  <c r="AA870" s="77"/>
      <c r="AB870" s="77"/>
      <c r="AC870" s="77"/>
      <c r="AD870" s="77"/>
      <c r="AE870" s="77"/>
      <c r="AF870" s="77"/>
      <c r="AG870" s="77"/>
      <c r="AH870" s="77"/>
      <c r="AI870" s="77"/>
      <c r="AJ870" s="77"/>
    </row>
    <row r="871" spans="1:36" ht="12" customHeight="1">
      <c r="A871" s="93"/>
      <c r="B871" s="208"/>
      <c r="C871" s="113"/>
      <c r="D871" s="197"/>
      <c r="E871" s="197"/>
      <c r="F871" s="197"/>
      <c r="G871" s="197"/>
      <c r="H871" s="197"/>
      <c r="I871" s="197"/>
      <c r="J871" s="197"/>
      <c r="K871" s="197"/>
      <c r="L871" s="197"/>
      <c r="M871" s="197"/>
      <c r="N871" s="197"/>
      <c r="O871" s="19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  <c r="AA871" s="77"/>
      <c r="AB871" s="77"/>
      <c r="AC871" s="77"/>
      <c r="AD871" s="77"/>
      <c r="AE871" s="77"/>
      <c r="AF871" s="77"/>
      <c r="AG871" s="77"/>
      <c r="AH871" s="77"/>
      <c r="AI871" s="77"/>
      <c r="AJ871" s="77"/>
    </row>
    <row r="872" spans="1:36" ht="12" customHeight="1">
      <c r="A872" s="93"/>
      <c r="B872" s="208"/>
      <c r="C872" s="113"/>
      <c r="D872" s="197"/>
      <c r="E872" s="197"/>
      <c r="F872" s="197"/>
      <c r="G872" s="197"/>
      <c r="H872" s="197"/>
      <c r="I872" s="197"/>
      <c r="J872" s="197"/>
      <c r="K872" s="197"/>
      <c r="L872" s="197"/>
      <c r="M872" s="197"/>
      <c r="N872" s="197"/>
      <c r="O872" s="19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  <c r="AA872" s="77"/>
      <c r="AB872" s="77"/>
      <c r="AC872" s="77"/>
      <c r="AD872" s="77"/>
      <c r="AE872" s="77"/>
      <c r="AF872" s="77"/>
      <c r="AG872" s="77"/>
      <c r="AH872" s="77"/>
      <c r="AI872" s="77"/>
      <c r="AJ872" s="77"/>
    </row>
    <row r="873" spans="1:36" ht="12" customHeight="1">
      <c r="A873" s="93"/>
      <c r="B873" s="208"/>
      <c r="C873" s="113"/>
      <c r="D873" s="197"/>
      <c r="E873" s="197"/>
      <c r="F873" s="197"/>
      <c r="G873" s="197"/>
      <c r="H873" s="197"/>
      <c r="I873" s="197"/>
      <c r="J873" s="197"/>
      <c r="K873" s="197"/>
      <c r="L873" s="197"/>
      <c r="M873" s="197"/>
      <c r="N873" s="197"/>
      <c r="O873" s="19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  <c r="AA873" s="77"/>
      <c r="AB873" s="77"/>
      <c r="AC873" s="77"/>
      <c r="AD873" s="77"/>
      <c r="AE873" s="77"/>
      <c r="AF873" s="77"/>
      <c r="AG873" s="77"/>
      <c r="AH873" s="77"/>
      <c r="AI873" s="77"/>
      <c r="AJ873" s="77"/>
    </row>
    <row r="874" spans="1:36" ht="12" customHeight="1">
      <c r="A874" s="93"/>
      <c r="B874" s="208"/>
      <c r="C874" s="113"/>
      <c r="D874" s="197"/>
      <c r="E874" s="197"/>
      <c r="F874" s="197"/>
      <c r="G874" s="197"/>
      <c r="H874" s="197"/>
      <c r="I874" s="197"/>
      <c r="J874" s="197"/>
      <c r="K874" s="197"/>
      <c r="L874" s="197"/>
      <c r="M874" s="197"/>
      <c r="N874" s="197"/>
      <c r="O874" s="19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  <c r="AA874" s="77"/>
      <c r="AB874" s="77"/>
      <c r="AC874" s="77"/>
      <c r="AD874" s="77"/>
      <c r="AE874" s="77"/>
      <c r="AF874" s="77"/>
      <c r="AG874" s="77"/>
      <c r="AH874" s="77"/>
      <c r="AI874" s="77"/>
      <c r="AJ874" s="77"/>
    </row>
    <row r="875" spans="1:36" ht="12" customHeight="1">
      <c r="A875" s="93"/>
      <c r="B875" s="208"/>
      <c r="C875" s="113"/>
      <c r="D875" s="197"/>
      <c r="E875" s="197"/>
      <c r="F875" s="197"/>
      <c r="G875" s="197"/>
      <c r="H875" s="197"/>
      <c r="I875" s="197"/>
      <c r="J875" s="197"/>
      <c r="K875" s="197"/>
      <c r="L875" s="197"/>
      <c r="M875" s="197"/>
      <c r="N875" s="197"/>
      <c r="O875" s="19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  <c r="AA875" s="77"/>
      <c r="AB875" s="77"/>
      <c r="AC875" s="77"/>
      <c r="AD875" s="77"/>
      <c r="AE875" s="77"/>
      <c r="AF875" s="77"/>
      <c r="AG875" s="77"/>
      <c r="AH875" s="77"/>
      <c r="AI875" s="77"/>
      <c r="AJ875" s="77"/>
    </row>
    <row r="876" spans="1:36" ht="12" customHeight="1">
      <c r="A876" s="93"/>
      <c r="B876" s="208"/>
      <c r="C876" s="113"/>
      <c r="D876" s="197"/>
      <c r="E876" s="197"/>
      <c r="F876" s="197"/>
      <c r="G876" s="197"/>
      <c r="H876" s="197"/>
      <c r="I876" s="197"/>
      <c r="J876" s="197"/>
      <c r="K876" s="197"/>
      <c r="L876" s="197"/>
      <c r="M876" s="197"/>
      <c r="N876" s="197"/>
      <c r="O876" s="19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  <c r="AA876" s="77"/>
      <c r="AB876" s="77"/>
      <c r="AC876" s="77"/>
      <c r="AD876" s="77"/>
      <c r="AE876" s="77"/>
      <c r="AF876" s="77"/>
      <c r="AG876" s="77"/>
      <c r="AH876" s="77"/>
      <c r="AI876" s="77"/>
      <c r="AJ876" s="77"/>
    </row>
    <row r="877" spans="1:36" ht="12" customHeight="1">
      <c r="A877" s="93"/>
      <c r="B877" s="208"/>
      <c r="C877" s="113"/>
      <c r="D877" s="197"/>
      <c r="E877" s="197"/>
      <c r="F877" s="197"/>
      <c r="G877" s="197"/>
      <c r="H877" s="197"/>
      <c r="I877" s="197"/>
      <c r="J877" s="197"/>
      <c r="K877" s="197"/>
      <c r="L877" s="197"/>
      <c r="M877" s="197"/>
      <c r="N877" s="197"/>
      <c r="O877" s="19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  <c r="AA877" s="77"/>
      <c r="AB877" s="77"/>
      <c r="AC877" s="77"/>
      <c r="AD877" s="77"/>
      <c r="AE877" s="77"/>
      <c r="AF877" s="77"/>
      <c r="AG877" s="77"/>
      <c r="AH877" s="77"/>
      <c r="AI877" s="77"/>
      <c r="AJ877" s="77"/>
    </row>
    <row r="878" spans="1:36" ht="12" customHeight="1">
      <c r="A878" s="93"/>
      <c r="B878" s="208"/>
      <c r="C878" s="113"/>
      <c r="D878" s="197"/>
      <c r="E878" s="197"/>
      <c r="F878" s="197"/>
      <c r="G878" s="197"/>
      <c r="H878" s="197"/>
      <c r="I878" s="197"/>
      <c r="J878" s="197"/>
      <c r="K878" s="197"/>
      <c r="L878" s="197"/>
      <c r="M878" s="197"/>
      <c r="N878" s="197"/>
      <c r="O878" s="19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  <c r="AA878" s="77"/>
      <c r="AB878" s="77"/>
      <c r="AC878" s="77"/>
      <c r="AD878" s="77"/>
      <c r="AE878" s="77"/>
      <c r="AF878" s="77"/>
      <c r="AG878" s="77"/>
      <c r="AH878" s="77"/>
      <c r="AI878" s="77"/>
      <c r="AJ878" s="77"/>
    </row>
    <row r="879" spans="1:36" ht="12" customHeight="1">
      <c r="A879" s="93"/>
      <c r="B879" s="208"/>
      <c r="C879" s="113"/>
      <c r="D879" s="197"/>
      <c r="E879" s="197"/>
      <c r="F879" s="197"/>
      <c r="G879" s="197"/>
      <c r="H879" s="197"/>
      <c r="I879" s="197"/>
      <c r="J879" s="197"/>
      <c r="K879" s="197"/>
      <c r="L879" s="197"/>
      <c r="M879" s="197"/>
      <c r="N879" s="197"/>
      <c r="O879" s="19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  <c r="AA879" s="77"/>
      <c r="AB879" s="77"/>
      <c r="AC879" s="77"/>
      <c r="AD879" s="77"/>
      <c r="AE879" s="77"/>
      <c r="AF879" s="77"/>
      <c r="AG879" s="77"/>
      <c r="AH879" s="77"/>
      <c r="AI879" s="77"/>
      <c r="AJ879" s="77"/>
    </row>
    <row r="880" spans="1:36" ht="12" customHeight="1">
      <c r="A880" s="93"/>
      <c r="B880" s="208"/>
      <c r="C880" s="113"/>
      <c r="D880" s="197"/>
      <c r="E880" s="197"/>
      <c r="F880" s="197"/>
      <c r="G880" s="197"/>
      <c r="H880" s="197"/>
      <c r="I880" s="197"/>
      <c r="J880" s="197"/>
      <c r="K880" s="197"/>
      <c r="L880" s="197"/>
      <c r="M880" s="197"/>
      <c r="N880" s="197"/>
      <c r="O880" s="19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  <c r="AA880" s="77"/>
      <c r="AB880" s="77"/>
      <c r="AC880" s="77"/>
      <c r="AD880" s="77"/>
      <c r="AE880" s="77"/>
      <c r="AF880" s="77"/>
      <c r="AG880" s="77"/>
      <c r="AH880" s="77"/>
      <c r="AI880" s="77"/>
      <c r="AJ880" s="77"/>
    </row>
    <row r="881" spans="1:36" ht="12" customHeight="1">
      <c r="A881" s="93"/>
      <c r="B881" s="208"/>
      <c r="C881" s="113"/>
      <c r="D881" s="197"/>
      <c r="E881" s="197"/>
      <c r="F881" s="197"/>
      <c r="G881" s="197"/>
      <c r="H881" s="197"/>
      <c r="I881" s="197"/>
      <c r="J881" s="197"/>
      <c r="K881" s="197"/>
      <c r="L881" s="197"/>
      <c r="M881" s="197"/>
      <c r="N881" s="197"/>
      <c r="O881" s="19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  <c r="AA881" s="77"/>
      <c r="AB881" s="77"/>
      <c r="AC881" s="77"/>
      <c r="AD881" s="77"/>
      <c r="AE881" s="77"/>
      <c r="AF881" s="77"/>
      <c r="AG881" s="77"/>
      <c r="AH881" s="77"/>
      <c r="AI881" s="77"/>
      <c r="AJ881" s="77"/>
    </row>
    <row r="882" spans="1:36" ht="12" customHeight="1">
      <c r="A882" s="93"/>
      <c r="B882" s="208"/>
      <c r="C882" s="113"/>
      <c r="D882" s="197"/>
      <c r="E882" s="197"/>
      <c r="F882" s="197"/>
      <c r="G882" s="197"/>
      <c r="H882" s="197"/>
      <c r="I882" s="197"/>
      <c r="J882" s="197"/>
      <c r="K882" s="197"/>
      <c r="L882" s="197"/>
      <c r="M882" s="197"/>
      <c r="N882" s="197"/>
      <c r="O882" s="19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  <c r="AA882" s="77"/>
      <c r="AB882" s="77"/>
      <c r="AC882" s="77"/>
      <c r="AD882" s="77"/>
      <c r="AE882" s="77"/>
      <c r="AF882" s="77"/>
      <c r="AG882" s="77"/>
      <c r="AH882" s="77"/>
      <c r="AI882" s="77"/>
      <c r="AJ882" s="77"/>
    </row>
    <row r="883" spans="1:36" ht="12" customHeight="1">
      <c r="A883" s="93"/>
      <c r="B883" s="208"/>
      <c r="C883" s="113"/>
      <c r="D883" s="197"/>
      <c r="E883" s="197"/>
      <c r="F883" s="197"/>
      <c r="G883" s="197"/>
      <c r="H883" s="197"/>
      <c r="I883" s="197"/>
      <c r="J883" s="197"/>
      <c r="K883" s="197"/>
      <c r="L883" s="197"/>
      <c r="M883" s="197"/>
      <c r="N883" s="197"/>
      <c r="O883" s="19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  <c r="AA883" s="77"/>
      <c r="AB883" s="77"/>
      <c r="AC883" s="77"/>
      <c r="AD883" s="77"/>
      <c r="AE883" s="77"/>
      <c r="AF883" s="77"/>
      <c r="AG883" s="77"/>
      <c r="AH883" s="77"/>
      <c r="AI883" s="77"/>
      <c r="AJ883" s="77"/>
    </row>
    <row r="884" spans="1:36" ht="12" customHeight="1">
      <c r="A884" s="93"/>
      <c r="B884" s="208"/>
      <c r="C884" s="113"/>
      <c r="D884" s="197"/>
      <c r="E884" s="197"/>
      <c r="F884" s="197"/>
      <c r="G884" s="197"/>
      <c r="H884" s="197"/>
      <c r="I884" s="197"/>
      <c r="J884" s="197"/>
      <c r="K884" s="197"/>
      <c r="L884" s="197"/>
      <c r="M884" s="197"/>
      <c r="N884" s="197"/>
      <c r="O884" s="19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  <c r="AA884" s="77"/>
      <c r="AB884" s="77"/>
      <c r="AC884" s="77"/>
      <c r="AD884" s="77"/>
      <c r="AE884" s="77"/>
      <c r="AF884" s="77"/>
      <c r="AG884" s="77"/>
      <c r="AH884" s="77"/>
      <c r="AI884" s="77"/>
      <c r="AJ884" s="77"/>
    </row>
    <row r="885" spans="1:36" ht="12" customHeight="1">
      <c r="A885" s="93"/>
      <c r="B885" s="208"/>
      <c r="C885" s="113"/>
      <c r="D885" s="197"/>
      <c r="E885" s="197"/>
      <c r="F885" s="197"/>
      <c r="G885" s="197"/>
      <c r="H885" s="197"/>
      <c r="I885" s="197"/>
      <c r="J885" s="197"/>
      <c r="K885" s="197"/>
      <c r="L885" s="197"/>
      <c r="M885" s="197"/>
      <c r="N885" s="197"/>
      <c r="O885" s="19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  <c r="AA885" s="77"/>
      <c r="AB885" s="77"/>
      <c r="AC885" s="77"/>
      <c r="AD885" s="77"/>
      <c r="AE885" s="77"/>
      <c r="AF885" s="77"/>
      <c r="AG885" s="77"/>
      <c r="AH885" s="77"/>
      <c r="AI885" s="77"/>
      <c r="AJ885" s="77"/>
    </row>
    <row r="886" spans="1:36" ht="12" customHeight="1">
      <c r="A886" s="93"/>
      <c r="B886" s="208"/>
      <c r="C886" s="113"/>
      <c r="D886" s="197"/>
      <c r="E886" s="197"/>
      <c r="F886" s="197"/>
      <c r="G886" s="197"/>
      <c r="H886" s="197"/>
      <c r="I886" s="197"/>
      <c r="J886" s="197"/>
      <c r="K886" s="197"/>
      <c r="L886" s="197"/>
      <c r="M886" s="197"/>
      <c r="N886" s="197"/>
      <c r="O886" s="19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  <c r="AA886" s="77"/>
      <c r="AB886" s="77"/>
      <c r="AC886" s="77"/>
      <c r="AD886" s="77"/>
      <c r="AE886" s="77"/>
      <c r="AF886" s="77"/>
      <c r="AG886" s="77"/>
      <c r="AH886" s="77"/>
      <c r="AI886" s="77"/>
      <c r="AJ886" s="77"/>
    </row>
    <row r="887" spans="1:36" ht="12" customHeight="1">
      <c r="A887" s="93"/>
      <c r="B887" s="208"/>
      <c r="C887" s="113"/>
      <c r="D887" s="197"/>
      <c r="E887" s="197"/>
      <c r="F887" s="197"/>
      <c r="G887" s="197"/>
      <c r="H887" s="197"/>
      <c r="I887" s="197"/>
      <c r="J887" s="197"/>
      <c r="K887" s="197"/>
      <c r="L887" s="197"/>
      <c r="M887" s="197"/>
      <c r="N887" s="197"/>
      <c r="O887" s="19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  <c r="AA887" s="77"/>
      <c r="AB887" s="77"/>
      <c r="AC887" s="77"/>
      <c r="AD887" s="77"/>
      <c r="AE887" s="77"/>
      <c r="AF887" s="77"/>
      <c r="AG887" s="77"/>
      <c r="AH887" s="77"/>
      <c r="AI887" s="77"/>
      <c r="AJ887" s="77"/>
    </row>
    <row r="888" spans="1:36" ht="12" customHeight="1">
      <c r="A888" s="93"/>
      <c r="B888" s="208"/>
      <c r="C888" s="113"/>
      <c r="D888" s="197"/>
      <c r="E888" s="197"/>
      <c r="F888" s="197"/>
      <c r="G888" s="197"/>
      <c r="H888" s="197"/>
      <c r="I888" s="197"/>
      <c r="J888" s="197"/>
      <c r="K888" s="197"/>
      <c r="L888" s="197"/>
      <c r="M888" s="197"/>
      <c r="N888" s="197"/>
      <c r="O888" s="19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  <c r="AA888" s="77"/>
      <c r="AB888" s="77"/>
      <c r="AC888" s="77"/>
      <c r="AD888" s="77"/>
      <c r="AE888" s="77"/>
      <c r="AF888" s="77"/>
      <c r="AG888" s="77"/>
      <c r="AH888" s="77"/>
      <c r="AI888" s="77"/>
      <c r="AJ888" s="77"/>
    </row>
    <row r="889" spans="1:36" ht="12" customHeight="1">
      <c r="A889" s="93"/>
      <c r="B889" s="208"/>
      <c r="C889" s="113"/>
      <c r="D889" s="197"/>
      <c r="E889" s="197"/>
      <c r="F889" s="197"/>
      <c r="G889" s="197"/>
      <c r="H889" s="197"/>
      <c r="I889" s="197"/>
      <c r="J889" s="197"/>
      <c r="K889" s="197"/>
      <c r="L889" s="197"/>
      <c r="M889" s="197"/>
      <c r="N889" s="197"/>
      <c r="O889" s="19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  <c r="AA889" s="77"/>
      <c r="AB889" s="77"/>
      <c r="AC889" s="77"/>
      <c r="AD889" s="77"/>
      <c r="AE889" s="77"/>
      <c r="AF889" s="77"/>
      <c r="AG889" s="77"/>
      <c r="AH889" s="77"/>
      <c r="AI889" s="77"/>
      <c r="AJ889" s="77"/>
    </row>
    <row r="890" spans="1:36" ht="12" customHeight="1">
      <c r="A890" s="93"/>
      <c r="B890" s="208"/>
      <c r="C890" s="113"/>
      <c r="D890" s="197"/>
      <c r="E890" s="197"/>
      <c r="F890" s="197"/>
      <c r="G890" s="197"/>
      <c r="H890" s="197"/>
      <c r="I890" s="197"/>
      <c r="J890" s="197"/>
      <c r="K890" s="197"/>
      <c r="L890" s="197"/>
      <c r="M890" s="197"/>
      <c r="N890" s="197"/>
      <c r="O890" s="19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  <c r="AA890" s="77"/>
      <c r="AB890" s="77"/>
      <c r="AC890" s="77"/>
      <c r="AD890" s="77"/>
      <c r="AE890" s="77"/>
      <c r="AF890" s="77"/>
      <c r="AG890" s="77"/>
      <c r="AH890" s="77"/>
      <c r="AI890" s="77"/>
      <c r="AJ890" s="77"/>
    </row>
    <row r="891" spans="1:36" ht="12" customHeight="1">
      <c r="A891" s="93"/>
      <c r="B891" s="208"/>
      <c r="C891" s="113"/>
      <c r="D891" s="197"/>
      <c r="E891" s="197"/>
      <c r="F891" s="197"/>
      <c r="G891" s="197"/>
      <c r="H891" s="197"/>
      <c r="I891" s="197"/>
      <c r="J891" s="197"/>
      <c r="K891" s="197"/>
      <c r="L891" s="197"/>
      <c r="M891" s="197"/>
      <c r="N891" s="197"/>
      <c r="O891" s="19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  <c r="AA891" s="77"/>
      <c r="AB891" s="77"/>
      <c r="AC891" s="77"/>
      <c r="AD891" s="77"/>
      <c r="AE891" s="77"/>
      <c r="AF891" s="77"/>
      <c r="AG891" s="77"/>
      <c r="AH891" s="77"/>
      <c r="AI891" s="77"/>
      <c r="AJ891" s="77"/>
    </row>
    <row r="892" spans="1:36" ht="12" customHeight="1">
      <c r="A892" s="93"/>
      <c r="B892" s="208"/>
      <c r="C892" s="113"/>
      <c r="D892" s="197"/>
      <c r="E892" s="197"/>
      <c r="F892" s="197"/>
      <c r="G892" s="197"/>
      <c r="H892" s="197"/>
      <c r="I892" s="197"/>
      <c r="J892" s="197"/>
      <c r="K892" s="197"/>
      <c r="L892" s="197"/>
      <c r="M892" s="197"/>
      <c r="N892" s="197"/>
      <c r="O892" s="19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  <c r="AA892" s="77"/>
      <c r="AB892" s="77"/>
      <c r="AC892" s="77"/>
      <c r="AD892" s="77"/>
      <c r="AE892" s="77"/>
      <c r="AF892" s="77"/>
      <c r="AG892" s="77"/>
      <c r="AH892" s="77"/>
      <c r="AI892" s="77"/>
      <c r="AJ892" s="77"/>
    </row>
    <row r="893" spans="1:36" ht="12" customHeight="1">
      <c r="A893" s="93"/>
      <c r="B893" s="208"/>
      <c r="C893" s="113"/>
      <c r="D893" s="197"/>
      <c r="E893" s="197"/>
      <c r="F893" s="197"/>
      <c r="G893" s="197"/>
      <c r="H893" s="197"/>
      <c r="I893" s="197"/>
      <c r="J893" s="197"/>
      <c r="K893" s="197"/>
      <c r="L893" s="197"/>
      <c r="M893" s="197"/>
      <c r="N893" s="197"/>
      <c r="O893" s="19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  <c r="AA893" s="77"/>
      <c r="AB893" s="77"/>
      <c r="AC893" s="77"/>
      <c r="AD893" s="77"/>
      <c r="AE893" s="77"/>
      <c r="AF893" s="77"/>
      <c r="AG893" s="77"/>
      <c r="AH893" s="77"/>
      <c r="AI893" s="77"/>
      <c r="AJ893" s="77"/>
    </row>
    <row r="894" spans="1:36" ht="12" customHeight="1">
      <c r="A894" s="93"/>
      <c r="B894" s="208"/>
      <c r="C894" s="113"/>
      <c r="D894" s="197"/>
      <c r="E894" s="197"/>
      <c r="F894" s="197"/>
      <c r="G894" s="197"/>
      <c r="H894" s="197"/>
      <c r="I894" s="197"/>
      <c r="J894" s="197"/>
      <c r="K894" s="197"/>
      <c r="L894" s="197"/>
      <c r="M894" s="197"/>
      <c r="N894" s="197"/>
      <c r="O894" s="19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  <c r="AA894" s="77"/>
      <c r="AB894" s="77"/>
      <c r="AC894" s="77"/>
      <c r="AD894" s="77"/>
      <c r="AE894" s="77"/>
      <c r="AF894" s="77"/>
      <c r="AG894" s="77"/>
      <c r="AH894" s="77"/>
      <c r="AI894" s="77"/>
      <c r="AJ894" s="77"/>
    </row>
    <row r="895" spans="1:36" ht="12" customHeight="1">
      <c r="A895" s="93"/>
      <c r="B895" s="208"/>
      <c r="C895" s="113"/>
      <c r="D895" s="197"/>
      <c r="E895" s="197"/>
      <c r="F895" s="197"/>
      <c r="G895" s="197"/>
      <c r="H895" s="197"/>
      <c r="I895" s="197"/>
      <c r="J895" s="197"/>
      <c r="K895" s="197"/>
      <c r="L895" s="197"/>
      <c r="M895" s="197"/>
      <c r="N895" s="197"/>
      <c r="O895" s="19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  <c r="AA895" s="77"/>
      <c r="AB895" s="77"/>
      <c r="AC895" s="77"/>
      <c r="AD895" s="77"/>
      <c r="AE895" s="77"/>
      <c r="AF895" s="77"/>
      <c r="AG895" s="77"/>
      <c r="AH895" s="77"/>
      <c r="AI895" s="77"/>
      <c r="AJ895" s="77"/>
    </row>
    <row r="896" spans="1:36" ht="12" customHeight="1">
      <c r="A896" s="93"/>
      <c r="B896" s="208"/>
      <c r="C896" s="113"/>
      <c r="D896" s="197"/>
      <c r="E896" s="197"/>
      <c r="F896" s="197"/>
      <c r="G896" s="197"/>
      <c r="H896" s="197"/>
      <c r="I896" s="197"/>
      <c r="J896" s="197"/>
      <c r="K896" s="197"/>
      <c r="L896" s="197"/>
      <c r="M896" s="197"/>
      <c r="N896" s="197"/>
      <c r="O896" s="19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  <c r="AA896" s="77"/>
      <c r="AB896" s="77"/>
      <c r="AC896" s="77"/>
      <c r="AD896" s="77"/>
      <c r="AE896" s="77"/>
      <c r="AF896" s="77"/>
      <c r="AG896" s="77"/>
      <c r="AH896" s="77"/>
      <c r="AI896" s="77"/>
      <c r="AJ896" s="77"/>
    </row>
    <row r="897" spans="1:36" ht="12" customHeight="1">
      <c r="A897" s="93"/>
      <c r="B897" s="208"/>
      <c r="C897" s="113"/>
      <c r="D897" s="197"/>
      <c r="E897" s="197"/>
      <c r="F897" s="197"/>
      <c r="G897" s="197"/>
      <c r="H897" s="197"/>
      <c r="I897" s="197"/>
      <c r="J897" s="197"/>
      <c r="K897" s="197"/>
      <c r="L897" s="197"/>
      <c r="M897" s="197"/>
      <c r="N897" s="197"/>
      <c r="O897" s="19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  <c r="AA897" s="77"/>
      <c r="AB897" s="77"/>
      <c r="AC897" s="77"/>
      <c r="AD897" s="77"/>
      <c r="AE897" s="77"/>
      <c r="AF897" s="77"/>
      <c r="AG897" s="77"/>
      <c r="AH897" s="77"/>
      <c r="AI897" s="77"/>
      <c r="AJ897" s="77"/>
    </row>
    <row r="898" spans="1:36" ht="12" customHeight="1">
      <c r="A898" s="93"/>
      <c r="B898" s="208"/>
      <c r="C898" s="113"/>
      <c r="D898" s="197"/>
      <c r="E898" s="197"/>
      <c r="F898" s="197"/>
      <c r="G898" s="197"/>
      <c r="H898" s="197"/>
      <c r="I898" s="197"/>
      <c r="J898" s="197"/>
      <c r="K898" s="197"/>
      <c r="L898" s="197"/>
      <c r="M898" s="197"/>
      <c r="N898" s="197"/>
      <c r="O898" s="19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  <c r="AA898" s="77"/>
      <c r="AB898" s="77"/>
      <c r="AC898" s="77"/>
      <c r="AD898" s="77"/>
      <c r="AE898" s="77"/>
      <c r="AF898" s="77"/>
      <c r="AG898" s="77"/>
      <c r="AH898" s="77"/>
      <c r="AI898" s="77"/>
      <c r="AJ898" s="77"/>
    </row>
    <row r="899" spans="1:36" ht="12" customHeight="1">
      <c r="A899" s="93"/>
      <c r="B899" s="208"/>
      <c r="C899" s="113"/>
      <c r="D899" s="197"/>
      <c r="E899" s="197"/>
      <c r="F899" s="197"/>
      <c r="G899" s="197"/>
      <c r="H899" s="197"/>
      <c r="I899" s="197"/>
      <c r="J899" s="197"/>
      <c r="K899" s="197"/>
      <c r="L899" s="197"/>
      <c r="M899" s="197"/>
      <c r="N899" s="197"/>
      <c r="O899" s="19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  <c r="AA899" s="77"/>
      <c r="AB899" s="77"/>
      <c r="AC899" s="77"/>
      <c r="AD899" s="77"/>
      <c r="AE899" s="77"/>
      <c r="AF899" s="77"/>
      <c r="AG899" s="77"/>
      <c r="AH899" s="77"/>
      <c r="AI899" s="77"/>
      <c r="AJ899" s="77"/>
    </row>
    <row r="900" spans="1:36" ht="12" customHeight="1">
      <c r="A900" s="93"/>
      <c r="B900" s="208"/>
      <c r="C900" s="113"/>
      <c r="D900" s="197"/>
      <c r="E900" s="197"/>
      <c r="F900" s="197"/>
      <c r="G900" s="197"/>
      <c r="H900" s="197"/>
      <c r="I900" s="197"/>
      <c r="J900" s="197"/>
      <c r="K900" s="197"/>
      <c r="L900" s="197"/>
      <c r="M900" s="197"/>
      <c r="N900" s="197"/>
      <c r="O900" s="19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  <c r="AA900" s="77"/>
      <c r="AB900" s="77"/>
      <c r="AC900" s="77"/>
      <c r="AD900" s="77"/>
      <c r="AE900" s="77"/>
      <c r="AF900" s="77"/>
      <c r="AG900" s="77"/>
      <c r="AH900" s="77"/>
      <c r="AI900" s="77"/>
      <c r="AJ900" s="77"/>
    </row>
    <row r="901" spans="1:36" ht="12" customHeight="1">
      <c r="A901" s="93"/>
      <c r="B901" s="208"/>
      <c r="C901" s="113"/>
      <c r="D901" s="197"/>
      <c r="E901" s="197"/>
      <c r="F901" s="197"/>
      <c r="G901" s="197"/>
      <c r="H901" s="197"/>
      <c r="I901" s="197"/>
      <c r="J901" s="197"/>
      <c r="K901" s="197"/>
      <c r="L901" s="197"/>
      <c r="M901" s="197"/>
      <c r="N901" s="197"/>
      <c r="O901" s="19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  <c r="AA901" s="77"/>
      <c r="AB901" s="77"/>
      <c r="AC901" s="77"/>
      <c r="AD901" s="77"/>
      <c r="AE901" s="77"/>
      <c r="AF901" s="77"/>
      <c r="AG901" s="77"/>
      <c r="AH901" s="77"/>
      <c r="AI901" s="77"/>
      <c r="AJ901" s="77"/>
    </row>
    <row r="902" spans="1:36" ht="12" customHeight="1">
      <c r="A902" s="93"/>
      <c r="B902" s="208"/>
      <c r="C902" s="113"/>
      <c r="D902" s="197"/>
      <c r="E902" s="197"/>
      <c r="F902" s="197"/>
      <c r="G902" s="197"/>
      <c r="H902" s="197"/>
      <c r="I902" s="197"/>
      <c r="J902" s="197"/>
      <c r="K902" s="197"/>
      <c r="L902" s="197"/>
      <c r="M902" s="197"/>
      <c r="N902" s="197"/>
      <c r="O902" s="19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  <c r="AA902" s="77"/>
      <c r="AB902" s="77"/>
      <c r="AC902" s="77"/>
      <c r="AD902" s="77"/>
      <c r="AE902" s="77"/>
      <c r="AF902" s="77"/>
      <c r="AG902" s="77"/>
      <c r="AH902" s="77"/>
      <c r="AI902" s="77"/>
      <c r="AJ902" s="77"/>
    </row>
    <row r="903" spans="1:36" ht="12" customHeight="1">
      <c r="A903" s="93"/>
      <c r="B903" s="208"/>
      <c r="C903" s="113"/>
      <c r="D903" s="197"/>
      <c r="E903" s="197"/>
      <c r="F903" s="197"/>
      <c r="G903" s="197"/>
      <c r="H903" s="197"/>
      <c r="I903" s="197"/>
      <c r="J903" s="197"/>
      <c r="K903" s="197"/>
      <c r="L903" s="197"/>
      <c r="M903" s="197"/>
      <c r="N903" s="197"/>
      <c r="O903" s="19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  <c r="AA903" s="77"/>
      <c r="AB903" s="77"/>
      <c r="AC903" s="77"/>
      <c r="AD903" s="77"/>
      <c r="AE903" s="77"/>
      <c r="AF903" s="77"/>
      <c r="AG903" s="77"/>
      <c r="AH903" s="77"/>
      <c r="AI903" s="77"/>
      <c r="AJ903" s="77"/>
    </row>
    <row r="904" spans="1:36" ht="12" customHeight="1">
      <c r="A904" s="93"/>
      <c r="B904" s="208"/>
      <c r="C904" s="113"/>
      <c r="D904" s="197"/>
      <c r="E904" s="197"/>
      <c r="F904" s="197"/>
      <c r="G904" s="197"/>
      <c r="H904" s="197"/>
      <c r="I904" s="197"/>
      <c r="J904" s="197"/>
      <c r="K904" s="197"/>
      <c r="L904" s="197"/>
      <c r="M904" s="197"/>
      <c r="N904" s="197"/>
      <c r="O904" s="19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  <c r="AA904" s="77"/>
      <c r="AB904" s="77"/>
      <c r="AC904" s="77"/>
      <c r="AD904" s="77"/>
      <c r="AE904" s="77"/>
      <c r="AF904" s="77"/>
      <c r="AG904" s="77"/>
      <c r="AH904" s="77"/>
      <c r="AI904" s="77"/>
      <c r="AJ904" s="77"/>
    </row>
    <row r="905" spans="1:36" ht="12" customHeight="1">
      <c r="A905" s="93"/>
      <c r="B905" s="208"/>
      <c r="C905" s="113"/>
      <c r="D905" s="197"/>
      <c r="E905" s="197"/>
      <c r="F905" s="197"/>
      <c r="G905" s="197"/>
      <c r="H905" s="197"/>
      <c r="I905" s="197"/>
      <c r="J905" s="197"/>
      <c r="K905" s="197"/>
      <c r="L905" s="197"/>
      <c r="M905" s="197"/>
      <c r="N905" s="197"/>
      <c r="O905" s="19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  <c r="AA905" s="77"/>
      <c r="AB905" s="77"/>
      <c r="AC905" s="77"/>
      <c r="AD905" s="77"/>
      <c r="AE905" s="77"/>
      <c r="AF905" s="77"/>
      <c r="AG905" s="77"/>
      <c r="AH905" s="77"/>
      <c r="AI905" s="77"/>
      <c r="AJ905" s="77"/>
    </row>
    <row r="906" spans="1:36" ht="12" customHeight="1">
      <c r="A906" s="93"/>
      <c r="B906" s="208"/>
      <c r="C906" s="113"/>
      <c r="D906" s="197"/>
      <c r="E906" s="197"/>
      <c r="F906" s="197"/>
      <c r="G906" s="197"/>
      <c r="H906" s="197"/>
      <c r="I906" s="197"/>
      <c r="J906" s="197"/>
      <c r="K906" s="197"/>
      <c r="L906" s="197"/>
      <c r="M906" s="197"/>
      <c r="N906" s="197"/>
      <c r="O906" s="19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  <c r="AA906" s="77"/>
      <c r="AB906" s="77"/>
      <c r="AC906" s="77"/>
      <c r="AD906" s="77"/>
      <c r="AE906" s="77"/>
      <c r="AF906" s="77"/>
      <c r="AG906" s="77"/>
      <c r="AH906" s="77"/>
      <c r="AI906" s="77"/>
      <c r="AJ906" s="77"/>
    </row>
    <row r="907" spans="1:36" ht="12" customHeight="1">
      <c r="A907" s="93"/>
      <c r="B907" s="208"/>
      <c r="C907" s="113"/>
      <c r="D907" s="197"/>
      <c r="E907" s="197"/>
      <c r="F907" s="197"/>
      <c r="G907" s="197"/>
      <c r="H907" s="197"/>
      <c r="I907" s="197"/>
      <c r="J907" s="197"/>
      <c r="K907" s="197"/>
      <c r="L907" s="197"/>
      <c r="M907" s="197"/>
      <c r="N907" s="197"/>
      <c r="O907" s="19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  <c r="AA907" s="77"/>
      <c r="AB907" s="77"/>
      <c r="AC907" s="77"/>
      <c r="AD907" s="77"/>
      <c r="AE907" s="77"/>
      <c r="AF907" s="77"/>
      <c r="AG907" s="77"/>
      <c r="AH907" s="77"/>
      <c r="AI907" s="77"/>
      <c r="AJ907" s="77"/>
    </row>
    <row r="908" spans="1:36" ht="12" customHeight="1">
      <c r="A908" s="93"/>
      <c r="B908" s="208"/>
      <c r="C908" s="113"/>
      <c r="D908" s="197"/>
      <c r="E908" s="197"/>
      <c r="F908" s="197"/>
      <c r="G908" s="197"/>
      <c r="H908" s="197"/>
      <c r="I908" s="197"/>
      <c r="J908" s="197"/>
      <c r="K908" s="197"/>
      <c r="L908" s="197"/>
      <c r="M908" s="197"/>
      <c r="N908" s="197"/>
      <c r="O908" s="19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  <c r="AA908" s="77"/>
      <c r="AB908" s="77"/>
      <c r="AC908" s="77"/>
      <c r="AD908" s="77"/>
      <c r="AE908" s="77"/>
      <c r="AF908" s="77"/>
      <c r="AG908" s="77"/>
      <c r="AH908" s="77"/>
      <c r="AI908" s="77"/>
      <c r="AJ908" s="77"/>
    </row>
    <row r="909" spans="1:36" ht="12" customHeight="1">
      <c r="A909" s="93"/>
      <c r="B909" s="208"/>
      <c r="C909" s="113"/>
      <c r="D909" s="197"/>
      <c r="E909" s="197"/>
      <c r="F909" s="197"/>
      <c r="G909" s="197"/>
      <c r="H909" s="197"/>
      <c r="I909" s="197"/>
      <c r="J909" s="197"/>
      <c r="K909" s="197"/>
      <c r="L909" s="197"/>
      <c r="M909" s="197"/>
      <c r="N909" s="197"/>
      <c r="O909" s="19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  <c r="AA909" s="77"/>
      <c r="AB909" s="77"/>
      <c r="AC909" s="77"/>
      <c r="AD909" s="77"/>
      <c r="AE909" s="77"/>
      <c r="AF909" s="77"/>
      <c r="AG909" s="77"/>
      <c r="AH909" s="77"/>
      <c r="AI909" s="77"/>
      <c r="AJ909" s="77"/>
    </row>
    <row r="910" spans="1:36" ht="12" customHeight="1">
      <c r="A910" s="93"/>
      <c r="B910" s="208"/>
      <c r="C910" s="113"/>
      <c r="D910" s="197"/>
      <c r="E910" s="197"/>
      <c r="F910" s="197"/>
      <c r="G910" s="197"/>
      <c r="H910" s="197"/>
      <c r="I910" s="197"/>
      <c r="J910" s="197"/>
      <c r="K910" s="197"/>
      <c r="L910" s="197"/>
      <c r="M910" s="197"/>
      <c r="N910" s="197"/>
      <c r="O910" s="19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  <c r="AA910" s="77"/>
      <c r="AB910" s="77"/>
      <c r="AC910" s="77"/>
      <c r="AD910" s="77"/>
      <c r="AE910" s="77"/>
      <c r="AF910" s="77"/>
      <c r="AG910" s="77"/>
      <c r="AH910" s="77"/>
      <c r="AI910" s="77"/>
      <c r="AJ910" s="77"/>
    </row>
    <row r="911" spans="1:36" ht="12" customHeight="1">
      <c r="A911" s="93"/>
      <c r="B911" s="208"/>
      <c r="C911" s="113"/>
      <c r="D911" s="197"/>
      <c r="E911" s="197"/>
      <c r="F911" s="197"/>
      <c r="G911" s="197"/>
      <c r="H911" s="197"/>
      <c r="I911" s="197"/>
      <c r="J911" s="197"/>
      <c r="K911" s="197"/>
      <c r="L911" s="197"/>
      <c r="M911" s="197"/>
      <c r="N911" s="197"/>
      <c r="O911" s="19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  <c r="AA911" s="77"/>
      <c r="AB911" s="77"/>
      <c r="AC911" s="77"/>
      <c r="AD911" s="77"/>
      <c r="AE911" s="77"/>
      <c r="AF911" s="77"/>
      <c r="AG911" s="77"/>
      <c r="AH911" s="77"/>
      <c r="AI911" s="77"/>
      <c r="AJ911" s="77"/>
    </row>
    <row r="912" spans="1:36" ht="12" customHeight="1">
      <c r="A912" s="93"/>
      <c r="B912" s="208"/>
      <c r="C912" s="113"/>
      <c r="D912" s="197"/>
      <c r="E912" s="197"/>
      <c r="F912" s="197"/>
      <c r="G912" s="197"/>
      <c r="H912" s="197"/>
      <c r="I912" s="197"/>
      <c r="J912" s="197"/>
      <c r="K912" s="197"/>
      <c r="L912" s="197"/>
      <c r="M912" s="197"/>
      <c r="N912" s="197"/>
      <c r="O912" s="19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  <c r="AA912" s="77"/>
      <c r="AB912" s="77"/>
      <c r="AC912" s="77"/>
      <c r="AD912" s="77"/>
      <c r="AE912" s="77"/>
      <c r="AF912" s="77"/>
      <c r="AG912" s="77"/>
      <c r="AH912" s="77"/>
      <c r="AI912" s="77"/>
      <c r="AJ912" s="77"/>
    </row>
    <row r="913" spans="1:36" ht="12" customHeight="1">
      <c r="A913" s="93"/>
      <c r="B913" s="208"/>
      <c r="C913" s="113"/>
      <c r="D913" s="197"/>
      <c r="E913" s="197"/>
      <c r="F913" s="197"/>
      <c r="G913" s="197"/>
      <c r="H913" s="197"/>
      <c r="I913" s="197"/>
      <c r="J913" s="197"/>
      <c r="K913" s="197"/>
      <c r="L913" s="197"/>
      <c r="M913" s="197"/>
      <c r="N913" s="197"/>
      <c r="O913" s="19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  <c r="AA913" s="77"/>
      <c r="AB913" s="77"/>
      <c r="AC913" s="77"/>
      <c r="AD913" s="77"/>
      <c r="AE913" s="77"/>
      <c r="AF913" s="77"/>
      <c r="AG913" s="77"/>
      <c r="AH913" s="77"/>
      <c r="AI913" s="77"/>
      <c r="AJ913" s="77"/>
    </row>
    <row r="914" spans="1:36" ht="12" customHeight="1">
      <c r="A914" s="93"/>
      <c r="B914" s="208"/>
      <c r="C914" s="113"/>
      <c r="D914" s="197"/>
      <c r="E914" s="197"/>
      <c r="F914" s="197"/>
      <c r="G914" s="197"/>
      <c r="H914" s="197"/>
      <c r="I914" s="197"/>
      <c r="J914" s="197"/>
      <c r="K914" s="197"/>
      <c r="L914" s="197"/>
      <c r="M914" s="197"/>
      <c r="N914" s="197"/>
      <c r="O914" s="19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  <c r="AA914" s="77"/>
      <c r="AB914" s="77"/>
      <c r="AC914" s="77"/>
      <c r="AD914" s="77"/>
      <c r="AE914" s="77"/>
      <c r="AF914" s="77"/>
      <c r="AG914" s="77"/>
      <c r="AH914" s="77"/>
      <c r="AI914" s="77"/>
      <c r="AJ914" s="77"/>
    </row>
    <row r="915" spans="1:36" ht="12" customHeight="1">
      <c r="A915" s="93"/>
      <c r="B915" s="208"/>
      <c r="C915" s="113"/>
      <c r="D915" s="197"/>
      <c r="E915" s="197"/>
      <c r="F915" s="197"/>
      <c r="G915" s="197"/>
      <c r="H915" s="197"/>
      <c r="I915" s="197"/>
      <c r="J915" s="197"/>
      <c r="K915" s="197"/>
      <c r="L915" s="197"/>
      <c r="M915" s="197"/>
      <c r="N915" s="197"/>
      <c r="O915" s="19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  <c r="AA915" s="77"/>
      <c r="AB915" s="77"/>
      <c r="AC915" s="77"/>
      <c r="AD915" s="77"/>
      <c r="AE915" s="77"/>
      <c r="AF915" s="77"/>
      <c r="AG915" s="77"/>
      <c r="AH915" s="77"/>
      <c r="AI915" s="77"/>
      <c r="AJ915" s="77"/>
    </row>
    <row r="916" spans="1:36" ht="12" customHeight="1">
      <c r="A916" s="93"/>
      <c r="B916" s="208"/>
      <c r="C916" s="113"/>
      <c r="D916" s="197"/>
      <c r="E916" s="197"/>
      <c r="F916" s="197"/>
      <c r="G916" s="197"/>
      <c r="H916" s="197"/>
      <c r="I916" s="197"/>
      <c r="J916" s="197"/>
      <c r="K916" s="197"/>
      <c r="L916" s="197"/>
      <c r="M916" s="197"/>
      <c r="N916" s="197"/>
      <c r="O916" s="19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  <c r="AA916" s="77"/>
      <c r="AB916" s="77"/>
      <c r="AC916" s="77"/>
      <c r="AD916" s="77"/>
      <c r="AE916" s="77"/>
      <c r="AF916" s="77"/>
      <c r="AG916" s="77"/>
      <c r="AH916" s="77"/>
      <c r="AI916" s="77"/>
      <c r="AJ916" s="77"/>
    </row>
    <row r="917" spans="1:36" ht="12" customHeight="1">
      <c r="A917" s="93"/>
      <c r="B917" s="208"/>
      <c r="C917" s="113"/>
      <c r="D917" s="197"/>
      <c r="E917" s="197"/>
      <c r="F917" s="197"/>
      <c r="G917" s="197"/>
      <c r="H917" s="197"/>
      <c r="I917" s="197"/>
      <c r="J917" s="197"/>
      <c r="K917" s="197"/>
      <c r="L917" s="197"/>
      <c r="M917" s="197"/>
      <c r="N917" s="197"/>
      <c r="O917" s="19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  <c r="AA917" s="77"/>
      <c r="AB917" s="77"/>
      <c r="AC917" s="77"/>
      <c r="AD917" s="77"/>
      <c r="AE917" s="77"/>
      <c r="AF917" s="77"/>
      <c r="AG917" s="77"/>
      <c r="AH917" s="77"/>
      <c r="AI917" s="77"/>
      <c r="AJ917" s="77"/>
    </row>
    <row r="918" spans="1:36" ht="12" customHeight="1">
      <c r="A918" s="93"/>
      <c r="B918" s="208"/>
      <c r="C918" s="113"/>
      <c r="D918" s="197"/>
      <c r="E918" s="197"/>
      <c r="F918" s="197"/>
      <c r="G918" s="197"/>
      <c r="H918" s="197"/>
      <c r="I918" s="197"/>
      <c r="J918" s="197"/>
      <c r="K918" s="197"/>
      <c r="L918" s="197"/>
      <c r="M918" s="197"/>
      <c r="N918" s="197"/>
      <c r="O918" s="19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  <c r="AA918" s="77"/>
      <c r="AB918" s="77"/>
      <c r="AC918" s="77"/>
      <c r="AD918" s="77"/>
      <c r="AE918" s="77"/>
      <c r="AF918" s="77"/>
      <c r="AG918" s="77"/>
      <c r="AH918" s="77"/>
      <c r="AI918" s="77"/>
      <c r="AJ918" s="77"/>
    </row>
    <row r="919" spans="1:36" ht="12" customHeight="1">
      <c r="A919" s="93"/>
      <c r="B919" s="208"/>
      <c r="C919" s="113"/>
      <c r="D919" s="197"/>
      <c r="E919" s="197"/>
      <c r="F919" s="197"/>
      <c r="G919" s="197"/>
      <c r="H919" s="197"/>
      <c r="I919" s="197"/>
      <c r="J919" s="197"/>
      <c r="K919" s="197"/>
      <c r="L919" s="197"/>
      <c r="M919" s="197"/>
      <c r="N919" s="197"/>
      <c r="O919" s="19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  <c r="AA919" s="77"/>
      <c r="AB919" s="77"/>
      <c r="AC919" s="77"/>
      <c r="AD919" s="77"/>
      <c r="AE919" s="77"/>
      <c r="AF919" s="77"/>
      <c r="AG919" s="77"/>
      <c r="AH919" s="77"/>
      <c r="AI919" s="77"/>
      <c r="AJ919" s="77"/>
    </row>
    <row r="920" spans="1:36" ht="12" customHeight="1">
      <c r="A920" s="93"/>
      <c r="B920" s="208"/>
      <c r="C920" s="113"/>
      <c r="D920" s="197"/>
      <c r="E920" s="197"/>
      <c r="F920" s="197"/>
      <c r="G920" s="197"/>
      <c r="H920" s="197"/>
      <c r="I920" s="197"/>
      <c r="J920" s="197"/>
      <c r="K920" s="197"/>
      <c r="L920" s="197"/>
      <c r="M920" s="197"/>
      <c r="N920" s="197"/>
      <c r="O920" s="19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  <c r="AA920" s="77"/>
      <c r="AB920" s="77"/>
      <c r="AC920" s="77"/>
      <c r="AD920" s="77"/>
      <c r="AE920" s="77"/>
      <c r="AF920" s="77"/>
      <c r="AG920" s="77"/>
      <c r="AH920" s="77"/>
      <c r="AI920" s="77"/>
      <c r="AJ920" s="77"/>
    </row>
    <row r="921" spans="1:36" ht="12" customHeight="1">
      <c r="A921" s="93"/>
      <c r="B921" s="208"/>
      <c r="C921" s="113"/>
      <c r="D921" s="197"/>
      <c r="E921" s="197"/>
      <c r="F921" s="197"/>
      <c r="G921" s="197"/>
      <c r="H921" s="197"/>
      <c r="I921" s="197"/>
      <c r="J921" s="197"/>
      <c r="K921" s="197"/>
      <c r="L921" s="197"/>
      <c r="M921" s="197"/>
      <c r="N921" s="197"/>
      <c r="O921" s="19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  <c r="AA921" s="77"/>
      <c r="AB921" s="77"/>
      <c r="AC921" s="77"/>
      <c r="AD921" s="77"/>
      <c r="AE921" s="77"/>
      <c r="AF921" s="77"/>
      <c r="AG921" s="77"/>
      <c r="AH921" s="77"/>
      <c r="AI921" s="77"/>
      <c r="AJ921" s="77"/>
    </row>
    <row r="922" spans="1:36" ht="12" customHeight="1">
      <c r="A922" s="93"/>
      <c r="B922" s="208"/>
      <c r="C922" s="113"/>
      <c r="D922" s="197"/>
      <c r="E922" s="197"/>
      <c r="F922" s="197"/>
      <c r="G922" s="197"/>
      <c r="H922" s="197"/>
      <c r="I922" s="197"/>
      <c r="J922" s="197"/>
      <c r="K922" s="197"/>
      <c r="L922" s="197"/>
      <c r="M922" s="197"/>
      <c r="N922" s="197"/>
      <c r="O922" s="19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  <c r="AA922" s="77"/>
      <c r="AB922" s="77"/>
      <c r="AC922" s="77"/>
      <c r="AD922" s="77"/>
      <c r="AE922" s="77"/>
      <c r="AF922" s="77"/>
      <c r="AG922" s="77"/>
      <c r="AH922" s="77"/>
      <c r="AI922" s="77"/>
      <c r="AJ922" s="77"/>
    </row>
    <row r="923" spans="1:36" ht="12" customHeight="1">
      <c r="A923" s="93"/>
      <c r="B923" s="208"/>
      <c r="C923" s="113"/>
      <c r="D923" s="197"/>
      <c r="E923" s="197"/>
      <c r="F923" s="197"/>
      <c r="G923" s="197"/>
      <c r="H923" s="197"/>
      <c r="I923" s="197"/>
      <c r="J923" s="197"/>
      <c r="K923" s="197"/>
      <c r="L923" s="197"/>
      <c r="M923" s="197"/>
      <c r="N923" s="197"/>
      <c r="O923" s="19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  <c r="AA923" s="77"/>
      <c r="AB923" s="77"/>
      <c r="AC923" s="77"/>
      <c r="AD923" s="77"/>
      <c r="AE923" s="77"/>
      <c r="AF923" s="77"/>
      <c r="AG923" s="77"/>
      <c r="AH923" s="77"/>
      <c r="AI923" s="77"/>
      <c r="AJ923" s="77"/>
    </row>
    <row r="924" spans="1:36" ht="12" customHeight="1">
      <c r="A924" s="93"/>
      <c r="B924" s="208"/>
      <c r="C924" s="113"/>
      <c r="D924" s="197"/>
      <c r="E924" s="197"/>
      <c r="F924" s="197"/>
      <c r="G924" s="197"/>
      <c r="H924" s="197"/>
      <c r="I924" s="197"/>
      <c r="J924" s="197"/>
      <c r="K924" s="197"/>
      <c r="L924" s="197"/>
      <c r="M924" s="197"/>
      <c r="N924" s="197"/>
      <c r="O924" s="19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  <c r="AA924" s="77"/>
      <c r="AB924" s="77"/>
      <c r="AC924" s="77"/>
      <c r="AD924" s="77"/>
      <c r="AE924" s="77"/>
      <c r="AF924" s="77"/>
      <c r="AG924" s="77"/>
      <c r="AH924" s="77"/>
      <c r="AI924" s="77"/>
      <c r="AJ924" s="77"/>
    </row>
    <row r="925" spans="1:36" ht="12" customHeight="1">
      <c r="A925" s="93"/>
      <c r="B925" s="208"/>
      <c r="C925" s="113"/>
      <c r="D925" s="197"/>
      <c r="E925" s="197"/>
      <c r="F925" s="197"/>
      <c r="G925" s="197"/>
      <c r="H925" s="197"/>
      <c r="I925" s="197"/>
      <c r="J925" s="197"/>
      <c r="K925" s="197"/>
      <c r="L925" s="197"/>
      <c r="M925" s="197"/>
      <c r="N925" s="197"/>
      <c r="O925" s="19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  <c r="AA925" s="77"/>
      <c r="AB925" s="77"/>
      <c r="AC925" s="77"/>
      <c r="AD925" s="77"/>
      <c r="AE925" s="77"/>
      <c r="AF925" s="77"/>
      <c r="AG925" s="77"/>
      <c r="AH925" s="77"/>
      <c r="AI925" s="77"/>
      <c r="AJ925" s="77"/>
    </row>
    <row r="926" spans="1:36" ht="12" customHeight="1">
      <c r="A926" s="93"/>
      <c r="B926" s="208"/>
      <c r="C926" s="113"/>
      <c r="D926" s="197"/>
      <c r="E926" s="197"/>
      <c r="F926" s="197"/>
      <c r="G926" s="197"/>
      <c r="H926" s="197"/>
      <c r="I926" s="197"/>
      <c r="J926" s="197"/>
      <c r="K926" s="197"/>
      <c r="L926" s="197"/>
      <c r="M926" s="197"/>
      <c r="N926" s="197"/>
      <c r="O926" s="19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  <c r="AA926" s="77"/>
      <c r="AB926" s="77"/>
      <c r="AC926" s="77"/>
      <c r="AD926" s="77"/>
      <c r="AE926" s="77"/>
      <c r="AF926" s="77"/>
      <c r="AG926" s="77"/>
      <c r="AH926" s="77"/>
      <c r="AI926" s="77"/>
      <c r="AJ926" s="77"/>
    </row>
    <row r="927" spans="1:36" ht="12" customHeight="1">
      <c r="A927" s="93"/>
      <c r="B927" s="208"/>
      <c r="C927" s="113"/>
      <c r="D927" s="197"/>
      <c r="E927" s="197"/>
      <c r="F927" s="197"/>
      <c r="G927" s="197"/>
      <c r="H927" s="197"/>
      <c r="I927" s="197"/>
      <c r="J927" s="197"/>
      <c r="K927" s="197"/>
      <c r="L927" s="197"/>
      <c r="M927" s="197"/>
      <c r="N927" s="197"/>
      <c r="O927" s="19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  <c r="AA927" s="77"/>
      <c r="AB927" s="77"/>
      <c r="AC927" s="77"/>
      <c r="AD927" s="77"/>
      <c r="AE927" s="77"/>
      <c r="AF927" s="77"/>
      <c r="AG927" s="77"/>
      <c r="AH927" s="77"/>
      <c r="AI927" s="77"/>
      <c r="AJ927" s="77"/>
    </row>
    <row r="928" spans="1:36" ht="12" customHeight="1">
      <c r="A928" s="93"/>
      <c r="B928" s="208"/>
      <c r="C928" s="113"/>
      <c r="D928" s="197"/>
      <c r="E928" s="197"/>
      <c r="F928" s="197"/>
      <c r="G928" s="197"/>
      <c r="H928" s="197"/>
      <c r="I928" s="197"/>
      <c r="J928" s="197"/>
      <c r="K928" s="197"/>
      <c r="L928" s="197"/>
      <c r="M928" s="197"/>
      <c r="N928" s="197"/>
      <c r="O928" s="19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  <c r="AA928" s="77"/>
      <c r="AB928" s="77"/>
      <c r="AC928" s="77"/>
      <c r="AD928" s="77"/>
      <c r="AE928" s="77"/>
      <c r="AF928" s="77"/>
      <c r="AG928" s="77"/>
      <c r="AH928" s="77"/>
      <c r="AI928" s="77"/>
      <c r="AJ928" s="77"/>
    </row>
    <row r="929" spans="1:36" ht="12" customHeight="1">
      <c r="A929" s="93"/>
      <c r="B929" s="208"/>
      <c r="C929" s="113"/>
      <c r="D929" s="197"/>
      <c r="E929" s="197"/>
      <c r="F929" s="197"/>
      <c r="G929" s="197"/>
      <c r="H929" s="197"/>
      <c r="I929" s="197"/>
      <c r="J929" s="197"/>
      <c r="K929" s="197"/>
      <c r="L929" s="197"/>
      <c r="M929" s="197"/>
      <c r="N929" s="197"/>
      <c r="O929" s="19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  <c r="AA929" s="77"/>
      <c r="AB929" s="77"/>
      <c r="AC929" s="77"/>
      <c r="AD929" s="77"/>
      <c r="AE929" s="77"/>
      <c r="AF929" s="77"/>
      <c r="AG929" s="77"/>
      <c r="AH929" s="77"/>
      <c r="AI929" s="77"/>
      <c r="AJ929" s="77"/>
    </row>
    <row r="930" spans="1:36" ht="12" customHeight="1">
      <c r="A930" s="93"/>
      <c r="B930" s="208"/>
      <c r="C930" s="113"/>
      <c r="D930" s="197"/>
      <c r="E930" s="197"/>
      <c r="F930" s="197"/>
      <c r="G930" s="197"/>
      <c r="H930" s="197"/>
      <c r="I930" s="197"/>
      <c r="J930" s="197"/>
      <c r="K930" s="197"/>
      <c r="L930" s="197"/>
      <c r="M930" s="197"/>
      <c r="N930" s="197"/>
      <c r="O930" s="19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  <c r="AA930" s="77"/>
      <c r="AB930" s="77"/>
      <c r="AC930" s="77"/>
      <c r="AD930" s="77"/>
      <c r="AE930" s="77"/>
      <c r="AF930" s="77"/>
      <c r="AG930" s="77"/>
      <c r="AH930" s="77"/>
      <c r="AI930" s="77"/>
      <c r="AJ930" s="77"/>
    </row>
    <row r="931" spans="1:36" ht="12" customHeight="1">
      <c r="A931" s="93"/>
      <c r="B931" s="208"/>
      <c r="C931" s="113"/>
      <c r="D931" s="197"/>
      <c r="E931" s="197"/>
      <c r="F931" s="197"/>
      <c r="G931" s="197"/>
      <c r="H931" s="197"/>
      <c r="I931" s="197"/>
      <c r="J931" s="197"/>
      <c r="K931" s="197"/>
      <c r="L931" s="197"/>
      <c r="M931" s="197"/>
      <c r="N931" s="197"/>
      <c r="O931" s="19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  <c r="AA931" s="77"/>
      <c r="AB931" s="77"/>
      <c r="AC931" s="77"/>
      <c r="AD931" s="77"/>
      <c r="AE931" s="77"/>
      <c r="AF931" s="77"/>
      <c r="AG931" s="77"/>
      <c r="AH931" s="77"/>
      <c r="AI931" s="77"/>
      <c r="AJ931" s="77"/>
    </row>
    <row r="932" spans="1:36" ht="12" customHeight="1">
      <c r="A932" s="93"/>
      <c r="B932" s="208"/>
      <c r="C932" s="113"/>
      <c r="D932" s="197"/>
      <c r="E932" s="197"/>
      <c r="F932" s="197"/>
      <c r="G932" s="197"/>
      <c r="H932" s="197"/>
      <c r="I932" s="197"/>
      <c r="J932" s="197"/>
      <c r="K932" s="197"/>
      <c r="L932" s="197"/>
      <c r="M932" s="197"/>
      <c r="N932" s="197"/>
      <c r="O932" s="19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  <c r="AA932" s="77"/>
      <c r="AB932" s="77"/>
      <c r="AC932" s="77"/>
      <c r="AD932" s="77"/>
      <c r="AE932" s="77"/>
      <c r="AF932" s="77"/>
      <c r="AG932" s="77"/>
      <c r="AH932" s="77"/>
      <c r="AI932" s="77"/>
      <c r="AJ932" s="77"/>
    </row>
    <row r="933" spans="1:36" ht="12" customHeight="1">
      <c r="A933" s="93"/>
      <c r="B933" s="208"/>
      <c r="C933" s="113"/>
      <c r="D933" s="197"/>
      <c r="E933" s="197"/>
      <c r="F933" s="197"/>
      <c r="G933" s="197"/>
      <c r="H933" s="197"/>
      <c r="I933" s="197"/>
      <c r="J933" s="197"/>
      <c r="K933" s="197"/>
      <c r="L933" s="197"/>
      <c r="M933" s="197"/>
      <c r="N933" s="197"/>
      <c r="O933" s="19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  <c r="AA933" s="77"/>
      <c r="AB933" s="77"/>
      <c r="AC933" s="77"/>
      <c r="AD933" s="77"/>
      <c r="AE933" s="77"/>
      <c r="AF933" s="77"/>
      <c r="AG933" s="77"/>
      <c r="AH933" s="77"/>
      <c r="AI933" s="77"/>
      <c r="AJ933" s="77"/>
    </row>
    <row r="934" spans="1:36" ht="12" customHeight="1">
      <c r="A934" s="93"/>
      <c r="B934" s="208"/>
      <c r="C934" s="113"/>
      <c r="D934" s="197"/>
      <c r="E934" s="197"/>
      <c r="F934" s="197"/>
      <c r="G934" s="197"/>
      <c r="H934" s="197"/>
      <c r="I934" s="197"/>
      <c r="J934" s="197"/>
      <c r="K934" s="197"/>
      <c r="L934" s="197"/>
      <c r="M934" s="197"/>
      <c r="N934" s="197"/>
      <c r="O934" s="19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  <c r="AA934" s="77"/>
      <c r="AB934" s="77"/>
      <c r="AC934" s="77"/>
      <c r="AD934" s="77"/>
      <c r="AE934" s="77"/>
      <c r="AF934" s="77"/>
      <c r="AG934" s="77"/>
      <c r="AH934" s="77"/>
      <c r="AI934" s="77"/>
      <c r="AJ934" s="77"/>
    </row>
    <row r="935" spans="1:36" ht="12" customHeight="1">
      <c r="A935" s="93"/>
      <c r="B935" s="208"/>
      <c r="C935" s="113"/>
      <c r="D935" s="197"/>
      <c r="E935" s="197"/>
      <c r="F935" s="197"/>
      <c r="G935" s="197"/>
      <c r="H935" s="197"/>
      <c r="I935" s="197"/>
      <c r="J935" s="197"/>
      <c r="K935" s="197"/>
      <c r="L935" s="197"/>
      <c r="M935" s="197"/>
      <c r="N935" s="197"/>
      <c r="O935" s="19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  <c r="AA935" s="77"/>
      <c r="AB935" s="77"/>
      <c r="AC935" s="77"/>
      <c r="AD935" s="77"/>
      <c r="AE935" s="77"/>
      <c r="AF935" s="77"/>
      <c r="AG935" s="77"/>
      <c r="AH935" s="77"/>
      <c r="AI935" s="77"/>
      <c r="AJ935" s="77"/>
    </row>
    <row r="936" spans="1:36" ht="12" customHeight="1">
      <c r="A936" s="93"/>
      <c r="B936" s="208"/>
      <c r="C936" s="113"/>
      <c r="D936" s="197"/>
      <c r="E936" s="197"/>
      <c r="F936" s="197"/>
      <c r="G936" s="197"/>
      <c r="H936" s="197"/>
      <c r="I936" s="197"/>
      <c r="J936" s="197"/>
      <c r="K936" s="197"/>
      <c r="L936" s="197"/>
      <c r="M936" s="197"/>
      <c r="N936" s="197"/>
      <c r="O936" s="19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  <c r="AA936" s="77"/>
      <c r="AB936" s="77"/>
      <c r="AC936" s="77"/>
      <c r="AD936" s="77"/>
      <c r="AE936" s="77"/>
      <c r="AF936" s="77"/>
      <c r="AG936" s="77"/>
      <c r="AH936" s="77"/>
      <c r="AI936" s="77"/>
      <c r="AJ936" s="77"/>
    </row>
    <row r="937" spans="1:36" ht="12" customHeight="1">
      <c r="A937" s="93"/>
      <c r="B937" s="208"/>
      <c r="C937" s="113"/>
      <c r="D937" s="197"/>
      <c r="E937" s="197"/>
      <c r="F937" s="197"/>
      <c r="G937" s="197"/>
      <c r="H937" s="197"/>
      <c r="I937" s="197"/>
      <c r="J937" s="197"/>
      <c r="K937" s="197"/>
      <c r="L937" s="197"/>
      <c r="M937" s="197"/>
      <c r="N937" s="197"/>
      <c r="O937" s="19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  <c r="AA937" s="77"/>
      <c r="AB937" s="77"/>
      <c r="AC937" s="77"/>
      <c r="AD937" s="77"/>
      <c r="AE937" s="77"/>
      <c r="AF937" s="77"/>
      <c r="AG937" s="77"/>
      <c r="AH937" s="77"/>
      <c r="AI937" s="77"/>
      <c r="AJ937" s="77"/>
    </row>
    <row r="938" spans="1:36" ht="12" customHeight="1">
      <c r="A938" s="93"/>
      <c r="B938" s="208"/>
      <c r="C938" s="113"/>
      <c r="D938" s="197"/>
      <c r="E938" s="197"/>
      <c r="F938" s="197"/>
      <c r="G938" s="197"/>
      <c r="H938" s="197"/>
      <c r="I938" s="197"/>
      <c r="J938" s="197"/>
      <c r="K938" s="197"/>
      <c r="L938" s="197"/>
      <c r="M938" s="197"/>
      <c r="N938" s="197"/>
      <c r="O938" s="19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  <c r="AA938" s="77"/>
      <c r="AB938" s="77"/>
      <c r="AC938" s="77"/>
      <c r="AD938" s="77"/>
      <c r="AE938" s="77"/>
      <c r="AF938" s="77"/>
      <c r="AG938" s="77"/>
      <c r="AH938" s="77"/>
      <c r="AI938" s="77"/>
      <c r="AJ938" s="77"/>
    </row>
    <row r="939" spans="1:36" ht="12" customHeight="1">
      <c r="A939" s="93"/>
      <c r="B939" s="208"/>
      <c r="C939" s="113"/>
      <c r="D939" s="197"/>
      <c r="E939" s="197"/>
      <c r="F939" s="197"/>
      <c r="G939" s="197"/>
      <c r="H939" s="197"/>
      <c r="I939" s="197"/>
      <c r="J939" s="197"/>
      <c r="K939" s="197"/>
      <c r="L939" s="197"/>
      <c r="M939" s="197"/>
      <c r="N939" s="197"/>
      <c r="O939" s="19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  <c r="AA939" s="77"/>
      <c r="AB939" s="77"/>
      <c r="AC939" s="77"/>
      <c r="AD939" s="77"/>
      <c r="AE939" s="77"/>
      <c r="AF939" s="77"/>
      <c r="AG939" s="77"/>
      <c r="AH939" s="77"/>
      <c r="AI939" s="77"/>
      <c r="AJ939" s="77"/>
    </row>
    <row r="940" spans="1:36" ht="12" customHeight="1">
      <c r="A940" s="93"/>
      <c r="B940" s="208"/>
      <c r="C940" s="113"/>
      <c r="D940" s="197"/>
      <c r="E940" s="197"/>
      <c r="F940" s="197"/>
      <c r="G940" s="197"/>
      <c r="H940" s="197"/>
      <c r="I940" s="197"/>
      <c r="J940" s="197"/>
      <c r="K940" s="197"/>
      <c r="L940" s="197"/>
      <c r="M940" s="197"/>
      <c r="N940" s="197"/>
      <c r="O940" s="19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  <c r="AA940" s="77"/>
      <c r="AB940" s="77"/>
      <c r="AC940" s="77"/>
      <c r="AD940" s="77"/>
      <c r="AE940" s="77"/>
      <c r="AF940" s="77"/>
      <c r="AG940" s="77"/>
      <c r="AH940" s="77"/>
      <c r="AI940" s="77"/>
      <c r="AJ940" s="77"/>
    </row>
    <row r="941" spans="1:36" ht="12" customHeight="1">
      <c r="A941" s="93"/>
      <c r="B941" s="208"/>
      <c r="C941" s="113"/>
      <c r="D941" s="197"/>
      <c r="E941" s="197"/>
      <c r="F941" s="197"/>
      <c r="G941" s="197"/>
      <c r="H941" s="197"/>
      <c r="I941" s="197"/>
      <c r="J941" s="197"/>
      <c r="K941" s="197"/>
      <c r="L941" s="197"/>
      <c r="M941" s="197"/>
      <c r="N941" s="197"/>
      <c r="O941" s="19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  <c r="AA941" s="77"/>
      <c r="AB941" s="77"/>
      <c r="AC941" s="77"/>
      <c r="AD941" s="77"/>
      <c r="AE941" s="77"/>
      <c r="AF941" s="77"/>
      <c r="AG941" s="77"/>
      <c r="AH941" s="77"/>
      <c r="AI941" s="77"/>
      <c r="AJ941" s="77"/>
    </row>
    <row r="942" spans="1:36" ht="12" customHeight="1">
      <c r="A942" s="93"/>
      <c r="B942" s="208"/>
      <c r="C942" s="113"/>
      <c r="D942" s="197"/>
      <c r="E942" s="197"/>
      <c r="F942" s="197"/>
      <c r="G942" s="197"/>
      <c r="H942" s="197"/>
      <c r="I942" s="197"/>
      <c r="J942" s="197"/>
      <c r="K942" s="197"/>
      <c r="L942" s="197"/>
      <c r="M942" s="197"/>
      <c r="N942" s="197"/>
      <c r="O942" s="19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  <c r="AA942" s="77"/>
      <c r="AB942" s="77"/>
      <c r="AC942" s="77"/>
      <c r="AD942" s="77"/>
      <c r="AE942" s="77"/>
      <c r="AF942" s="77"/>
      <c r="AG942" s="77"/>
      <c r="AH942" s="77"/>
      <c r="AI942" s="77"/>
      <c r="AJ942" s="77"/>
    </row>
    <row r="943" spans="1:36" ht="12" customHeight="1">
      <c r="A943" s="93"/>
      <c r="B943" s="208"/>
      <c r="C943" s="113"/>
      <c r="D943" s="197"/>
      <c r="E943" s="197"/>
      <c r="F943" s="197"/>
      <c r="G943" s="197"/>
      <c r="H943" s="197"/>
      <c r="I943" s="197"/>
      <c r="J943" s="197"/>
      <c r="K943" s="197"/>
      <c r="L943" s="197"/>
      <c r="M943" s="197"/>
      <c r="N943" s="197"/>
      <c r="O943" s="19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  <c r="AA943" s="77"/>
      <c r="AB943" s="77"/>
      <c r="AC943" s="77"/>
      <c r="AD943" s="77"/>
      <c r="AE943" s="77"/>
      <c r="AF943" s="77"/>
      <c r="AG943" s="77"/>
      <c r="AH943" s="77"/>
      <c r="AI943" s="77"/>
      <c r="AJ943" s="77"/>
    </row>
    <row r="944" spans="1:36" ht="12" customHeight="1">
      <c r="A944" s="93"/>
      <c r="B944" s="208"/>
      <c r="C944" s="113"/>
      <c r="D944" s="197"/>
      <c r="E944" s="197"/>
      <c r="F944" s="197"/>
      <c r="G944" s="197"/>
      <c r="H944" s="197"/>
      <c r="I944" s="197"/>
      <c r="J944" s="197"/>
      <c r="K944" s="197"/>
      <c r="L944" s="197"/>
      <c r="M944" s="197"/>
      <c r="N944" s="197"/>
      <c r="O944" s="19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  <c r="AA944" s="77"/>
      <c r="AB944" s="77"/>
      <c r="AC944" s="77"/>
      <c r="AD944" s="77"/>
      <c r="AE944" s="77"/>
      <c r="AF944" s="77"/>
      <c r="AG944" s="77"/>
      <c r="AH944" s="77"/>
      <c r="AI944" s="77"/>
      <c r="AJ944" s="77"/>
    </row>
    <row r="945" spans="1:36" ht="12" customHeight="1">
      <c r="A945" s="93"/>
      <c r="B945" s="208"/>
      <c r="C945" s="113"/>
      <c r="D945" s="197"/>
      <c r="E945" s="197"/>
      <c r="F945" s="197"/>
      <c r="G945" s="197"/>
      <c r="H945" s="197"/>
      <c r="I945" s="197"/>
      <c r="J945" s="197"/>
      <c r="K945" s="197"/>
      <c r="L945" s="197"/>
      <c r="M945" s="197"/>
      <c r="N945" s="197"/>
      <c r="O945" s="19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  <c r="AA945" s="77"/>
      <c r="AB945" s="77"/>
      <c r="AC945" s="77"/>
      <c r="AD945" s="77"/>
      <c r="AE945" s="77"/>
      <c r="AF945" s="77"/>
      <c r="AG945" s="77"/>
      <c r="AH945" s="77"/>
      <c r="AI945" s="77"/>
      <c r="AJ945" s="77"/>
    </row>
    <row r="946" spans="1:36" ht="12" customHeight="1">
      <c r="A946" s="93"/>
      <c r="B946" s="208"/>
      <c r="C946" s="113"/>
      <c r="D946" s="197"/>
      <c r="E946" s="197"/>
      <c r="F946" s="197"/>
      <c r="G946" s="197"/>
      <c r="H946" s="197"/>
      <c r="I946" s="197"/>
      <c r="J946" s="197"/>
      <c r="K946" s="197"/>
      <c r="L946" s="197"/>
      <c r="M946" s="197"/>
      <c r="N946" s="197"/>
      <c r="O946" s="19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  <c r="AA946" s="77"/>
      <c r="AB946" s="77"/>
      <c r="AC946" s="77"/>
      <c r="AD946" s="77"/>
      <c r="AE946" s="77"/>
      <c r="AF946" s="77"/>
      <c r="AG946" s="77"/>
      <c r="AH946" s="77"/>
      <c r="AI946" s="77"/>
      <c r="AJ946" s="77"/>
    </row>
    <row r="947" spans="1:36" ht="12" customHeight="1">
      <c r="A947" s="93"/>
      <c r="B947" s="208"/>
      <c r="C947" s="113"/>
      <c r="D947" s="197"/>
      <c r="E947" s="197"/>
      <c r="F947" s="197"/>
      <c r="G947" s="197"/>
      <c r="H947" s="197"/>
      <c r="I947" s="197"/>
      <c r="J947" s="197"/>
      <c r="K947" s="197"/>
      <c r="L947" s="197"/>
      <c r="M947" s="197"/>
      <c r="N947" s="197"/>
      <c r="O947" s="19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  <c r="AA947" s="77"/>
      <c r="AB947" s="77"/>
      <c r="AC947" s="77"/>
      <c r="AD947" s="77"/>
      <c r="AE947" s="77"/>
      <c r="AF947" s="77"/>
      <c r="AG947" s="77"/>
      <c r="AH947" s="77"/>
      <c r="AI947" s="77"/>
      <c r="AJ947" s="77"/>
    </row>
    <row r="948" spans="1:36" ht="12" customHeight="1">
      <c r="A948" s="93"/>
      <c r="B948" s="208"/>
      <c r="C948" s="113"/>
      <c r="D948" s="197"/>
      <c r="E948" s="197"/>
      <c r="F948" s="197"/>
      <c r="G948" s="197"/>
      <c r="H948" s="197"/>
      <c r="I948" s="197"/>
      <c r="J948" s="197"/>
      <c r="K948" s="197"/>
      <c r="L948" s="197"/>
      <c r="M948" s="197"/>
      <c r="N948" s="197"/>
      <c r="O948" s="19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  <c r="AA948" s="77"/>
      <c r="AB948" s="77"/>
      <c r="AC948" s="77"/>
      <c r="AD948" s="77"/>
      <c r="AE948" s="77"/>
      <c r="AF948" s="77"/>
      <c r="AG948" s="77"/>
      <c r="AH948" s="77"/>
      <c r="AI948" s="77"/>
      <c r="AJ948" s="77"/>
    </row>
    <row r="949" spans="1:36" ht="12" customHeight="1">
      <c r="A949" s="93"/>
      <c r="B949" s="208"/>
      <c r="C949" s="113"/>
      <c r="D949" s="197"/>
      <c r="E949" s="197"/>
      <c r="F949" s="197"/>
      <c r="G949" s="197"/>
      <c r="H949" s="197"/>
      <c r="I949" s="197"/>
      <c r="J949" s="197"/>
      <c r="K949" s="197"/>
      <c r="L949" s="197"/>
      <c r="M949" s="197"/>
      <c r="N949" s="197"/>
      <c r="O949" s="19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  <c r="AA949" s="77"/>
      <c r="AB949" s="77"/>
      <c r="AC949" s="77"/>
      <c r="AD949" s="77"/>
      <c r="AE949" s="77"/>
      <c r="AF949" s="77"/>
      <c r="AG949" s="77"/>
      <c r="AH949" s="77"/>
      <c r="AI949" s="77"/>
      <c r="AJ949" s="77"/>
    </row>
    <row r="950" spans="1:36" ht="12" customHeight="1">
      <c r="A950" s="93"/>
      <c r="B950" s="208"/>
      <c r="C950" s="113"/>
      <c r="D950" s="197"/>
      <c r="E950" s="197"/>
      <c r="F950" s="197"/>
      <c r="G950" s="197"/>
      <c r="H950" s="197"/>
      <c r="I950" s="197"/>
      <c r="J950" s="197"/>
      <c r="K950" s="197"/>
      <c r="L950" s="197"/>
      <c r="M950" s="197"/>
      <c r="N950" s="197"/>
      <c r="O950" s="19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  <c r="AA950" s="77"/>
      <c r="AB950" s="77"/>
      <c r="AC950" s="77"/>
      <c r="AD950" s="77"/>
      <c r="AE950" s="77"/>
      <c r="AF950" s="77"/>
      <c r="AG950" s="77"/>
      <c r="AH950" s="77"/>
      <c r="AI950" s="77"/>
      <c r="AJ950" s="77"/>
    </row>
    <row r="951" spans="1:36" ht="12" customHeight="1">
      <c r="A951" s="93"/>
      <c r="B951" s="208"/>
      <c r="C951" s="113"/>
      <c r="D951" s="197"/>
      <c r="E951" s="197"/>
      <c r="F951" s="197"/>
      <c r="G951" s="197"/>
      <c r="H951" s="197"/>
      <c r="I951" s="197"/>
      <c r="J951" s="197"/>
      <c r="K951" s="197"/>
      <c r="L951" s="197"/>
      <c r="M951" s="197"/>
      <c r="N951" s="197"/>
      <c r="O951" s="19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  <c r="AA951" s="77"/>
      <c r="AB951" s="77"/>
      <c r="AC951" s="77"/>
      <c r="AD951" s="77"/>
      <c r="AE951" s="77"/>
      <c r="AF951" s="77"/>
      <c r="AG951" s="77"/>
      <c r="AH951" s="77"/>
      <c r="AI951" s="77"/>
      <c r="AJ951" s="77"/>
    </row>
    <row r="952" spans="1:36" ht="12" customHeight="1">
      <c r="A952" s="93"/>
      <c r="B952" s="208"/>
      <c r="C952" s="113"/>
      <c r="D952" s="197"/>
      <c r="E952" s="197"/>
      <c r="F952" s="197"/>
      <c r="G952" s="197"/>
      <c r="H952" s="197"/>
      <c r="I952" s="197"/>
      <c r="J952" s="197"/>
      <c r="K952" s="197"/>
      <c r="L952" s="197"/>
      <c r="M952" s="197"/>
      <c r="N952" s="197"/>
      <c r="O952" s="19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  <c r="AA952" s="77"/>
      <c r="AB952" s="77"/>
      <c r="AC952" s="77"/>
      <c r="AD952" s="77"/>
      <c r="AE952" s="77"/>
      <c r="AF952" s="77"/>
      <c r="AG952" s="77"/>
      <c r="AH952" s="77"/>
      <c r="AI952" s="77"/>
      <c r="AJ952" s="77"/>
    </row>
    <row r="953" spans="1:36" ht="12" customHeight="1">
      <c r="A953" s="93"/>
      <c r="B953" s="208"/>
      <c r="C953" s="113"/>
      <c r="D953" s="197"/>
      <c r="E953" s="197"/>
      <c r="F953" s="197"/>
      <c r="G953" s="197"/>
      <c r="H953" s="197"/>
      <c r="I953" s="197"/>
      <c r="J953" s="197"/>
      <c r="K953" s="197"/>
      <c r="L953" s="197"/>
      <c r="M953" s="197"/>
      <c r="N953" s="197"/>
      <c r="O953" s="19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  <c r="AA953" s="77"/>
      <c r="AB953" s="77"/>
      <c r="AC953" s="77"/>
      <c r="AD953" s="77"/>
      <c r="AE953" s="77"/>
      <c r="AF953" s="77"/>
      <c r="AG953" s="77"/>
      <c r="AH953" s="77"/>
      <c r="AI953" s="77"/>
      <c r="AJ953" s="77"/>
    </row>
    <row r="954" spans="1:36" ht="12" customHeight="1">
      <c r="A954" s="93"/>
      <c r="B954" s="208"/>
      <c r="C954" s="113"/>
      <c r="D954" s="197"/>
      <c r="E954" s="197"/>
      <c r="F954" s="197"/>
      <c r="G954" s="197"/>
      <c r="H954" s="197"/>
      <c r="I954" s="197"/>
      <c r="J954" s="197"/>
      <c r="K954" s="197"/>
      <c r="L954" s="197"/>
      <c r="M954" s="197"/>
      <c r="N954" s="197"/>
      <c r="O954" s="19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  <c r="AA954" s="77"/>
      <c r="AB954" s="77"/>
      <c r="AC954" s="77"/>
      <c r="AD954" s="77"/>
      <c r="AE954" s="77"/>
      <c r="AF954" s="77"/>
      <c r="AG954" s="77"/>
      <c r="AH954" s="77"/>
      <c r="AI954" s="77"/>
      <c r="AJ954" s="77"/>
    </row>
    <row r="955" spans="1:36" ht="12" customHeight="1">
      <c r="A955" s="93"/>
      <c r="B955" s="208"/>
      <c r="C955" s="113"/>
      <c r="D955" s="197"/>
      <c r="E955" s="197"/>
      <c r="F955" s="197"/>
      <c r="G955" s="197"/>
      <c r="H955" s="197"/>
      <c r="I955" s="197"/>
      <c r="J955" s="197"/>
      <c r="K955" s="197"/>
      <c r="L955" s="197"/>
      <c r="M955" s="197"/>
      <c r="N955" s="197"/>
      <c r="O955" s="19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  <c r="AA955" s="77"/>
      <c r="AB955" s="77"/>
      <c r="AC955" s="77"/>
      <c r="AD955" s="77"/>
      <c r="AE955" s="77"/>
      <c r="AF955" s="77"/>
      <c r="AG955" s="77"/>
      <c r="AH955" s="77"/>
      <c r="AI955" s="77"/>
      <c r="AJ955" s="77"/>
    </row>
    <row r="956" spans="1:36" ht="12" customHeight="1">
      <c r="A956" s="93"/>
      <c r="B956" s="208"/>
      <c r="C956" s="113"/>
      <c r="D956" s="197"/>
      <c r="E956" s="197"/>
      <c r="F956" s="197"/>
      <c r="G956" s="197"/>
      <c r="H956" s="197"/>
      <c r="I956" s="197"/>
      <c r="J956" s="197"/>
      <c r="K956" s="197"/>
      <c r="L956" s="197"/>
      <c r="M956" s="197"/>
      <c r="N956" s="197"/>
      <c r="O956" s="19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  <c r="AA956" s="77"/>
      <c r="AB956" s="77"/>
      <c r="AC956" s="77"/>
      <c r="AD956" s="77"/>
      <c r="AE956" s="77"/>
      <c r="AF956" s="77"/>
      <c r="AG956" s="77"/>
      <c r="AH956" s="77"/>
      <c r="AI956" s="77"/>
      <c r="AJ956" s="77"/>
    </row>
    <row r="957" spans="1:36" ht="12" customHeight="1">
      <c r="A957" s="93"/>
      <c r="B957" s="208"/>
      <c r="C957" s="113"/>
      <c r="D957" s="197"/>
      <c r="E957" s="197"/>
      <c r="F957" s="197"/>
      <c r="G957" s="197"/>
      <c r="H957" s="197"/>
      <c r="I957" s="197"/>
      <c r="J957" s="197"/>
      <c r="K957" s="197"/>
      <c r="L957" s="197"/>
      <c r="M957" s="197"/>
      <c r="N957" s="197"/>
      <c r="O957" s="19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  <c r="AA957" s="77"/>
      <c r="AB957" s="77"/>
      <c r="AC957" s="77"/>
      <c r="AD957" s="77"/>
      <c r="AE957" s="77"/>
      <c r="AF957" s="77"/>
      <c r="AG957" s="77"/>
      <c r="AH957" s="77"/>
      <c r="AI957" s="77"/>
      <c r="AJ957" s="77"/>
    </row>
    <row r="958" spans="1:36" ht="12" customHeight="1">
      <c r="A958" s="93"/>
      <c r="B958" s="208"/>
      <c r="C958" s="113"/>
      <c r="D958" s="197"/>
      <c r="E958" s="197"/>
      <c r="F958" s="197"/>
      <c r="G958" s="197"/>
      <c r="H958" s="197"/>
      <c r="I958" s="197"/>
      <c r="J958" s="197"/>
      <c r="K958" s="197"/>
      <c r="L958" s="197"/>
      <c r="M958" s="197"/>
      <c r="N958" s="197"/>
      <c r="O958" s="19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  <c r="AA958" s="77"/>
      <c r="AB958" s="77"/>
      <c r="AC958" s="77"/>
      <c r="AD958" s="77"/>
      <c r="AE958" s="77"/>
      <c r="AF958" s="77"/>
      <c r="AG958" s="77"/>
      <c r="AH958" s="77"/>
      <c r="AI958" s="77"/>
      <c r="AJ958" s="77"/>
    </row>
    <row r="959" spans="1:36" ht="12" customHeight="1">
      <c r="A959" s="93"/>
      <c r="B959" s="208"/>
      <c r="C959" s="113"/>
      <c r="D959" s="197"/>
      <c r="E959" s="197"/>
      <c r="F959" s="197"/>
      <c r="G959" s="197"/>
      <c r="H959" s="197"/>
      <c r="I959" s="197"/>
      <c r="J959" s="197"/>
      <c r="K959" s="197"/>
      <c r="L959" s="197"/>
      <c r="M959" s="197"/>
      <c r="N959" s="197"/>
      <c r="O959" s="19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  <c r="AA959" s="77"/>
      <c r="AB959" s="77"/>
      <c r="AC959" s="77"/>
      <c r="AD959" s="77"/>
      <c r="AE959" s="77"/>
      <c r="AF959" s="77"/>
      <c r="AG959" s="77"/>
      <c r="AH959" s="77"/>
      <c r="AI959" s="77"/>
      <c r="AJ959" s="77"/>
    </row>
    <row r="960" spans="1:36" ht="12" customHeight="1">
      <c r="A960" s="93"/>
      <c r="B960" s="208"/>
      <c r="C960" s="113"/>
      <c r="D960" s="197"/>
      <c r="E960" s="197"/>
      <c r="F960" s="197"/>
      <c r="G960" s="197"/>
      <c r="H960" s="197"/>
      <c r="I960" s="197"/>
      <c r="J960" s="197"/>
      <c r="K960" s="197"/>
      <c r="L960" s="197"/>
      <c r="M960" s="197"/>
      <c r="N960" s="197"/>
      <c r="O960" s="19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  <c r="AA960" s="77"/>
      <c r="AB960" s="77"/>
      <c r="AC960" s="77"/>
      <c r="AD960" s="77"/>
      <c r="AE960" s="77"/>
      <c r="AF960" s="77"/>
      <c r="AG960" s="77"/>
      <c r="AH960" s="77"/>
      <c r="AI960" s="77"/>
      <c r="AJ960" s="77"/>
    </row>
    <row r="961" spans="1:36" ht="12" customHeight="1">
      <c r="A961" s="93"/>
      <c r="B961" s="208"/>
      <c r="C961" s="113"/>
      <c r="D961" s="197"/>
      <c r="E961" s="197"/>
      <c r="F961" s="197"/>
      <c r="G961" s="197"/>
      <c r="H961" s="197"/>
      <c r="I961" s="197"/>
      <c r="J961" s="197"/>
      <c r="K961" s="197"/>
      <c r="L961" s="197"/>
      <c r="M961" s="197"/>
      <c r="N961" s="197"/>
      <c r="O961" s="19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  <c r="AA961" s="77"/>
      <c r="AB961" s="77"/>
      <c r="AC961" s="77"/>
      <c r="AD961" s="77"/>
      <c r="AE961" s="77"/>
      <c r="AF961" s="77"/>
      <c r="AG961" s="77"/>
      <c r="AH961" s="77"/>
      <c r="AI961" s="77"/>
      <c r="AJ961" s="77"/>
    </row>
    <row r="962" spans="1:36" ht="12" customHeight="1">
      <c r="A962" s="93"/>
      <c r="B962" s="208"/>
      <c r="C962" s="113"/>
      <c r="D962" s="197"/>
      <c r="E962" s="197"/>
      <c r="F962" s="197"/>
      <c r="G962" s="197"/>
      <c r="H962" s="197"/>
      <c r="I962" s="197"/>
      <c r="J962" s="197"/>
      <c r="K962" s="197"/>
      <c r="L962" s="197"/>
      <c r="M962" s="197"/>
      <c r="N962" s="197"/>
      <c r="O962" s="19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  <c r="AA962" s="77"/>
      <c r="AB962" s="77"/>
      <c r="AC962" s="77"/>
      <c r="AD962" s="77"/>
      <c r="AE962" s="77"/>
      <c r="AF962" s="77"/>
      <c r="AG962" s="77"/>
      <c r="AH962" s="77"/>
      <c r="AI962" s="77"/>
      <c r="AJ962" s="77"/>
    </row>
    <row r="963" spans="1:36" ht="12" customHeight="1">
      <c r="A963" s="93"/>
      <c r="B963" s="208"/>
      <c r="C963" s="113"/>
      <c r="D963" s="197"/>
      <c r="E963" s="197"/>
      <c r="F963" s="197"/>
      <c r="G963" s="197"/>
      <c r="H963" s="197"/>
      <c r="I963" s="197"/>
      <c r="J963" s="197"/>
      <c r="K963" s="197"/>
      <c r="L963" s="197"/>
      <c r="M963" s="197"/>
      <c r="N963" s="197"/>
      <c r="O963" s="19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  <c r="AA963" s="77"/>
      <c r="AB963" s="77"/>
      <c r="AC963" s="77"/>
      <c r="AD963" s="77"/>
      <c r="AE963" s="77"/>
      <c r="AF963" s="77"/>
      <c r="AG963" s="77"/>
      <c r="AH963" s="77"/>
      <c r="AI963" s="77"/>
      <c r="AJ963" s="77"/>
    </row>
    <row r="964" spans="1:36" ht="12" customHeight="1">
      <c r="A964" s="93"/>
      <c r="B964" s="208"/>
      <c r="C964" s="113"/>
      <c r="D964" s="197"/>
      <c r="E964" s="197"/>
      <c r="F964" s="197"/>
      <c r="G964" s="197"/>
      <c r="H964" s="197"/>
      <c r="I964" s="197"/>
      <c r="J964" s="197"/>
      <c r="K964" s="197"/>
      <c r="L964" s="197"/>
      <c r="M964" s="197"/>
      <c r="N964" s="197"/>
      <c r="O964" s="19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  <c r="AA964" s="77"/>
      <c r="AB964" s="77"/>
      <c r="AC964" s="77"/>
      <c r="AD964" s="77"/>
      <c r="AE964" s="77"/>
      <c r="AF964" s="77"/>
      <c r="AG964" s="77"/>
      <c r="AH964" s="77"/>
      <c r="AI964" s="77"/>
      <c r="AJ964" s="77"/>
    </row>
    <row r="965" spans="1:36" ht="12" customHeight="1">
      <c r="A965" s="93"/>
      <c r="B965" s="208"/>
      <c r="C965" s="113"/>
      <c r="D965" s="197"/>
      <c r="E965" s="197"/>
      <c r="F965" s="197"/>
      <c r="G965" s="197"/>
      <c r="H965" s="197"/>
      <c r="I965" s="197"/>
      <c r="J965" s="197"/>
      <c r="K965" s="197"/>
      <c r="L965" s="197"/>
      <c r="M965" s="197"/>
      <c r="N965" s="197"/>
      <c r="O965" s="19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  <c r="AA965" s="77"/>
      <c r="AB965" s="77"/>
      <c r="AC965" s="77"/>
      <c r="AD965" s="77"/>
      <c r="AE965" s="77"/>
      <c r="AF965" s="77"/>
      <c r="AG965" s="77"/>
      <c r="AH965" s="77"/>
      <c r="AI965" s="77"/>
      <c r="AJ965" s="77"/>
    </row>
    <row r="966" spans="1:36" ht="12" customHeight="1">
      <c r="A966" s="93"/>
      <c r="B966" s="208"/>
      <c r="C966" s="113"/>
      <c r="D966" s="197"/>
      <c r="E966" s="197"/>
      <c r="F966" s="197"/>
      <c r="G966" s="197"/>
      <c r="H966" s="197"/>
      <c r="I966" s="197"/>
      <c r="J966" s="197"/>
      <c r="K966" s="197"/>
      <c r="L966" s="197"/>
      <c r="M966" s="197"/>
      <c r="N966" s="197"/>
      <c r="O966" s="19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  <c r="AA966" s="77"/>
      <c r="AB966" s="77"/>
      <c r="AC966" s="77"/>
      <c r="AD966" s="77"/>
      <c r="AE966" s="77"/>
      <c r="AF966" s="77"/>
      <c r="AG966" s="77"/>
      <c r="AH966" s="77"/>
      <c r="AI966" s="77"/>
      <c r="AJ966" s="77"/>
    </row>
    <row r="967" spans="1:36" ht="12" customHeight="1">
      <c r="A967" s="93"/>
      <c r="B967" s="208"/>
      <c r="C967" s="113"/>
      <c r="D967" s="197"/>
      <c r="E967" s="197"/>
      <c r="F967" s="197"/>
      <c r="G967" s="197"/>
      <c r="H967" s="197"/>
      <c r="I967" s="197"/>
      <c r="J967" s="197"/>
      <c r="K967" s="197"/>
      <c r="L967" s="197"/>
      <c r="M967" s="197"/>
      <c r="N967" s="197"/>
      <c r="O967" s="19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  <c r="AA967" s="77"/>
      <c r="AB967" s="77"/>
      <c r="AC967" s="77"/>
      <c r="AD967" s="77"/>
      <c r="AE967" s="77"/>
      <c r="AF967" s="77"/>
      <c r="AG967" s="77"/>
      <c r="AH967" s="77"/>
      <c r="AI967" s="77"/>
      <c r="AJ967" s="77"/>
    </row>
    <row r="968" spans="1:36" ht="12" customHeight="1">
      <c r="A968" s="93"/>
      <c r="B968" s="208"/>
      <c r="C968" s="113"/>
      <c r="D968" s="197"/>
      <c r="E968" s="197"/>
      <c r="F968" s="197"/>
      <c r="G968" s="197"/>
      <c r="H968" s="197"/>
      <c r="I968" s="197"/>
      <c r="J968" s="197"/>
      <c r="K968" s="197"/>
      <c r="L968" s="197"/>
      <c r="M968" s="197"/>
      <c r="N968" s="197"/>
      <c r="O968" s="19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  <c r="AA968" s="77"/>
      <c r="AB968" s="77"/>
      <c r="AC968" s="77"/>
      <c r="AD968" s="77"/>
      <c r="AE968" s="77"/>
      <c r="AF968" s="77"/>
      <c r="AG968" s="77"/>
      <c r="AH968" s="77"/>
      <c r="AI968" s="77"/>
      <c r="AJ968" s="77"/>
    </row>
    <row r="969" spans="1:36" ht="12" customHeight="1">
      <c r="A969" s="93"/>
      <c r="B969" s="208"/>
      <c r="C969" s="113"/>
      <c r="D969" s="197"/>
      <c r="E969" s="197"/>
      <c r="F969" s="197"/>
      <c r="G969" s="197"/>
      <c r="H969" s="197"/>
      <c r="I969" s="197"/>
      <c r="J969" s="197"/>
      <c r="K969" s="197"/>
      <c r="L969" s="197"/>
      <c r="M969" s="197"/>
      <c r="N969" s="197"/>
      <c r="O969" s="19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  <c r="AA969" s="77"/>
      <c r="AB969" s="77"/>
      <c r="AC969" s="77"/>
      <c r="AD969" s="77"/>
      <c r="AE969" s="77"/>
      <c r="AF969" s="77"/>
      <c r="AG969" s="77"/>
      <c r="AH969" s="77"/>
      <c r="AI969" s="77"/>
      <c r="AJ969" s="77"/>
    </row>
    <row r="970" spans="1:36" ht="12" customHeight="1">
      <c r="A970" s="93"/>
      <c r="B970" s="208"/>
      <c r="C970" s="113"/>
      <c r="D970" s="197"/>
      <c r="E970" s="197"/>
      <c r="F970" s="197"/>
      <c r="G970" s="197"/>
      <c r="H970" s="197"/>
      <c r="I970" s="197"/>
      <c r="J970" s="197"/>
      <c r="K970" s="197"/>
      <c r="L970" s="197"/>
      <c r="M970" s="197"/>
      <c r="N970" s="197"/>
      <c r="O970" s="19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  <c r="AA970" s="77"/>
      <c r="AB970" s="77"/>
      <c r="AC970" s="77"/>
      <c r="AD970" s="77"/>
      <c r="AE970" s="77"/>
      <c r="AF970" s="77"/>
      <c r="AG970" s="77"/>
      <c r="AH970" s="77"/>
      <c r="AI970" s="77"/>
      <c r="AJ970" s="77"/>
    </row>
    <row r="971" spans="1:36" ht="12" customHeight="1">
      <c r="A971" s="93"/>
      <c r="B971" s="208"/>
      <c r="C971" s="113"/>
      <c r="D971" s="197"/>
      <c r="E971" s="197"/>
      <c r="F971" s="197"/>
      <c r="G971" s="197"/>
      <c r="H971" s="197"/>
      <c r="I971" s="197"/>
      <c r="J971" s="197"/>
      <c r="K971" s="197"/>
      <c r="L971" s="197"/>
      <c r="M971" s="197"/>
      <c r="N971" s="197"/>
      <c r="O971" s="19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  <c r="AA971" s="77"/>
      <c r="AB971" s="77"/>
      <c r="AC971" s="77"/>
      <c r="AD971" s="77"/>
      <c r="AE971" s="77"/>
      <c r="AF971" s="77"/>
      <c r="AG971" s="77"/>
      <c r="AH971" s="77"/>
      <c r="AI971" s="77"/>
      <c r="AJ971" s="77"/>
    </row>
    <row r="972" spans="1:36" ht="12" customHeight="1">
      <c r="A972" s="93"/>
      <c r="B972" s="208"/>
      <c r="C972" s="113"/>
      <c r="D972" s="197"/>
      <c r="E972" s="197"/>
      <c r="F972" s="197"/>
      <c r="G972" s="197"/>
      <c r="H972" s="197"/>
      <c r="I972" s="197"/>
      <c r="J972" s="197"/>
      <c r="K972" s="197"/>
      <c r="L972" s="197"/>
      <c r="M972" s="197"/>
      <c r="N972" s="197"/>
      <c r="O972" s="19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  <c r="AA972" s="77"/>
      <c r="AB972" s="77"/>
      <c r="AC972" s="77"/>
      <c r="AD972" s="77"/>
      <c r="AE972" s="77"/>
      <c r="AF972" s="77"/>
      <c r="AG972" s="77"/>
      <c r="AH972" s="77"/>
      <c r="AI972" s="77"/>
      <c r="AJ972" s="77"/>
    </row>
    <row r="973" spans="1:36" ht="12" customHeight="1">
      <c r="A973" s="93"/>
      <c r="B973" s="208"/>
      <c r="C973" s="113"/>
      <c r="D973" s="197"/>
      <c r="E973" s="197"/>
      <c r="F973" s="197"/>
      <c r="G973" s="197"/>
      <c r="H973" s="197"/>
      <c r="I973" s="197"/>
      <c r="J973" s="197"/>
      <c r="K973" s="197"/>
      <c r="L973" s="197"/>
      <c r="M973" s="197"/>
      <c r="N973" s="197"/>
      <c r="O973" s="19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  <c r="AA973" s="77"/>
      <c r="AB973" s="77"/>
      <c r="AC973" s="77"/>
      <c r="AD973" s="77"/>
      <c r="AE973" s="77"/>
      <c r="AF973" s="77"/>
      <c r="AG973" s="77"/>
      <c r="AH973" s="77"/>
      <c r="AI973" s="77"/>
      <c r="AJ973" s="77"/>
    </row>
    <row r="974" spans="1:36" ht="12" customHeight="1">
      <c r="A974" s="93"/>
      <c r="B974" s="208"/>
      <c r="C974" s="113"/>
      <c r="D974" s="197"/>
      <c r="E974" s="197"/>
      <c r="F974" s="197"/>
      <c r="G974" s="197"/>
      <c r="H974" s="197"/>
      <c r="I974" s="197"/>
      <c r="J974" s="197"/>
      <c r="K974" s="197"/>
      <c r="L974" s="197"/>
      <c r="M974" s="197"/>
      <c r="N974" s="197"/>
      <c r="O974" s="19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  <c r="AA974" s="77"/>
      <c r="AB974" s="77"/>
      <c r="AC974" s="77"/>
      <c r="AD974" s="77"/>
      <c r="AE974" s="77"/>
      <c r="AF974" s="77"/>
      <c r="AG974" s="77"/>
      <c r="AH974" s="77"/>
      <c r="AI974" s="77"/>
      <c r="AJ974" s="77"/>
    </row>
    <row r="975" spans="1:36" ht="12" customHeight="1">
      <c r="A975" s="93"/>
      <c r="B975" s="208"/>
      <c r="C975" s="113"/>
      <c r="D975" s="197"/>
      <c r="E975" s="197"/>
      <c r="F975" s="197"/>
      <c r="G975" s="197"/>
      <c r="H975" s="197"/>
      <c r="I975" s="197"/>
      <c r="J975" s="197"/>
      <c r="K975" s="197"/>
      <c r="L975" s="197"/>
      <c r="M975" s="197"/>
      <c r="N975" s="197"/>
      <c r="O975" s="19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  <c r="AA975" s="77"/>
      <c r="AB975" s="77"/>
      <c r="AC975" s="77"/>
      <c r="AD975" s="77"/>
      <c r="AE975" s="77"/>
      <c r="AF975" s="77"/>
      <c r="AG975" s="77"/>
      <c r="AH975" s="77"/>
      <c r="AI975" s="77"/>
      <c r="AJ975" s="77"/>
    </row>
    <row r="976" spans="1:36" ht="12" customHeight="1">
      <c r="A976" s="93"/>
      <c r="B976" s="208"/>
      <c r="C976" s="113"/>
      <c r="D976" s="197"/>
      <c r="E976" s="197"/>
      <c r="F976" s="197"/>
      <c r="G976" s="197"/>
      <c r="H976" s="197"/>
      <c r="I976" s="197"/>
      <c r="J976" s="197"/>
      <c r="K976" s="197"/>
      <c r="L976" s="197"/>
      <c r="M976" s="197"/>
      <c r="N976" s="197"/>
      <c r="O976" s="19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  <c r="AA976" s="77"/>
      <c r="AB976" s="77"/>
      <c r="AC976" s="77"/>
      <c r="AD976" s="77"/>
      <c r="AE976" s="77"/>
      <c r="AF976" s="77"/>
      <c r="AG976" s="77"/>
      <c r="AH976" s="77"/>
      <c r="AI976" s="77"/>
      <c r="AJ976" s="77"/>
    </row>
    <row r="977" spans="1:36" ht="12" customHeight="1">
      <c r="A977" s="93"/>
      <c r="B977" s="208"/>
      <c r="C977" s="113"/>
      <c r="D977" s="197"/>
      <c r="E977" s="197"/>
      <c r="F977" s="197"/>
      <c r="G977" s="197"/>
      <c r="H977" s="197"/>
      <c r="I977" s="197"/>
      <c r="J977" s="197"/>
      <c r="K977" s="197"/>
      <c r="L977" s="197"/>
      <c r="M977" s="197"/>
      <c r="N977" s="197"/>
      <c r="O977" s="19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  <c r="AA977" s="77"/>
      <c r="AB977" s="77"/>
      <c r="AC977" s="77"/>
      <c r="AD977" s="77"/>
      <c r="AE977" s="77"/>
      <c r="AF977" s="77"/>
      <c r="AG977" s="77"/>
      <c r="AH977" s="77"/>
      <c r="AI977" s="77"/>
      <c r="AJ977" s="77"/>
    </row>
    <row r="978" spans="1:36" ht="12" customHeight="1">
      <c r="A978" s="93"/>
      <c r="B978" s="208"/>
      <c r="C978" s="113"/>
      <c r="D978" s="197"/>
      <c r="E978" s="197"/>
      <c r="F978" s="197"/>
      <c r="G978" s="197"/>
      <c r="H978" s="197"/>
      <c r="I978" s="197"/>
      <c r="J978" s="197"/>
      <c r="K978" s="197"/>
      <c r="L978" s="197"/>
      <c r="M978" s="197"/>
      <c r="N978" s="197"/>
      <c r="O978" s="19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  <c r="AA978" s="77"/>
      <c r="AB978" s="77"/>
      <c r="AC978" s="77"/>
      <c r="AD978" s="77"/>
      <c r="AE978" s="77"/>
      <c r="AF978" s="77"/>
      <c r="AG978" s="77"/>
      <c r="AH978" s="77"/>
      <c r="AI978" s="77"/>
      <c r="AJ978" s="77"/>
    </row>
    <row r="979" spans="1:36" ht="12" customHeight="1">
      <c r="A979" s="93"/>
      <c r="B979" s="208"/>
      <c r="C979" s="113"/>
      <c r="D979" s="197"/>
      <c r="E979" s="197"/>
      <c r="F979" s="197"/>
      <c r="G979" s="197"/>
      <c r="H979" s="197"/>
      <c r="I979" s="197"/>
      <c r="J979" s="197"/>
      <c r="K979" s="197"/>
      <c r="L979" s="197"/>
      <c r="M979" s="197"/>
      <c r="N979" s="197"/>
      <c r="O979" s="19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  <c r="AA979" s="77"/>
      <c r="AB979" s="77"/>
      <c r="AC979" s="77"/>
      <c r="AD979" s="77"/>
      <c r="AE979" s="77"/>
      <c r="AF979" s="77"/>
      <c r="AG979" s="77"/>
      <c r="AH979" s="77"/>
      <c r="AI979" s="77"/>
      <c r="AJ979" s="77"/>
    </row>
    <row r="980" spans="1:36" ht="12" customHeight="1">
      <c r="A980" s="93"/>
      <c r="B980" s="208"/>
      <c r="C980" s="113"/>
      <c r="D980" s="197"/>
      <c r="E980" s="197"/>
      <c r="F980" s="197"/>
      <c r="G980" s="197"/>
      <c r="H980" s="197"/>
      <c r="I980" s="197"/>
      <c r="J980" s="197"/>
      <c r="K980" s="197"/>
      <c r="L980" s="197"/>
      <c r="M980" s="197"/>
      <c r="N980" s="197"/>
      <c r="O980" s="19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  <c r="AA980" s="77"/>
      <c r="AB980" s="77"/>
      <c r="AC980" s="77"/>
      <c r="AD980" s="77"/>
      <c r="AE980" s="77"/>
      <c r="AF980" s="77"/>
      <c r="AG980" s="77"/>
      <c r="AH980" s="77"/>
      <c r="AI980" s="77"/>
      <c r="AJ980" s="77"/>
    </row>
    <row r="981" spans="1:36" ht="12" customHeight="1">
      <c r="A981" s="93"/>
      <c r="B981" s="208"/>
      <c r="C981" s="113"/>
      <c r="D981" s="197"/>
      <c r="E981" s="197"/>
      <c r="F981" s="197"/>
      <c r="G981" s="197"/>
      <c r="H981" s="197"/>
      <c r="I981" s="197"/>
      <c r="J981" s="197"/>
      <c r="K981" s="197"/>
      <c r="L981" s="197"/>
      <c r="M981" s="197"/>
      <c r="N981" s="197"/>
      <c r="O981" s="19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  <c r="AA981" s="77"/>
      <c r="AB981" s="77"/>
      <c r="AC981" s="77"/>
      <c r="AD981" s="77"/>
      <c r="AE981" s="77"/>
      <c r="AF981" s="77"/>
      <c r="AG981" s="77"/>
      <c r="AH981" s="77"/>
      <c r="AI981" s="77"/>
      <c r="AJ981" s="77"/>
    </row>
    <row r="982" spans="1:36" ht="12" customHeight="1">
      <c r="A982" s="93"/>
      <c r="B982" s="208"/>
      <c r="C982" s="113"/>
      <c r="D982" s="197"/>
      <c r="E982" s="197"/>
      <c r="F982" s="197"/>
      <c r="G982" s="197"/>
      <c r="H982" s="197"/>
      <c r="I982" s="197"/>
      <c r="J982" s="197"/>
      <c r="K982" s="197"/>
      <c r="L982" s="197"/>
      <c r="M982" s="197"/>
      <c r="N982" s="197"/>
      <c r="O982" s="19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  <c r="AA982" s="77"/>
      <c r="AB982" s="77"/>
      <c r="AC982" s="77"/>
      <c r="AD982" s="77"/>
      <c r="AE982" s="77"/>
      <c r="AF982" s="77"/>
      <c r="AG982" s="77"/>
      <c r="AH982" s="77"/>
      <c r="AI982" s="77"/>
      <c r="AJ982" s="77"/>
    </row>
    <row r="983" spans="1:36" ht="12" customHeight="1">
      <c r="A983" s="93"/>
      <c r="B983" s="208"/>
      <c r="C983" s="113"/>
      <c r="D983" s="197"/>
      <c r="E983" s="197"/>
      <c r="F983" s="197"/>
      <c r="G983" s="197"/>
      <c r="H983" s="197"/>
      <c r="I983" s="197"/>
      <c r="J983" s="197"/>
      <c r="K983" s="197"/>
      <c r="L983" s="197"/>
      <c r="M983" s="197"/>
      <c r="N983" s="197"/>
      <c r="O983" s="19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  <c r="AA983" s="77"/>
      <c r="AB983" s="77"/>
      <c r="AC983" s="77"/>
      <c r="AD983" s="77"/>
      <c r="AE983" s="77"/>
      <c r="AF983" s="77"/>
      <c r="AG983" s="77"/>
      <c r="AH983" s="77"/>
      <c r="AI983" s="77"/>
      <c r="AJ983" s="77"/>
    </row>
    <row r="984" spans="1:36" ht="12" customHeight="1">
      <c r="A984" s="93"/>
      <c r="B984" s="208"/>
      <c r="C984" s="113"/>
      <c r="D984" s="197"/>
      <c r="E984" s="197"/>
      <c r="F984" s="197"/>
      <c r="G984" s="197"/>
      <c r="H984" s="197"/>
      <c r="I984" s="197"/>
      <c r="J984" s="197"/>
      <c r="K984" s="197"/>
      <c r="L984" s="197"/>
      <c r="M984" s="197"/>
      <c r="N984" s="197"/>
      <c r="O984" s="19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  <c r="AA984" s="77"/>
      <c r="AB984" s="77"/>
      <c r="AC984" s="77"/>
      <c r="AD984" s="77"/>
      <c r="AE984" s="77"/>
      <c r="AF984" s="77"/>
      <c r="AG984" s="77"/>
      <c r="AH984" s="77"/>
      <c r="AI984" s="77"/>
      <c r="AJ984" s="77"/>
    </row>
    <row r="985" spans="1:36" ht="12" customHeight="1">
      <c r="A985" s="93"/>
      <c r="B985" s="208"/>
      <c r="C985" s="113"/>
      <c r="D985" s="197"/>
      <c r="E985" s="197"/>
      <c r="F985" s="197"/>
      <c r="G985" s="197"/>
      <c r="H985" s="197"/>
      <c r="I985" s="197"/>
      <c r="J985" s="197"/>
      <c r="K985" s="197"/>
      <c r="L985" s="197"/>
      <c r="M985" s="197"/>
      <c r="N985" s="197"/>
      <c r="O985" s="19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  <c r="AA985" s="77"/>
      <c r="AB985" s="77"/>
      <c r="AC985" s="77"/>
      <c r="AD985" s="77"/>
      <c r="AE985" s="77"/>
      <c r="AF985" s="77"/>
      <c r="AG985" s="77"/>
      <c r="AH985" s="77"/>
      <c r="AI985" s="77"/>
      <c r="AJ985" s="77"/>
    </row>
    <row r="986" spans="1:36" ht="12" customHeight="1">
      <c r="A986" s="93"/>
      <c r="B986" s="208"/>
      <c r="C986" s="113"/>
      <c r="D986" s="197"/>
      <c r="E986" s="197"/>
      <c r="F986" s="197"/>
      <c r="G986" s="197"/>
      <c r="H986" s="197"/>
      <c r="I986" s="197"/>
      <c r="J986" s="197"/>
      <c r="K986" s="197"/>
      <c r="L986" s="197"/>
      <c r="M986" s="197"/>
      <c r="N986" s="197"/>
      <c r="O986" s="19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  <c r="AA986" s="77"/>
      <c r="AB986" s="77"/>
      <c r="AC986" s="77"/>
      <c r="AD986" s="77"/>
      <c r="AE986" s="77"/>
      <c r="AF986" s="77"/>
      <c r="AG986" s="77"/>
      <c r="AH986" s="77"/>
      <c r="AI986" s="77"/>
      <c r="AJ986" s="77"/>
    </row>
    <row r="987" spans="1:36" ht="12" customHeight="1">
      <c r="A987" s="93"/>
      <c r="B987" s="208"/>
      <c r="C987" s="113"/>
      <c r="D987" s="197"/>
      <c r="E987" s="197"/>
      <c r="F987" s="197"/>
      <c r="G987" s="197"/>
      <c r="H987" s="197"/>
      <c r="I987" s="197"/>
      <c r="J987" s="197"/>
      <c r="K987" s="197"/>
      <c r="L987" s="197"/>
      <c r="M987" s="197"/>
      <c r="N987" s="197"/>
      <c r="O987" s="19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  <c r="AA987" s="77"/>
      <c r="AB987" s="77"/>
      <c r="AC987" s="77"/>
      <c r="AD987" s="77"/>
      <c r="AE987" s="77"/>
      <c r="AF987" s="77"/>
      <c r="AG987" s="77"/>
      <c r="AH987" s="77"/>
      <c r="AI987" s="77"/>
      <c r="AJ987" s="77"/>
    </row>
    <row r="988" spans="1:36" ht="12" customHeight="1">
      <c r="A988" s="93"/>
      <c r="B988" s="208"/>
      <c r="C988" s="113"/>
      <c r="D988" s="197"/>
      <c r="E988" s="197"/>
      <c r="F988" s="197"/>
      <c r="G988" s="197"/>
      <c r="H988" s="197"/>
      <c r="I988" s="197"/>
      <c r="J988" s="197"/>
      <c r="K988" s="197"/>
      <c r="L988" s="197"/>
      <c r="M988" s="197"/>
      <c r="N988" s="197"/>
      <c r="O988" s="19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  <c r="AA988" s="77"/>
      <c r="AB988" s="77"/>
      <c r="AC988" s="77"/>
      <c r="AD988" s="77"/>
      <c r="AE988" s="77"/>
      <c r="AF988" s="77"/>
      <c r="AG988" s="77"/>
      <c r="AH988" s="77"/>
      <c r="AI988" s="77"/>
      <c r="AJ988" s="77"/>
    </row>
    <row r="989" spans="1:36" ht="12" customHeight="1">
      <c r="A989" s="93"/>
      <c r="B989" s="208"/>
      <c r="C989" s="113"/>
      <c r="D989" s="197"/>
      <c r="E989" s="197"/>
      <c r="F989" s="197"/>
      <c r="G989" s="197"/>
      <c r="H989" s="197"/>
      <c r="I989" s="197"/>
      <c r="J989" s="197"/>
      <c r="K989" s="197"/>
      <c r="L989" s="197"/>
      <c r="M989" s="197"/>
      <c r="N989" s="197"/>
      <c r="O989" s="19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  <c r="AA989" s="77"/>
      <c r="AB989" s="77"/>
      <c r="AC989" s="77"/>
      <c r="AD989" s="77"/>
      <c r="AE989" s="77"/>
      <c r="AF989" s="77"/>
      <c r="AG989" s="77"/>
      <c r="AH989" s="77"/>
      <c r="AI989" s="77"/>
      <c r="AJ989" s="77"/>
    </row>
    <row r="990" spans="1:36" ht="12" customHeight="1">
      <c r="A990" s="93"/>
      <c r="B990" s="208"/>
      <c r="C990" s="113"/>
      <c r="D990" s="197"/>
      <c r="E990" s="197"/>
      <c r="F990" s="197"/>
      <c r="G990" s="197"/>
      <c r="H990" s="197"/>
      <c r="I990" s="197"/>
      <c r="J990" s="197"/>
      <c r="K990" s="197"/>
      <c r="L990" s="197"/>
      <c r="M990" s="197"/>
      <c r="N990" s="197"/>
      <c r="O990" s="19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  <c r="AA990" s="77"/>
      <c r="AB990" s="77"/>
      <c r="AC990" s="77"/>
      <c r="AD990" s="77"/>
      <c r="AE990" s="77"/>
      <c r="AF990" s="77"/>
      <c r="AG990" s="77"/>
      <c r="AH990" s="77"/>
      <c r="AI990" s="77"/>
      <c r="AJ990" s="77"/>
    </row>
    <row r="991" spans="1:36" ht="12" customHeight="1">
      <c r="A991" s="93"/>
      <c r="B991" s="208"/>
      <c r="C991" s="113"/>
      <c r="D991" s="197"/>
      <c r="E991" s="197"/>
      <c r="F991" s="197"/>
      <c r="G991" s="197"/>
      <c r="H991" s="197"/>
      <c r="I991" s="197"/>
      <c r="J991" s="197"/>
      <c r="K991" s="197"/>
      <c r="L991" s="197"/>
      <c r="M991" s="197"/>
      <c r="N991" s="197"/>
      <c r="O991" s="19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  <c r="AA991" s="77"/>
      <c r="AB991" s="77"/>
      <c r="AC991" s="77"/>
      <c r="AD991" s="77"/>
      <c r="AE991" s="77"/>
      <c r="AF991" s="77"/>
      <c r="AG991" s="77"/>
      <c r="AH991" s="77"/>
      <c r="AI991" s="77"/>
      <c r="AJ991" s="77"/>
    </row>
    <row r="992" spans="1:36" ht="12" customHeight="1">
      <c r="A992" s="93"/>
      <c r="B992" s="208"/>
      <c r="C992" s="113"/>
      <c r="D992" s="197"/>
      <c r="E992" s="197"/>
      <c r="F992" s="197"/>
      <c r="G992" s="197"/>
      <c r="H992" s="197"/>
      <c r="I992" s="197"/>
      <c r="J992" s="197"/>
      <c r="K992" s="197"/>
      <c r="L992" s="197"/>
      <c r="M992" s="197"/>
      <c r="N992" s="197"/>
      <c r="O992" s="19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  <c r="AA992" s="77"/>
      <c r="AB992" s="77"/>
      <c r="AC992" s="77"/>
      <c r="AD992" s="77"/>
      <c r="AE992" s="77"/>
      <c r="AF992" s="77"/>
      <c r="AG992" s="77"/>
      <c r="AH992" s="77"/>
      <c r="AI992" s="77"/>
      <c r="AJ992" s="77"/>
    </row>
    <row r="993" spans="1:36" ht="12" customHeight="1">
      <c r="A993" s="93"/>
      <c r="B993" s="208"/>
      <c r="C993" s="113"/>
      <c r="D993" s="197"/>
      <c r="E993" s="197"/>
      <c r="F993" s="197"/>
      <c r="G993" s="197"/>
      <c r="H993" s="197"/>
      <c r="I993" s="197"/>
      <c r="J993" s="197"/>
      <c r="K993" s="197"/>
      <c r="L993" s="197"/>
      <c r="M993" s="197"/>
      <c r="N993" s="197"/>
      <c r="O993" s="19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  <c r="AA993" s="77"/>
      <c r="AB993" s="77"/>
      <c r="AC993" s="77"/>
      <c r="AD993" s="77"/>
      <c r="AE993" s="77"/>
      <c r="AF993" s="77"/>
      <c r="AG993" s="77"/>
      <c r="AH993" s="77"/>
      <c r="AI993" s="77"/>
      <c r="AJ993" s="77"/>
    </row>
    <row r="994" spans="1:36" ht="12" customHeight="1">
      <c r="A994" s="93"/>
      <c r="B994" s="208"/>
      <c r="C994" s="113"/>
      <c r="D994" s="197"/>
      <c r="E994" s="197"/>
      <c r="F994" s="197"/>
      <c r="G994" s="197"/>
      <c r="H994" s="197"/>
      <c r="I994" s="197"/>
      <c r="J994" s="197"/>
      <c r="K994" s="197"/>
      <c r="L994" s="197"/>
      <c r="M994" s="197"/>
      <c r="N994" s="197"/>
      <c r="O994" s="19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  <c r="AA994" s="77"/>
      <c r="AB994" s="77"/>
      <c r="AC994" s="77"/>
      <c r="AD994" s="77"/>
      <c r="AE994" s="77"/>
      <c r="AF994" s="77"/>
      <c r="AG994" s="77"/>
      <c r="AH994" s="77"/>
      <c r="AI994" s="77"/>
      <c r="AJ994" s="77"/>
    </row>
    <row r="995" spans="1:36" ht="12" customHeight="1">
      <c r="A995" s="93"/>
      <c r="B995" s="208"/>
      <c r="C995" s="113"/>
      <c r="D995" s="197"/>
      <c r="E995" s="197"/>
      <c r="F995" s="197"/>
      <c r="G995" s="197"/>
      <c r="H995" s="197"/>
      <c r="I995" s="197"/>
      <c r="J995" s="197"/>
      <c r="K995" s="197"/>
      <c r="L995" s="197"/>
      <c r="M995" s="197"/>
      <c r="N995" s="197"/>
      <c r="O995" s="19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  <c r="AA995" s="77"/>
      <c r="AB995" s="77"/>
      <c r="AC995" s="77"/>
      <c r="AD995" s="77"/>
      <c r="AE995" s="77"/>
      <c r="AF995" s="77"/>
      <c r="AG995" s="77"/>
      <c r="AH995" s="77"/>
      <c r="AI995" s="77"/>
      <c r="AJ995" s="77"/>
    </row>
    <row r="996" spans="1:36" ht="12" customHeight="1">
      <c r="A996" s="93"/>
      <c r="B996" s="208"/>
      <c r="C996" s="113"/>
      <c r="D996" s="197"/>
      <c r="E996" s="197"/>
      <c r="F996" s="197"/>
      <c r="G996" s="197"/>
      <c r="H996" s="197"/>
      <c r="I996" s="197"/>
      <c r="J996" s="197"/>
      <c r="K996" s="197"/>
      <c r="L996" s="197"/>
      <c r="M996" s="197"/>
      <c r="N996" s="197"/>
      <c r="O996" s="19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  <c r="AA996" s="77"/>
      <c r="AB996" s="77"/>
      <c r="AC996" s="77"/>
      <c r="AD996" s="77"/>
      <c r="AE996" s="77"/>
      <c r="AF996" s="77"/>
      <c r="AG996" s="77"/>
      <c r="AH996" s="77"/>
      <c r="AI996" s="77"/>
      <c r="AJ996" s="77"/>
    </row>
    <row r="997" spans="1:36" ht="12" customHeight="1">
      <c r="A997" s="93"/>
      <c r="B997" s="208"/>
      <c r="C997" s="113"/>
      <c r="D997" s="197"/>
      <c r="E997" s="197"/>
      <c r="F997" s="197"/>
      <c r="G997" s="197"/>
      <c r="H997" s="197"/>
      <c r="I997" s="197"/>
      <c r="J997" s="197"/>
      <c r="K997" s="197"/>
      <c r="L997" s="197"/>
      <c r="M997" s="197"/>
      <c r="N997" s="197"/>
      <c r="O997" s="19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  <c r="AA997" s="77"/>
      <c r="AB997" s="77"/>
      <c r="AC997" s="77"/>
      <c r="AD997" s="77"/>
      <c r="AE997" s="77"/>
      <c r="AF997" s="77"/>
      <c r="AG997" s="77"/>
      <c r="AH997" s="77"/>
      <c r="AI997" s="77"/>
      <c r="AJ997" s="77"/>
    </row>
    <row r="998" spans="1:36" ht="12" customHeight="1">
      <c r="A998" s="93"/>
      <c r="B998" s="208"/>
      <c r="C998" s="113"/>
      <c r="D998" s="197"/>
      <c r="E998" s="197"/>
      <c r="F998" s="197"/>
      <c r="G998" s="197"/>
      <c r="H998" s="197"/>
      <c r="I998" s="197"/>
      <c r="J998" s="197"/>
      <c r="K998" s="197"/>
      <c r="L998" s="197"/>
      <c r="M998" s="197"/>
      <c r="N998" s="197"/>
      <c r="O998" s="19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  <c r="AA998" s="77"/>
      <c r="AB998" s="77"/>
      <c r="AC998" s="77"/>
      <c r="AD998" s="77"/>
      <c r="AE998" s="77"/>
      <c r="AF998" s="77"/>
      <c r="AG998" s="77"/>
      <c r="AH998" s="77"/>
      <c r="AI998" s="77"/>
      <c r="AJ998" s="77"/>
    </row>
    <row r="999" spans="1:36" ht="12" customHeight="1">
      <c r="A999" s="93"/>
      <c r="B999" s="208"/>
      <c r="C999" s="113"/>
      <c r="D999" s="197"/>
      <c r="E999" s="197"/>
      <c r="F999" s="197"/>
      <c r="G999" s="197"/>
      <c r="H999" s="197"/>
      <c r="I999" s="197"/>
      <c r="J999" s="197"/>
      <c r="K999" s="197"/>
      <c r="L999" s="197"/>
      <c r="M999" s="197"/>
      <c r="N999" s="197"/>
      <c r="O999" s="19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  <c r="AA999" s="77"/>
      <c r="AB999" s="77"/>
      <c r="AC999" s="77"/>
      <c r="AD999" s="77"/>
      <c r="AE999" s="77"/>
      <c r="AF999" s="77"/>
      <c r="AG999" s="77"/>
      <c r="AH999" s="77"/>
      <c r="AI999" s="77"/>
      <c r="AJ999" s="77"/>
    </row>
    <row r="1000" spans="1:36" ht="12" customHeight="1">
      <c r="A1000" s="93"/>
      <c r="B1000" s="208"/>
      <c r="C1000" s="113"/>
      <c r="D1000" s="197"/>
      <c r="E1000" s="197"/>
      <c r="F1000" s="197"/>
      <c r="G1000" s="197"/>
      <c r="H1000" s="197"/>
      <c r="I1000" s="197"/>
      <c r="J1000" s="197"/>
      <c r="K1000" s="197"/>
      <c r="L1000" s="197"/>
      <c r="M1000" s="197"/>
      <c r="N1000" s="197"/>
      <c r="O1000" s="19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  <c r="AA1000" s="77"/>
      <c r="AB1000" s="77"/>
      <c r="AC1000" s="77"/>
      <c r="AD1000" s="77"/>
      <c r="AE1000" s="77"/>
      <c r="AF1000" s="77"/>
      <c r="AG1000" s="77"/>
      <c r="AH1000" s="77"/>
      <c r="AI1000" s="77"/>
      <c r="AJ1000" s="77"/>
    </row>
    <row r="1001" spans="1:36" ht="12" customHeight="1">
      <c r="A1001" s="93"/>
      <c r="B1001" s="208"/>
      <c r="C1001" s="113"/>
      <c r="D1001" s="197"/>
      <c r="E1001" s="197"/>
      <c r="F1001" s="197"/>
      <c r="G1001" s="197"/>
      <c r="H1001" s="197"/>
      <c r="I1001" s="197"/>
      <c r="J1001" s="197"/>
      <c r="K1001" s="197"/>
      <c r="L1001" s="197"/>
      <c r="M1001" s="197"/>
      <c r="N1001" s="197"/>
      <c r="O1001" s="197"/>
      <c r="P1001" s="77"/>
      <c r="Q1001" s="77"/>
      <c r="R1001" s="77"/>
      <c r="S1001" s="77"/>
      <c r="T1001" s="77"/>
      <c r="U1001" s="77"/>
      <c r="V1001" s="77"/>
      <c r="W1001" s="77"/>
      <c r="X1001" s="77"/>
      <c r="Y1001" s="77"/>
      <c r="Z1001" s="77"/>
      <c r="AA1001" s="77"/>
      <c r="AB1001" s="77"/>
      <c r="AC1001" s="77"/>
      <c r="AD1001" s="77"/>
      <c r="AE1001" s="77"/>
      <c r="AF1001" s="77"/>
      <c r="AG1001" s="77"/>
      <c r="AH1001" s="77"/>
      <c r="AI1001" s="77"/>
      <c r="AJ1001" s="77"/>
    </row>
    <row r="1002" spans="1:36" ht="12" customHeight="1">
      <c r="A1002" s="93"/>
      <c r="B1002" s="208"/>
      <c r="C1002" s="113"/>
      <c r="D1002" s="197"/>
      <c r="E1002" s="197"/>
      <c r="F1002" s="197"/>
      <c r="G1002" s="197"/>
      <c r="H1002" s="197"/>
      <c r="I1002" s="197"/>
      <c r="J1002" s="197"/>
      <c r="K1002" s="197"/>
      <c r="L1002" s="197"/>
      <c r="M1002" s="197"/>
      <c r="N1002" s="197"/>
      <c r="O1002" s="197"/>
      <c r="P1002" s="77"/>
      <c r="Q1002" s="77"/>
      <c r="R1002" s="77"/>
      <c r="S1002" s="77"/>
      <c r="T1002" s="77"/>
      <c r="U1002" s="77"/>
      <c r="V1002" s="77"/>
      <c r="W1002" s="77"/>
      <c r="X1002" s="77"/>
      <c r="Y1002" s="77"/>
      <c r="Z1002" s="77"/>
      <c r="AA1002" s="77"/>
      <c r="AB1002" s="77"/>
      <c r="AC1002" s="77"/>
      <c r="AD1002" s="77"/>
      <c r="AE1002" s="77"/>
      <c r="AF1002" s="77"/>
      <c r="AG1002" s="77"/>
      <c r="AH1002" s="77"/>
      <c r="AI1002" s="77"/>
      <c r="AJ1002" s="77"/>
    </row>
    <row r="1003" spans="1:36" ht="12" customHeight="1">
      <c r="A1003" s="93"/>
      <c r="B1003" s="208"/>
      <c r="C1003" s="113"/>
      <c r="D1003" s="197"/>
      <c r="E1003" s="197"/>
      <c r="F1003" s="197"/>
      <c r="G1003" s="197"/>
      <c r="H1003" s="197"/>
      <c r="I1003" s="197"/>
      <c r="J1003" s="197"/>
      <c r="K1003" s="197"/>
      <c r="L1003" s="197"/>
      <c r="M1003" s="197"/>
      <c r="N1003" s="197"/>
      <c r="O1003" s="197"/>
      <c r="P1003" s="77"/>
      <c r="Q1003" s="77"/>
      <c r="R1003" s="77"/>
      <c r="S1003" s="77"/>
      <c r="T1003" s="77"/>
      <c r="U1003" s="77"/>
      <c r="V1003" s="77"/>
      <c r="W1003" s="77"/>
      <c r="X1003" s="77"/>
      <c r="Y1003" s="77"/>
      <c r="Z1003" s="77"/>
      <c r="AA1003" s="77"/>
      <c r="AB1003" s="77"/>
      <c r="AC1003" s="77"/>
      <c r="AD1003" s="77"/>
      <c r="AE1003" s="77"/>
      <c r="AF1003" s="77"/>
      <c r="AG1003" s="77"/>
      <c r="AH1003" s="77"/>
      <c r="AI1003" s="77"/>
      <c r="AJ1003" s="77"/>
    </row>
    <row r="1004" spans="1:36" ht="12" customHeight="1">
      <c r="A1004" s="93"/>
      <c r="B1004" s="208"/>
      <c r="C1004" s="113"/>
      <c r="D1004" s="197"/>
      <c r="E1004" s="197"/>
      <c r="F1004" s="197"/>
      <c r="G1004" s="197"/>
      <c r="H1004" s="197"/>
      <c r="I1004" s="197"/>
      <c r="J1004" s="197"/>
      <c r="K1004" s="197"/>
      <c r="L1004" s="197"/>
      <c r="M1004" s="197"/>
      <c r="N1004" s="197"/>
      <c r="O1004" s="197"/>
      <c r="P1004" s="77"/>
      <c r="Q1004" s="77"/>
      <c r="R1004" s="77"/>
      <c r="S1004" s="77"/>
      <c r="T1004" s="77"/>
      <c r="U1004" s="77"/>
      <c r="V1004" s="77"/>
      <c r="W1004" s="77"/>
      <c r="X1004" s="77"/>
      <c r="Y1004" s="77"/>
      <c r="Z1004" s="77"/>
      <c r="AA1004" s="77"/>
      <c r="AB1004" s="77"/>
      <c r="AC1004" s="77"/>
      <c r="AD1004" s="77"/>
      <c r="AE1004" s="77"/>
      <c r="AF1004" s="77"/>
      <c r="AG1004" s="77"/>
      <c r="AH1004" s="77"/>
      <c r="AI1004" s="77"/>
      <c r="AJ1004" s="77"/>
    </row>
    <row r="1005" spans="1:36" ht="12" customHeight="1">
      <c r="A1005" s="93"/>
      <c r="B1005" s="208"/>
      <c r="C1005" s="113"/>
      <c r="D1005" s="197"/>
      <c r="E1005" s="197"/>
      <c r="F1005" s="197"/>
      <c r="G1005" s="197"/>
      <c r="H1005" s="197"/>
      <c r="I1005" s="197"/>
      <c r="J1005" s="197"/>
      <c r="K1005" s="197"/>
      <c r="L1005" s="197"/>
      <c r="M1005" s="197"/>
      <c r="N1005" s="197"/>
      <c r="O1005" s="197"/>
      <c r="P1005" s="77"/>
      <c r="Q1005" s="77"/>
      <c r="R1005" s="77"/>
      <c r="S1005" s="77"/>
      <c r="T1005" s="77"/>
      <c r="U1005" s="77"/>
      <c r="V1005" s="77"/>
      <c r="W1005" s="77"/>
      <c r="X1005" s="77"/>
      <c r="Y1005" s="77"/>
      <c r="Z1005" s="77"/>
      <c r="AA1005" s="77"/>
      <c r="AB1005" s="77"/>
      <c r="AC1005" s="77"/>
      <c r="AD1005" s="77"/>
      <c r="AE1005" s="77"/>
      <c r="AF1005" s="77"/>
      <c r="AG1005" s="77"/>
      <c r="AH1005" s="77"/>
      <c r="AI1005" s="77"/>
      <c r="AJ1005" s="77"/>
    </row>
    <row r="1006" spans="1:36" ht="12" customHeight="1">
      <c r="A1006" s="93"/>
      <c r="B1006" s="208"/>
      <c r="C1006" s="113"/>
      <c r="D1006" s="197"/>
      <c r="E1006" s="197"/>
      <c r="F1006" s="197"/>
      <c r="G1006" s="197"/>
      <c r="H1006" s="197"/>
      <c r="I1006" s="197"/>
      <c r="J1006" s="197"/>
      <c r="K1006" s="197"/>
      <c r="L1006" s="197"/>
      <c r="M1006" s="197"/>
      <c r="N1006" s="197"/>
      <c r="O1006" s="197"/>
      <c r="P1006" s="77"/>
      <c r="Q1006" s="77"/>
      <c r="R1006" s="77"/>
      <c r="S1006" s="77"/>
      <c r="T1006" s="77"/>
      <c r="U1006" s="77"/>
      <c r="V1006" s="77"/>
      <c r="W1006" s="77"/>
      <c r="X1006" s="77"/>
      <c r="Y1006" s="77"/>
      <c r="Z1006" s="77"/>
      <c r="AA1006" s="77"/>
      <c r="AB1006" s="77"/>
      <c r="AC1006" s="77"/>
      <c r="AD1006" s="77"/>
      <c r="AE1006" s="77"/>
      <c r="AF1006" s="77"/>
      <c r="AG1006" s="77"/>
      <c r="AH1006" s="77"/>
      <c r="AI1006" s="77"/>
      <c r="AJ1006" s="77"/>
    </row>
  </sheetData>
  <sheetProtection formatColumns="0" formatRows="0"/>
  <conditionalFormatting sqref="D579">
    <cfRule type="cellIs" dxfId="11" priority="1" stopIfTrue="1" operator="lessThan">
      <formula>-1</formula>
    </cfRule>
  </conditionalFormatting>
  <conditionalFormatting sqref="D579">
    <cfRule type="cellIs" dxfId="10" priority="2" stopIfTrue="1" operator="greaterThan">
      <formula>1</formula>
    </cfRule>
  </conditionalFormatting>
  <conditionalFormatting sqref="D579">
    <cfRule type="cellIs" dxfId="9" priority="3" stopIfTrue="1" operator="between">
      <formula>-1</formula>
      <formula>1</formula>
    </cfRule>
  </conditionalFormatting>
  <conditionalFormatting sqref="D581">
    <cfRule type="cellIs" dxfId="8" priority="4" stopIfTrue="1" operator="lessThan">
      <formula>-1</formula>
    </cfRule>
  </conditionalFormatting>
  <conditionalFormatting sqref="D581">
    <cfRule type="cellIs" dxfId="7" priority="5" stopIfTrue="1" operator="greaterThan">
      <formula>1</formula>
    </cfRule>
  </conditionalFormatting>
  <conditionalFormatting sqref="D581">
    <cfRule type="cellIs" dxfId="6" priority="6" stopIfTrue="1" operator="between">
      <formula>-1</formula>
      <formula>1</formula>
    </cfRule>
  </conditionalFormatting>
  <conditionalFormatting sqref="D592:O592">
    <cfRule type="cellIs" dxfId="5" priority="7" stopIfTrue="1" operator="lessThan">
      <formula>-1</formula>
    </cfRule>
  </conditionalFormatting>
  <conditionalFormatting sqref="D592:O592">
    <cfRule type="cellIs" dxfId="4" priority="8" stopIfTrue="1" operator="greaterThan">
      <formula>1</formula>
    </cfRule>
  </conditionalFormatting>
  <conditionalFormatting sqref="D592:O592">
    <cfRule type="cellIs" dxfId="3" priority="9" stopIfTrue="1" operator="between">
      <formula>-1</formula>
      <formula>1</formula>
    </cfRule>
  </conditionalFormatting>
  <conditionalFormatting sqref="D594:O594">
    <cfRule type="cellIs" dxfId="2" priority="10" stopIfTrue="1" operator="lessThan">
      <formula>-1</formula>
    </cfRule>
  </conditionalFormatting>
  <conditionalFormatting sqref="D594:O594">
    <cfRule type="cellIs" dxfId="1" priority="11" stopIfTrue="1" operator="greaterThan">
      <formula>1</formula>
    </cfRule>
  </conditionalFormatting>
  <conditionalFormatting sqref="D594:O594">
    <cfRule type="cellIs" dxfId="0" priority="12" stopIfTrue="1" operator="between">
      <formula>-1</formula>
      <formula>1</formula>
    </cfRule>
  </conditionalFormatting>
  <printOptions horizontalCentered="1"/>
  <pageMargins left="0.7" right="0.7" top="0.75" bottom="0.75" header="0.5" footer="0.5"/>
  <pageSetup scale="48" fitToHeight="19" orientation="landscape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1341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14484506.76</v>
      </c>
      <c r="C10" s="45">
        <v>492382.6</v>
      </c>
      <c r="D10" s="46">
        <v>13185.04</v>
      </c>
      <c r="E10" s="21">
        <v>14990074.399999999</v>
      </c>
      <c r="F10" s="22">
        <v>0.30610391176276663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2875852.4299999997</v>
      </c>
      <c r="C14" s="45">
        <v>312754.52999999997</v>
      </c>
      <c r="D14" s="46">
        <v>46370.43</v>
      </c>
      <c r="E14" s="21">
        <v>3234977.39</v>
      </c>
      <c r="F14" s="22">
        <v>6.6059661020968996E-2</v>
      </c>
      <c r="G14" s="23"/>
      <c r="H14" s="30"/>
      <c r="I14" s="30"/>
    </row>
    <row r="15" spans="1:9">
      <c r="A15" s="29" t="s">
        <v>19</v>
      </c>
      <c r="B15" s="45">
        <v>14641.310000000001</v>
      </c>
      <c r="C15" s="45">
        <v>79128.399999999994</v>
      </c>
      <c r="D15" s="46">
        <v>0</v>
      </c>
      <c r="E15" s="21">
        <v>93769.709999999992</v>
      </c>
      <c r="F15" s="22">
        <v>1.9148187173680883E-3</v>
      </c>
      <c r="G15" s="23"/>
      <c r="H15" s="30"/>
      <c r="I15" s="30"/>
    </row>
    <row r="16" spans="1:9">
      <c r="A16" s="20" t="s">
        <v>20</v>
      </c>
      <c r="B16" s="45">
        <v>3555285.17</v>
      </c>
      <c r="C16" s="45">
        <v>495942.72</v>
      </c>
      <c r="D16" s="46">
        <v>1740.91</v>
      </c>
      <c r="E16" s="21">
        <v>4052968.8</v>
      </c>
      <c r="F16" s="22">
        <v>8.2763405359245326E-2</v>
      </c>
      <c r="G16" s="23"/>
    </row>
    <row r="17" spans="1:7">
      <c r="A17" s="20" t="s">
        <v>21</v>
      </c>
      <c r="B17" s="45">
        <v>4898708.8099999996</v>
      </c>
      <c r="C17" s="45">
        <v>11660472.82</v>
      </c>
      <c r="D17" s="46">
        <v>2248288.4700000002</v>
      </c>
      <c r="E17" s="21">
        <v>18807470.099999998</v>
      </c>
      <c r="F17" s="22">
        <v>0.38405681081684767</v>
      </c>
      <c r="G17" s="23"/>
    </row>
    <row r="18" spans="1:7">
      <c r="A18" s="20" t="s">
        <v>22</v>
      </c>
      <c r="B18" s="45">
        <v>1858028.67</v>
      </c>
      <c r="C18" s="45">
        <v>3538069.68</v>
      </c>
      <c r="D18" s="46">
        <v>2149256.65</v>
      </c>
      <c r="E18" s="21">
        <v>7545355</v>
      </c>
      <c r="F18" s="22">
        <v>0.15407946748674911</v>
      </c>
      <c r="G18" s="23"/>
    </row>
    <row r="19" spans="1:7">
      <c r="A19" s="20" t="s">
        <v>23</v>
      </c>
      <c r="B19" s="45">
        <v>23689.71</v>
      </c>
      <c r="C19" s="45">
        <v>222236.67</v>
      </c>
      <c r="D19" s="46">
        <v>0</v>
      </c>
      <c r="E19" s="21">
        <v>245926.38</v>
      </c>
      <c r="F19" s="22">
        <v>5.0219248360539575E-3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27710712.859999999</v>
      </c>
      <c r="C22" s="31">
        <v>16800987.420000002</v>
      </c>
      <c r="D22" s="34">
        <v>4458841.5</v>
      </c>
      <c r="E22" s="31">
        <v>48970541.780000009</v>
      </c>
      <c r="F22" s="35">
        <v>0.99999999999999978</v>
      </c>
      <c r="G22" s="28"/>
    </row>
    <row r="23" spans="1:7" ht="12.75" customHeight="1">
      <c r="A23" s="53" t="s">
        <v>25</v>
      </c>
      <c r="B23" s="37">
        <v>27710712.859999996</v>
      </c>
      <c r="C23" s="37">
        <v>16800987.420000002</v>
      </c>
      <c r="D23" s="37">
        <v>4458841.5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63" priority="1" operator="notEqual">
      <formula>B22</formula>
    </cfRule>
    <cfRule type="cellIs" dxfId="6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1340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5373468.0700000003</v>
      </c>
      <c r="C10" s="45">
        <v>297568.64000000001</v>
      </c>
      <c r="D10" s="46">
        <v>68658.12</v>
      </c>
      <c r="E10" s="21">
        <v>5739694.8300000001</v>
      </c>
      <c r="F10" s="22">
        <v>0.36765153973483633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28801.97</v>
      </c>
      <c r="C12" s="45">
        <v>3731.29</v>
      </c>
      <c r="D12" s="46">
        <v>20368.75</v>
      </c>
      <c r="E12" s="21">
        <v>52902.01</v>
      </c>
      <c r="F12" s="22">
        <v>3.3885957368168492E-3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537323.96</v>
      </c>
      <c r="C14" s="45">
        <v>81069.5</v>
      </c>
      <c r="D14" s="46">
        <v>0</v>
      </c>
      <c r="E14" s="21">
        <v>618393.46</v>
      </c>
      <c r="F14" s="22">
        <v>3.9610696119701701E-2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6884.21</v>
      </c>
      <c r="D15" s="46">
        <v>0</v>
      </c>
      <c r="E15" s="21">
        <v>6884.21</v>
      </c>
      <c r="F15" s="22">
        <v>4.4096253918049467E-4</v>
      </c>
      <c r="G15" s="23"/>
      <c r="H15" s="30"/>
      <c r="I15" s="30"/>
    </row>
    <row r="16" spans="1:9">
      <c r="A16" s="20" t="s">
        <v>20</v>
      </c>
      <c r="B16" s="45">
        <v>1658989.15</v>
      </c>
      <c r="C16" s="45">
        <v>431540.6</v>
      </c>
      <c r="D16" s="46">
        <v>28376.71</v>
      </c>
      <c r="E16" s="21">
        <v>2118906.46</v>
      </c>
      <c r="F16" s="22">
        <v>0.13572485047486252</v>
      </c>
      <c r="G16" s="23"/>
    </row>
    <row r="17" spans="1:7">
      <c r="A17" s="20" t="s">
        <v>21</v>
      </c>
      <c r="B17" s="45">
        <v>2353096.9900000002</v>
      </c>
      <c r="C17" s="45">
        <v>1415422.49</v>
      </c>
      <c r="D17" s="46">
        <v>6158</v>
      </c>
      <c r="E17" s="21">
        <v>3774677.4800000004</v>
      </c>
      <c r="F17" s="22">
        <v>0.24178393253085409</v>
      </c>
      <c r="G17" s="23"/>
    </row>
    <row r="18" spans="1:7">
      <c r="A18" s="20" t="s">
        <v>22</v>
      </c>
      <c r="B18" s="45">
        <v>899637.28</v>
      </c>
      <c r="C18" s="45">
        <v>1360470.6</v>
      </c>
      <c r="D18" s="46">
        <v>63950.33</v>
      </c>
      <c r="E18" s="21">
        <v>2324058.21</v>
      </c>
      <c r="F18" s="22">
        <v>0.14886568095465932</v>
      </c>
      <c r="G18" s="23"/>
    </row>
    <row r="19" spans="1:7">
      <c r="A19" s="20" t="s">
        <v>23</v>
      </c>
      <c r="B19" s="45">
        <v>0</v>
      </c>
      <c r="C19" s="45">
        <v>1263</v>
      </c>
      <c r="D19" s="46">
        <v>0</v>
      </c>
      <c r="E19" s="21">
        <v>1263</v>
      </c>
      <c r="F19" s="22">
        <v>8.0900450013140915E-5</v>
      </c>
      <c r="G19" s="23"/>
    </row>
    <row r="20" spans="1:7" ht="13.5" thickBot="1">
      <c r="A20" s="20" t="s">
        <v>24</v>
      </c>
      <c r="B20" s="45">
        <v>0</v>
      </c>
      <c r="C20" s="47">
        <v>975000</v>
      </c>
      <c r="D20" s="46">
        <v>0</v>
      </c>
      <c r="E20" s="31">
        <v>975000</v>
      </c>
      <c r="F20" s="22">
        <v>6.2452841459075523E-2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10851317.42</v>
      </c>
      <c r="C22" s="31">
        <v>4572950.33</v>
      </c>
      <c r="D22" s="34">
        <v>187511.90999999997</v>
      </c>
      <c r="E22" s="31">
        <v>15611779.66</v>
      </c>
      <c r="F22" s="35">
        <v>0.99999999999999989</v>
      </c>
      <c r="G22" s="28"/>
    </row>
    <row r="23" spans="1:7" ht="12.75" customHeight="1">
      <c r="A23" s="53" t="s">
        <v>25</v>
      </c>
      <c r="B23" s="37">
        <v>10851317.420000002</v>
      </c>
      <c r="C23" s="37">
        <v>4572950.330000001</v>
      </c>
      <c r="D23" s="37">
        <v>187511.91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61" priority="1" operator="notEqual">
      <formula>B22</formula>
    </cfRule>
    <cfRule type="cellIs" dxfId="6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1339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30922852.789999999</v>
      </c>
      <c r="C10" s="45">
        <v>2522990.77</v>
      </c>
      <c r="D10" s="46">
        <v>383973.43</v>
      </c>
      <c r="E10" s="21">
        <v>33829816.990000002</v>
      </c>
      <c r="F10" s="22">
        <v>0.42406929954703326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211041.87</v>
      </c>
      <c r="C12" s="45">
        <v>4979.62</v>
      </c>
      <c r="D12" s="46">
        <v>0</v>
      </c>
      <c r="E12" s="21">
        <v>216021.49</v>
      </c>
      <c r="F12" s="22">
        <v>2.7079094746059532E-3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5212192.72</v>
      </c>
      <c r="C14" s="45">
        <v>951098.7</v>
      </c>
      <c r="D14" s="46">
        <v>607389.43999999994</v>
      </c>
      <c r="E14" s="21">
        <v>6770680.8599999994</v>
      </c>
      <c r="F14" s="22">
        <v>8.4872995044739205E-2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164055.37</v>
      </c>
      <c r="D15" s="46">
        <v>0</v>
      </c>
      <c r="E15" s="21">
        <v>164055.37</v>
      </c>
      <c r="F15" s="22">
        <v>2.0564948921655214E-3</v>
      </c>
      <c r="G15" s="23"/>
      <c r="H15" s="30"/>
      <c r="I15" s="30"/>
    </row>
    <row r="16" spans="1:9">
      <c r="A16" s="20" t="s">
        <v>20</v>
      </c>
      <c r="B16" s="45">
        <v>6794430.3099999996</v>
      </c>
      <c r="C16" s="45">
        <v>562270.30000000005</v>
      </c>
      <c r="D16" s="46">
        <v>17987.419999999998</v>
      </c>
      <c r="E16" s="21">
        <v>7374688.0299999993</v>
      </c>
      <c r="F16" s="22">
        <v>9.2444448877285812E-2</v>
      </c>
      <c r="G16" s="23"/>
    </row>
    <row r="17" spans="1:7">
      <c r="A17" s="20" t="s">
        <v>21</v>
      </c>
      <c r="B17" s="45">
        <v>8425158.4000000004</v>
      </c>
      <c r="C17" s="45">
        <v>4981574.8099999996</v>
      </c>
      <c r="D17" s="46">
        <v>487379.13</v>
      </c>
      <c r="E17" s="21">
        <v>13894112.340000002</v>
      </c>
      <c r="F17" s="22">
        <v>0.17416784990569917</v>
      </c>
      <c r="G17" s="23"/>
    </row>
    <row r="18" spans="1:7">
      <c r="A18" s="20" t="s">
        <v>22</v>
      </c>
      <c r="B18" s="45">
        <v>4655929.88</v>
      </c>
      <c r="C18" s="45">
        <v>5763611.71</v>
      </c>
      <c r="D18" s="46">
        <v>5937.36</v>
      </c>
      <c r="E18" s="21">
        <v>10425478.949999999</v>
      </c>
      <c r="F18" s="22">
        <v>0.13068724424597719</v>
      </c>
      <c r="G18" s="23"/>
    </row>
    <row r="19" spans="1:7">
      <c r="A19" s="20" t="s">
        <v>23</v>
      </c>
      <c r="B19" s="45">
        <v>0</v>
      </c>
      <c r="C19" s="45">
        <v>633388.68999999994</v>
      </c>
      <c r="D19" s="46">
        <v>0</v>
      </c>
      <c r="E19" s="21">
        <v>633388.68999999994</v>
      </c>
      <c r="F19" s="22">
        <v>7.9397620799636776E-3</v>
      </c>
      <c r="G19" s="23"/>
    </row>
    <row r="20" spans="1:7" ht="13.5" thickBot="1">
      <c r="A20" s="20" t="s">
        <v>24</v>
      </c>
      <c r="B20" s="45">
        <v>91023.01</v>
      </c>
      <c r="C20" s="47">
        <v>6375000</v>
      </c>
      <c r="D20" s="46">
        <v>0</v>
      </c>
      <c r="E20" s="31">
        <v>6466023.0099999998</v>
      </c>
      <c r="F20" s="22">
        <v>8.1053995932530154E-2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56312628.980000004</v>
      </c>
      <c r="C22" s="31">
        <v>21958969.969999999</v>
      </c>
      <c r="D22" s="34">
        <v>1502666.78</v>
      </c>
      <c r="E22" s="31">
        <v>79774265.730000004</v>
      </c>
      <c r="F22" s="35">
        <v>0.99999999999999989</v>
      </c>
      <c r="G22" s="28"/>
    </row>
    <row r="23" spans="1:7" ht="12.75" customHeight="1">
      <c r="A23" s="53" t="s">
        <v>25</v>
      </c>
      <c r="B23" s="37">
        <v>56312628.980000004</v>
      </c>
      <c r="C23" s="37">
        <v>21958969.969999999</v>
      </c>
      <c r="D23" s="37">
        <v>1502666.7799999998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59" priority="1" operator="notEqual">
      <formula>B22</formula>
    </cfRule>
    <cfRule type="cellIs" dxfId="5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1338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26360139.25</v>
      </c>
      <c r="C10" s="45">
        <v>2229354.67</v>
      </c>
      <c r="D10" s="46">
        <v>159134.59</v>
      </c>
      <c r="E10" s="21">
        <v>28748628.510000002</v>
      </c>
      <c r="F10" s="22">
        <v>0.39910864049290651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4322.49</v>
      </c>
      <c r="C12" s="45">
        <v>0</v>
      </c>
      <c r="D12" s="46">
        <v>0</v>
      </c>
      <c r="E12" s="21">
        <v>4322.49</v>
      </c>
      <c r="F12" s="22">
        <v>6.0007840264244424E-5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5753142.9100000001</v>
      </c>
      <c r="C14" s="45">
        <v>546360.18999999994</v>
      </c>
      <c r="D14" s="46">
        <v>95433.4</v>
      </c>
      <c r="E14" s="21">
        <v>6394936.5</v>
      </c>
      <c r="F14" s="22">
        <v>8.87789972890594E-2</v>
      </c>
      <c r="G14" s="23"/>
      <c r="H14" s="30"/>
      <c r="I14" s="30"/>
    </row>
    <row r="15" spans="1:9">
      <c r="A15" s="29" t="s">
        <v>19</v>
      </c>
      <c r="B15" s="45">
        <v>369717.52</v>
      </c>
      <c r="C15" s="45">
        <v>303869.31</v>
      </c>
      <c r="D15" s="46">
        <v>6812.93</v>
      </c>
      <c r="E15" s="21">
        <v>680399.76000000013</v>
      </c>
      <c r="F15" s="22">
        <v>9.4457870611407441E-3</v>
      </c>
      <c r="G15" s="23"/>
      <c r="H15" s="30"/>
      <c r="I15" s="30"/>
    </row>
    <row r="16" spans="1:9">
      <c r="A16" s="20" t="s">
        <v>20</v>
      </c>
      <c r="B16" s="45">
        <v>8160287.0800000001</v>
      </c>
      <c r="C16" s="45">
        <v>756970.66</v>
      </c>
      <c r="D16" s="46">
        <v>0</v>
      </c>
      <c r="E16" s="21">
        <v>8917257.7400000002</v>
      </c>
      <c r="F16" s="22">
        <v>0.12379563123500975</v>
      </c>
      <c r="G16" s="23"/>
    </row>
    <row r="17" spans="1:7">
      <c r="A17" s="20" t="s">
        <v>21</v>
      </c>
      <c r="B17" s="45">
        <v>8991253.1699999999</v>
      </c>
      <c r="C17" s="45">
        <v>5814149.3700000001</v>
      </c>
      <c r="D17" s="46">
        <v>48737.599999999999</v>
      </c>
      <c r="E17" s="21">
        <v>14854140.139999999</v>
      </c>
      <c r="F17" s="22">
        <v>0.20621559998607777</v>
      </c>
      <c r="G17" s="23"/>
    </row>
    <row r="18" spans="1:7">
      <c r="A18" s="20" t="s">
        <v>22</v>
      </c>
      <c r="B18" s="45">
        <v>3110555.6</v>
      </c>
      <c r="C18" s="45">
        <v>5445473.8499999996</v>
      </c>
      <c r="D18" s="46">
        <v>1573.25</v>
      </c>
      <c r="E18" s="21">
        <v>8557602.6999999993</v>
      </c>
      <c r="F18" s="22">
        <v>0.11880264751716413</v>
      </c>
      <c r="G18" s="23"/>
    </row>
    <row r="19" spans="1:7">
      <c r="A19" s="20" t="s">
        <v>23</v>
      </c>
      <c r="B19" s="45">
        <v>0</v>
      </c>
      <c r="C19" s="45">
        <v>1474799.65</v>
      </c>
      <c r="D19" s="46">
        <v>0</v>
      </c>
      <c r="E19" s="21">
        <v>1474799.65</v>
      </c>
      <c r="F19" s="22">
        <v>2.0474203947022106E-2</v>
      </c>
      <c r="G19" s="23"/>
    </row>
    <row r="20" spans="1:7" ht="13.5" thickBot="1">
      <c r="A20" s="20" t="s">
        <v>24</v>
      </c>
      <c r="B20" s="45">
        <v>0</v>
      </c>
      <c r="C20" s="47">
        <v>2400000</v>
      </c>
      <c r="D20" s="46">
        <v>0</v>
      </c>
      <c r="E20" s="31">
        <v>2400000</v>
      </c>
      <c r="F20" s="22">
        <v>3.331848463135522E-2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52749418.020000003</v>
      </c>
      <c r="C22" s="31">
        <v>18970977.699999999</v>
      </c>
      <c r="D22" s="34">
        <v>311691.76999999996</v>
      </c>
      <c r="E22" s="31">
        <v>72032087.49000001</v>
      </c>
      <c r="F22" s="35">
        <v>0.99999999999999989</v>
      </c>
      <c r="G22" s="28"/>
    </row>
    <row r="23" spans="1:7" ht="12.75" customHeight="1">
      <c r="A23" s="53" t="s">
        <v>25</v>
      </c>
      <c r="B23" s="37">
        <v>52749418.019999996</v>
      </c>
      <c r="C23" s="37">
        <v>18970977.699999999</v>
      </c>
      <c r="D23" s="37">
        <v>311691.76999999996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57" priority="1" operator="notEqual">
      <formula>B22</formula>
    </cfRule>
    <cfRule type="cellIs" dxfId="5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1337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45453730.119999997</v>
      </c>
      <c r="C10" s="45">
        <v>3315598.63</v>
      </c>
      <c r="D10" s="46">
        <v>2285599.0299999998</v>
      </c>
      <c r="E10" s="21">
        <v>51054927.780000001</v>
      </c>
      <c r="F10" s="22">
        <v>0.35597490146052935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15835244.419999979</v>
      </c>
      <c r="C14" s="45">
        <v>2552295.9200000097</v>
      </c>
      <c r="D14" s="46">
        <v>929409.7899999998</v>
      </c>
      <c r="E14" s="21">
        <v>19316950.129999999</v>
      </c>
      <c r="F14" s="22">
        <v>0.1346853226132349</v>
      </c>
      <c r="G14" s="23"/>
      <c r="H14" s="30"/>
      <c r="I14" s="30"/>
    </row>
    <row r="15" spans="1:9">
      <c r="A15" s="29" t="s">
        <v>19</v>
      </c>
      <c r="B15" s="45">
        <v>1393676.1300000004</v>
      </c>
      <c r="C15" s="45">
        <v>206340.34</v>
      </c>
      <c r="D15" s="46">
        <v>0</v>
      </c>
      <c r="E15" s="21">
        <v>1600016.47</v>
      </c>
      <c r="F15" s="22">
        <v>1.1155939886895557E-2</v>
      </c>
      <c r="G15" s="23"/>
      <c r="H15" s="30"/>
      <c r="I15" s="30"/>
    </row>
    <row r="16" spans="1:9">
      <c r="A16" s="20" t="s">
        <v>20</v>
      </c>
      <c r="B16" s="45">
        <v>13985297.809999976</v>
      </c>
      <c r="C16" s="45">
        <v>915238.57999999961</v>
      </c>
      <c r="D16" s="46">
        <v>0</v>
      </c>
      <c r="E16" s="21">
        <v>14900536.390000001</v>
      </c>
      <c r="F16" s="22">
        <v>0.10389236071384923</v>
      </c>
      <c r="G16" s="23"/>
    </row>
    <row r="17" spans="1:7">
      <c r="A17" s="20" t="s">
        <v>21</v>
      </c>
      <c r="B17" s="45">
        <v>11957994.959999995</v>
      </c>
      <c r="C17" s="45">
        <v>7764694.8800000185</v>
      </c>
      <c r="D17" s="46">
        <v>1205969.5799999994</v>
      </c>
      <c r="E17" s="21">
        <v>20928659.420000002</v>
      </c>
      <c r="F17" s="22">
        <v>0.14592278940905556</v>
      </c>
      <c r="G17" s="23"/>
    </row>
    <row r="18" spans="1:7">
      <c r="A18" s="20" t="s">
        <v>22</v>
      </c>
      <c r="B18" s="45">
        <v>9661392.7599999905</v>
      </c>
      <c r="C18" s="45">
        <v>6074930.5700000003</v>
      </c>
      <c r="D18" s="46">
        <v>2083191.6299999997</v>
      </c>
      <c r="E18" s="21">
        <v>17819514.960000001</v>
      </c>
      <c r="F18" s="22">
        <v>0.12424461962406931</v>
      </c>
      <c r="G18" s="23"/>
    </row>
    <row r="19" spans="1:7">
      <c r="A19" s="20" t="s">
        <v>23</v>
      </c>
      <c r="B19" s="45">
        <v>518339.7099999999</v>
      </c>
      <c r="C19" s="45">
        <v>107705.17000000001</v>
      </c>
      <c r="D19" s="46">
        <v>0</v>
      </c>
      <c r="E19" s="21">
        <v>626044.88</v>
      </c>
      <c r="F19" s="22">
        <v>4.3650294723395835E-3</v>
      </c>
      <c r="G19" s="23"/>
    </row>
    <row r="20" spans="1:7" ht="13.5" thickBot="1">
      <c r="A20" s="20" t="s">
        <v>24</v>
      </c>
      <c r="B20" s="45">
        <v>0</v>
      </c>
      <c r="C20" s="47">
        <v>17176179.98</v>
      </c>
      <c r="D20" s="46">
        <v>0</v>
      </c>
      <c r="E20" s="31">
        <v>17176179.98</v>
      </c>
      <c r="F20" s="22">
        <v>0.11975903682002657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98805675.909999996</v>
      </c>
      <c r="C22" s="31">
        <v>38112984.070000008</v>
      </c>
      <c r="D22" s="34">
        <v>6504170.0300000003</v>
      </c>
      <c r="E22" s="31">
        <v>143422830.00999999</v>
      </c>
      <c r="F22" s="35">
        <v>1</v>
      </c>
      <c r="G22" s="28"/>
    </row>
    <row r="23" spans="1:7" ht="12.75" customHeight="1">
      <c r="A23" s="53" t="s">
        <v>25</v>
      </c>
      <c r="B23" s="37">
        <v>98805675.909999982</v>
      </c>
      <c r="C23" s="37">
        <v>38112984.069999993</v>
      </c>
      <c r="D23" s="37">
        <v>6504170.0300000003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55" priority="1" operator="notEqual">
      <formula>B22</formula>
    </cfRule>
    <cfRule type="cellIs" dxfId="5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63"/>
      <c r="C1" s="61" t="s">
        <v>1484</v>
      </c>
      <c r="D1" s="63"/>
      <c r="E1" s="63"/>
      <c r="F1" s="62"/>
    </row>
    <row r="2" spans="1:9">
      <c r="B2" s="63"/>
      <c r="C2" s="61" t="s">
        <v>0</v>
      </c>
      <c r="D2" s="63"/>
      <c r="E2" s="63"/>
      <c r="F2" s="62"/>
    </row>
    <row r="3" spans="1:9">
      <c r="B3" s="63"/>
      <c r="C3" s="61" t="s">
        <v>1</v>
      </c>
      <c r="D3" s="63"/>
      <c r="E3" s="63"/>
      <c r="F3" s="62"/>
    </row>
    <row r="4" spans="1:9">
      <c r="B4" s="63"/>
      <c r="C4" s="64" t="s">
        <v>1485</v>
      </c>
      <c r="D4" s="63"/>
      <c r="E4" s="63"/>
      <c r="F4" s="62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65" t="s">
        <v>1486</v>
      </c>
    </row>
    <row r="7" spans="1:9">
      <c r="A7" s="54"/>
      <c r="B7" s="55" t="s">
        <v>3</v>
      </c>
      <c r="C7" s="55" t="s">
        <v>4</v>
      </c>
      <c r="D7" s="56" t="s">
        <v>5</v>
      </c>
      <c r="E7" s="57"/>
      <c r="F7" s="58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59"/>
      <c r="B9" s="52"/>
      <c r="C9" s="50"/>
      <c r="D9" s="49"/>
      <c r="E9" s="50"/>
      <c r="F9" s="51"/>
      <c r="G9" s="19" t="s">
        <v>13</v>
      </c>
    </row>
    <row r="10" spans="1:9">
      <c r="A10" s="20" t="s">
        <v>14</v>
      </c>
      <c r="B10" s="45">
        <v>3140316.73</v>
      </c>
      <c r="C10" s="45">
        <v>791405.94</v>
      </c>
      <c r="D10" s="46">
        <v>0</v>
      </c>
      <c r="E10" s="21">
        <v>3931722.67</v>
      </c>
      <c r="F10" s="22">
        <v>0.32908971315364427</v>
      </c>
      <c r="G10" s="23"/>
    </row>
    <row r="11" spans="1:9">
      <c r="A11" s="20" t="s">
        <v>15</v>
      </c>
      <c r="B11" s="45"/>
      <c r="C11" s="45"/>
      <c r="D11" s="46"/>
      <c r="E11" s="21">
        <v>0</v>
      </c>
      <c r="F11" s="22">
        <v>0</v>
      </c>
      <c r="G11" s="23"/>
    </row>
    <row r="12" spans="1:9">
      <c r="A12" s="20" t="s">
        <v>16</v>
      </c>
      <c r="B12" s="45">
        <v>-22836.86</v>
      </c>
      <c r="C12" s="45"/>
      <c r="D12" s="46"/>
      <c r="E12" s="21">
        <v>-22836.86</v>
      </c>
      <c r="F12" s="22">
        <v>-1.9114714687467854E-3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1156943.1399999999</v>
      </c>
      <c r="C14" s="45">
        <v>146552.14000000001</v>
      </c>
      <c r="D14" s="46">
        <v>0</v>
      </c>
      <c r="E14" s="21">
        <v>1303495.2799999998</v>
      </c>
      <c r="F14" s="22">
        <v>0.10910405534587951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37422.36</v>
      </c>
      <c r="D15" s="46">
        <v>0</v>
      </c>
      <c r="E15" s="21">
        <v>37422.36</v>
      </c>
      <c r="F15" s="22">
        <v>3.1322946076286738E-3</v>
      </c>
      <c r="G15" s="23"/>
      <c r="H15" s="30"/>
      <c r="I15" s="30"/>
    </row>
    <row r="16" spans="1:9">
      <c r="A16" s="20" t="s">
        <v>20</v>
      </c>
      <c r="B16" s="45">
        <v>1008018.3300000001</v>
      </c>
      <c r="C16" s="45">
        <v>27723.78</v>
      </c>
      <c r="D16" s="46">
        <v>0</v>
      </c>
      <c r="E16" s="21">
        <v>1035742.11</v>
      </c>
      <c r="F16" s="22">
        <v>8.6692806815148599E-2</v>
      </c>
      <c r="G16" s="23"/>
    </row>
    <row r="17" spans="1:7">
      <c r="A17" s="20" t="s">
        <v>21</v>
      </c>
      <c r="B17" s="45">
        <v>1810904.81</v>
      </c>
      <c r="C17" s="45">
        <v>1592813.06</v>
      </c>
      <c r="D17" s="46">
        <v>181842.54</v>
      </c>
      <c r="E17" s="21">
        <v>3585560.41</v>
      </c>
      <c r="F17" s="22">
        <v>0.30011553353582876</v>
      </c>
      <c r="G17" s="23"/>
    </row>
    <row r="18" spans="1:7">
      <c r="A18" s="20" t="s">
        <v>22</v>
      </c>
      <c r="B18" s="45">
        <v>364852.54</v>
      </c>
      <c r="C18" s="45">
        <v>1711308.49</v>
      </c>
      <c r="D18" s="46">
        <v>0</v>
      </c>
      <c r="E18" s="21">
        <v>2076161.03</v>
      </c>
      <c r="F18" s="22">
        <v>0.17377706801061699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2"/>
      <c r="C21" s="26"/>
      <c r="D21" s="49"/>
      <c r="E21" s="26"/>
      <c r="F21" s="51"/>
      <c r="G21" s="28"/>
    </row>
    <row r="22" spans="1:7" ht="13.5" thickBot="1">
      <c r="A22" s="33" t="s">
        <v>11</v>
      </c>
      <c r="B22" s="31">
        <v>7458198.6900000004</v>
      </c>
      <c r="C22" s="31">
        <v>4307225.7700000005</v>
      </c>
      <c r="D22" s="34">
        <v>181842.54</v>
      </c>
      <c r="E22" s="31">
        <v>11947267</v>
      </c>
      <c r="F22" s="35">
        <v>1</v>
      </c>
      <c r="G22" s="28"/>
    </row>
    <row r="23" spans="1:7" ht="12.75" customHeight="1">
      <c r="A23" s="53" t="s">
        <v>25</v>
      </c>
      <c r="B23" s="37">
        <v>7458198.6899999985</v>
      </c>
      <c r="C23" s="37">
        <v>4307225.7700000005</v>
      </c>
      <c r="D23" s="37">
        <v>181842.54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53" priority="1" operator="notEqual">
      <formula>B22</formula>
    </cfRule>
    <cfRule type="cellIs" dxfId="52" priority="2" operator="equal">
      <formula>B22</formula>
    </cfRule>
  </conditionalFormatting>
  <printOptions horizontalCentered="1"/>
  <pageMargins left="0.7" right="0.7" top="0.75" bottom="0.75" header="0.5" footer="0.5"/>
  <pageSetup scale="93" firstPageNumber="9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3DC61F-CBEB-4544-9FC0-7EF8A1E1607D}">
  <ds:schemaRefs>
    <ds:schemaRef ds:uri="http://schemas.openxmlformats.org/package/2006/metadata/core-properties"/>
    <ds:schemaRef ds:uri="http://schemas.microsoft.com/office/2006/documentManagement/types"/>
    <ds:schemaRef ds:uri="2c7317a0-2a0a-4464-9f4b-630f7a7e8d0f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ee822479-6e51-4d14-b6b0-2c589e913e6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22B861-FB14-4FC6-8A22-0AE6413C1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D21239-FB95-405F-B024-2E6CE7C66C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FCS AGL</vt:lpstr>
      <vt:lpstr>FCS!Print_Area</vt:lpstr>
      <vt:lpstr>TALLAHASSEE!Print_Area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Hart, Yolanda</cp:lastModifiedBy>
  <cp:lastPrinted>2021-02-15T15:38:11Z</cp:lastPrinted>
  <dcterms:created xsi:type="dcterms:W3CDTF">2014-10-13T13:19:02Z</dcterms:created>
  <dcterms:modified xsi:type="dcterms:W3CDTF">2022-10-13T15:30:03Z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