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7-2018\2017-18 AFR Summaries\Consolidated 17-18 ADA Compliant\"/>
    </mc:Choice>
  </mc:AlternateContent>
  <bookViews>
    <workbookView xWindow="120" yWindow="30" windowWidth="20730" windowHeight="11760" tabRatio="910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state="hidden" r:id="rId30"/>
  </sheets>
  <externalReferences>
    <externalReference r:id="rId31"/>
    <externalReference r:id="rId32"/>
    <externalReference r:id="rId33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0">FCS!$A$1:$F$23</definedName>
    <definedName name="_xlnm.Print_Area" localSheetId="29">'FCS AGL'!#REF!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B23" i="2" l="1"/>
  <c r="D23" i="2" l="1"/>
  <c r="C23" i="2"/>
  <c r="D23" i="27" l="1"/>
  <c r="C23" i="27"/>
  <c r="B23" i="27"/>
  <c r="D22" i="27"/>
  <c r="D22" i="27" a="1"/>
  <c r="B22" i="27" a="1"/>
  <c r="B22" i="27" s="1"/>
  <c r="E20" i="27"/>
  <c r="E20" i="27" a="1"/>
  <c r="E19" i="27" a="1"/>
  <c r="E19" i="27" s="1"/>
  <c r="E18" i="27" a="1"/>
  <c r="E18" i="27" s="1"/>
  <c r="E17" i="27" a="1"/>
  <c r="E17" i="27" s="1"/>
  <c r="E16" i="27" a="1"/>
  <c r="E16" i="27" s="1"/>
  <c r="E15" i="27" a="1"/>
  <c r="E15" i="27" s="1"/>
  <c r="E14" i="27" a="1"/>
  <c r="E14" i="27" s="1"/>
  <c r="E12" i="27" a="1"/>
  <c r="E12" i="27" s="1"/>
  <c r="E11" i="27" a="1"/>
  <c r="E11" i="27" s="1"/>
  <c r="C10" i="27"/>
  <c r="C22" i="27" s="1" a="1"/>
  <c r="C22" i="27" s="1"/>
  <c r="F6" i="27"/>
  <c r="A4" i="27"/>
  <c r="A1" i="27"/>
  <c r="E10" i="27" l="1" a="1"/>
  <c r="E10" i="27" s="1"/>
  <c r="E22" i="27" l="1" a="1"/>
  <c r="E22" i="27" s="1"/>
  <c r="F20" i="27" l="1"/>
  <c r="F11" i="27"/>
  <c r="F18" i="27"/>
  <c r="F12" i="27"/>
  <c r="F15" i="27"/>
  <c r="F19" i="27"/>
  <c r="F14" i="27"/>
  <c r="F16" i="27"/>
  <c r="F17" i="27"/>
  <c r="F10" i="27"/>
  <c r="F22" i="27" l="1"/>
  <c r="B15" i="2" l="1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C14" i="2"/>
  <c r="D14" i="2"/>
  <c r="B14" i="2"/>
  <c r="B11" i="2"/>
  <c r="C11" i="2"/>
  <c r="D11" i="2"/>
  <c r="B12" i="2"/>
  <c r="C12" i="2"/>
  <c r="D12" i="2"/>
  <c r="C10" i="2"/>
  <c r="D10" i="2"/>
  <c r="B10" i="2"/>
  <c r="D22" i="2" l="1" a="1"/>
  <c r="D22" i="2" s="1"/>
  <c r="C22" i="2" a="1"/>
  <c r="C22" i="2" s="1"/>
  <c r="B22" i="2" a="1"/>
  <c r="B22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  <c r="E11" i="2" a="1"/>
  <c r="E11" i="2" s="1"/>
  <c r="E10" i="2" a="1"/>
  <c r="E10" i="2" s="1"/>
  <c r="E22" i="2" l="1" a="1"/>
  <c r="E22" i="2" s="1"/>
  <c r="F18" i="2" s="1"/>
  <c r="F11" i="2" l="1"/>
  <c r="F14" i="2"/>
  <c r="F15" i="2"/>
  <c r="F10" i="2"/>
  <c r="F12" i="2"/>
  <c r="F20" i="2"/>
  <c r="F19" i="2"/>
  <c r="F17" i="2"/>
  <c r="F16" i="2"/>
  <c r="F22" i="2" l="1"/>
</calcChain>
</file>

<file path=xl/comments1.xml><?xml version="1.0" encoding="utf-8"?>
<comments xmlns="http://schemas.openxmlformats.org/spreadsheetml/2006/main">
  <authors>
    <author>Dickens, Jamaal</author>
    <author>roger.strickland</author>
    <author>Rose, Tracy</author>
    <author>claire.cotton-watkins</author>
    <author>Anita</author>
  </authors>
  <commentList>
    <comment ref="N4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Appropriate Adjustments (if needed) can be found in Section 14 of the Accounting Manual.</t>
        </r>
      </text>
    </comment>
    <comment ref="Q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0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Receivable - Other" to "Current"</t>
        </r>
      </text>
    </comment>
    <comment ref="Q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1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Receivable - Energy Consortium" to "Non-Current"</t>
        </r>
      </text>
    </comment>
    <comment ref="Q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4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Wording changed from "SBA Debt Service" to "Current restricted"</t>
        </r>
      </text>
    </comment>
    <comment ref="Q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6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"Investments - Non-current SBA Fund B"</t>
        </r>
      </text>
    </comment>
    <comment ref="Q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2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4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5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93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Held In Custody for Others". Also split into current and non-current</t>
        </r>
      </text>
    </comment>
    <comment ref="Q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6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7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8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9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0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2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3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32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3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34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45" authorId="4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Losses Should be entered as a negative number</t>
        </r>
      </text>
    </comment>
    <comment ref="Q3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4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5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6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7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8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9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0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2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4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5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6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0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2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4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5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6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7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8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9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0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2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</commentList>
</comments>
</file>

<file path=xl/sharedStrings.xml><?xml version="1.0" encoding="utf-8"?>
<sst xmlns="http://schemas.openxmlformats.org/spreadsheetml/2006/main" count="2287" uniqueCount="1389">
  <si>
    <t>Summary of Expenditures by Function</t>
  </si>
  <si>
    <t>Current Fund - Unrestricted (Fund 1)</t>
  </si>
  <si>
    <t>Version:</t>
  </si>
  <si>
    <t>Personnel</t>
  </si>
  <si>
    <t>Current Expense</t>
  </si>
  <si>
    <t>Capital Outlay</t>
  </si>
  <si>
    <t>%</t>
  </si>
  <si>
    <t>FUNCTION</t>
  </si>
  <si>
    <t>(GLC  50000s)</t>
  </si>
  <si>
    <t>(GLC  60000s)</t>
  </si>
  <si>
    <t>(GLC  70000s)</t>
  </si>
  <si>
    <t>Total</t>
  </si>
  <si>
    <t>Of 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</si>
  <si>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</si>
  <si>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</si>
  <si>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</si>
  <si>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</si>
  <si>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</si>
  <si>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</si>
  <si>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</si>
  <si>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</si>
  <si>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</si>
  <si>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</si>
  <si>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</si>
  <si>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</si>
  <si>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</si>
  <si>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</si>
  <si>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</si>
  <si>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Instructions Regarding Conditional Formatting in Data Entry Cells</t>
  </si>
  <si>
    <t>SEE INSTRUCTIONS IN COLUMN Q BEFORE ENTERING DATA</t>
  </si>
  <si>
    <t>NOTE: AS AN ANALYTICAL TOOL FOR AFR PREPARERS, cells are formatted to change color (to pink with red text) if any of the following conditions occur:</t>
  </si>
  <si>
    <t>GL Code</t>
  </si>
  <si>
    <t>(1) Current Funds - Unrestricted</t>
  </si>
  <si>
    <t>(2) Current Funds - Restricted</t>
  </si>
  <si>
    <t>(3) Auxiliary Funds</t>
  </si>
  <si>
    <t>(4) Loan &amp; Endowment Funds</t>
  </si>
  <si>
    <t>(5) Scholarship Funds</t>
  </si>
  <si>
    <t>(6) Agency Funds</t>
  </si>
  <si>
    <t>(7) Unexpended Plant Funds</t>
  </si>
  <si>
    <t>(8) Debt Service Funds</t>
  </si>
  <si>
    <t>(9) Invested in Plant Funds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</si>
  <si>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</si>
  <si>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</si>
  <si>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</si>
  <si>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</si>
  <si>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</si>
  <si>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</si>
  <si>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</si>
  <si>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</si>
  <si>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</si>
  <si>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</si>
  <si>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</si>
  <si>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</si>
  <si>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2)  An AJE has been entered in a GL account that is not typically included in year-end GASB AJEs, e.g., adjustments to cash and cash equivalents.</t>
  </si>
  <si>
    <r>
      <t>Investments - Cash Equivalent</t>
    </r>
    <r>
      <rPr>
        <b/>
        <sz val="9"/>
        <color rgb="FFFF0000"/>
        <rFont val="Arial"/>
        <family val="2"/>
      </rPr>
      <t xml:space="preserve"> (SBA)</t>
    </r>
  </si>
  <si>
    <t>10210</t>
  </si>
  <si>
    <r>
      <t xml:space="preserve">Investments - Cash Equivalent </t>
    </r>
    <r>
      <rPr>
        <b/>
        <sz val="9"/>
        <color rgb="FFFF0000"/>
        <rFont val="Arial"/>
        <family val="2"/>
      </rPr>
      <t>(SPIA)</t>
    </r>
  </si>
  <si>
    <t>10220</t>
  </si>
  <si>
    <t>A020</t>
  </si>
  <si>
    <t>Returned Checks</t>
  </si>
  <si>
    <t>12000</t>
  </si>
  <si>
    <t>3)  A GL account carries an adjusted balance that does not typically occur in entity-wide financial reporting, e.g., transfers and interdepartmental sales.</t>
  </si>
  <si>
    <t>A030</t>
  </si>
  <si>
    <t>Cash on Hand</t>
  </si>
  <si>
    <t>12100</t>
  </si>
  <si>
    <t>A040</t>
  </si>
  <si>
    <t>Petty Cash</t>
  </si>
  <si>
    <t>12200</t>
  </si>
  <si>
    <t>A050</t>
  </si>
  <si>
    <t>Change Fund</t>
  </si>
  <si>
    <t>12300</t>
  </si>
  <si>
    <r>
      <t xml:space="preserve">If a material balance is highlighted in pink and is appropriately recorded due to unique circumstances at your college, </t>
    </r>
    <r>
      <rPr>
        <b/>
        <u/>
        <sz val="9"/>
        <color rgb="FF002060"/>
        <rFont val="Arial"/>
        <family val="2"/>
      </rPr>
      <t>use the notes column to provide a brief explanation.</t>
    </r>
  </si>
  <si>
    <t>A060</t>
  </si>
  <si>
    <t>Cash for Replacement of Fixed Assets</t>
  </si>
  <si>
    <t>12400</t>
  </si>
  <si>
    <t>A070</t>
  </si>
  <si>
    <t>Postage Stamps</t>
  </si>
  <si>
    <t>12800</t>
  </si>
  <si>
    <t>A080</t>
  </si>
  <si>
    <t>Accounts  Receivable (non Govt.)</t>
  </si>
  <si>
    <t>13000</t>
  </si>
  <si>
    <r>
      <rPr>
        <b/>
        <i/>
        <u/>
        <sz val="9"/>
        <color rgb="FF002060"/>
        <rFont val="Arial"/>
        <family val="2"/>
      </rPr>
      <t>DO NOT</t>
    </r>
    <r>
      <rPr>
        <sz val="9"/>
        <color rgb="FF002060"/>
        <rFont val="Arial"/>
        <family val="2"/>
      </rPr>
      <t xml:space="preserve"> alter correct balances because of highlighting</t>
    </r>
    <r>
      <rPr>
        <sz val="9"/>
        <rFont val="Arial"/>
        <family val="2"/>
      </rPr>
      <t xml:space="preserve">, contact the College Budget Office at (850) 245-9140 or </t>
    </r>
    <r>
      <rPr>
        <u/>
        <sz val="9"/>
        <color rgb="FF0070C0"/>
        <rFont val="Arial"/>
        <family val="2"/>
      </rPr>
      <t>Jamaal.Dickens@fldoe.org</t>
    </r>
    <r>
      <rPr>
        <sz val="9"/>
        <rFont val="Arial"/>
        <family val="2"/>
      </rPr>
      <t xml:space="preserve"> if you have any questions. </t>
    </r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</si>
  <si>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</si>
  <si>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</si>
  <si>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</si>
  <si>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</si>
  <si>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</si>
  <si>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</si>
  <si>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</si>
  <si>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</si>
  <si>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</si>
  <si>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</si>
  <si>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</si>
  <si>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</si>
  <si>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</si>
  <si>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</si>
  <si>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</si>
  <si>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</si>
  <si>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</si>
  <si>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</si>
  <si>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</si>
  <si>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</si>
  <si>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</si>
  <si>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</si>
  <si>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</si>
  <si>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</si>
  <si>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</si>
  <si>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Prepaid Expenses - Non Current</t>
  </si>
  <si>
    <t>14510</t>
  </si>
  <si>
    <t>A170</t>
  </si>
  <si>
    <t>Other Assets</t>
  </si>
  <si>
    <t>14600</t>
  </si>
  <si>
    <t>A180</t>
  </si>
  <si>
    <t>Deposits Receivable - Current</t>
  </si>
  <si>
    <t>15000</t>
  </si>
  <si>
    <t>A190</t>
  </si>
  <si>
    <t>Deposits Receivable - Non Current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</si>
  <si>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</si>
  <si>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</si>
  <si>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</si>
  <si>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</si>
  <si>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</si>
  <si>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</si>
  <si>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</si>
  <si>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</si>
  <si>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16110</t>
  </si>
  <si>
    <t>Investments - Non-current</t>
  </si>
  <si>
    <t>16200</t>
  </si>
  <si>
    <t>Investments - Non-current Restricted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</si>
  <si>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</si>
  <si>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</si>
  <si>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</si>
  <si>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</si>
  <si>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</si>
  <si>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</si>
  <si>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</si>
  <si>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</si>
  <si>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</si>
  <si>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</si>
  <si>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</si>
  <si>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</si>
  <si>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</si>
  <si>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</si>
  <si>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</si>
  <si>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</si>
  <si>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</si>
  <si>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</si>
  <si>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</si>
  <si>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</si>
  <si>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</si>
  <si>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</si>
  <si>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</si>
  <si>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</si>
  <si>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</si>
  <si>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</si>
  <si>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</si>
  <si>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</si>
  <si>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</si>
  <si>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</si>
  <si>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</si>
  <si>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</si>
  <si>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</si>
  <si>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</si>
  <si>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</si>
  <si>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</si>
  <si>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</si>
  <si>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</si>
  <si>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Assets Under Capital Lease</t>
  </si>
  <si>
    <t>19000</t>
  </si>
  <si>
    <t>A375</t>
  </si>
  <si>
    <t>Capital Leases, Accumulated Amortization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</si>
  <si>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</si>
  <si>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</si>
  <si>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</si>
  <si>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</si>
  <si>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</si>
  <si>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</si>
  <si>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</si>
  <si>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</si>
  <si>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</si>
  <si>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</si>
  <si>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</si>
  <si>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</si>
  <si>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</si>
  <si>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</si>
  <si>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</si>
  <si>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</si>
  <si>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</si>
  <si>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</si>
  <si>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Other Structures &amp; Land Improv., Accumulated Dep. (10 yr)</t>
  </si>
  <si>
    <t>19309</t>
  </si>
  <si>
    <t>A450</t>
  </si>
  <si>
    <t>Furniture, Machinery &amp; Equipment</t>
  </si>
  <si>
    <t>19400</t>
  </si>
  <si>
    <t>A455</t>
  </si>
  <si>
    <t>Furniture, Machinery &amp; Equipment, (3 Yr. Class)</t>
  </si>
  <si>
    <t>19410</t>
  </si>
  <si>
    <t>A456</t>
  </si>
  <si>
    <t>Furn., Mach., Equip, Accumulated Dep. (3 Yr. Class)</t>
  </si>
  <si>
    <t>19419</t>
  </si>
  <si>
    <t>A460</t>
  </si>
  <si>
    <t>Furniture, Machinery &amp; Equipment, (5 Yr. Class)</t>
  </si>
  <si>
    <t>19420</t>
  </si>
  <si>
    <t>A461</t>
  </si>
  <si>
    <t>Furn., Mach., Equip, Accumulated Dep. (5 Yr. Class)</t>
  </si>
  <si>
    <t>19429</t>
  </si>
  <si>
    <t>A465</t>
  </si>
  <si>
    <t>Furniture, Machinery &amp; Equipment, (7 Yr. Class)</t>
  </si>
  <si>
    <t>19430</t>
  </si>
  <si>
    <t>A466</t>
  </si>
  <si>
    <t>Furn., Mach., Equip, Accumulated Dep. (7 Yr. Class)</t>
  </si>
  <si>
    <t>19439</t>
  </si>
  <si>
    <t>A470</t>
  </si>
  <si>
    <t>Furniture, Machinery &amp; Equipment, (10 Yr. Class)</t>
  </si>
  <si>
    <t>19440</t>
  </si>
  <si>
    <t>A471</t>
  </si>
  <si>
    <t>Furn., Mach., Equip, Accumulated Dep. (10 Yr. Class)</t>
  </si>
  <si>
    <t>19449</t>
  </si>
  <si>
    <t>A475</t>
  </si>
  <si>
    <t>Furniture, Machinery &amp; Equip. (Greater than 10 Yr. Class)</t>
  </si>
  <si>
    <t>19450</t>
  </si>
  <si>
    <t>A476</t>
  </si>
  <si>
    <t>Furn., Mach., Equip, Acc. Dep. (Greater than 10 Yr. Class)</t>
  </si>
  <si>
    <t>19459</t>
  </si>
  <si>
    <t>A480</t>
  </si>
  <si>
    <t>19500</t>
  </si>
  <si>
    <t>A485</t>
  </si>
  <si>
    <t>Other Depreciable Assets (3 Yr. Capital Asset Class)</t>
  </si>
  <si>
    <t>19510</t>
  </si>
  <si>
    <t>A486</t>
  </si>
  <si>
    <t>Other Depr. Assets, Acc. Dep. (3 Yr. Capital Asset Class)</t>
  </si>
  <si>
    <t>19519</t>
  </si>
  <si>
    <t>A487</t>
  </si>
  <si>
    <t>Other Depreciable Assets (5 Yr. Capital Asset Class)</t>
  </si>
  <si>
    <t>19520</t>
  </si>
  <si>
    <t>A488</t>
  </si>
  <si>
    <t>Other Depr. Assets, Acc. Dep. (5 Yr. Capital Asset Class)</t>
  </si>
  <si>
    <t>19529</t>
  </si>
  <si>
    <t>A489</t>
  </si>
  <si>
    <t>Other Depreciable Assets (7 Yr. Capital Asset Class)</t>
  </si>
  <si>
    <t>19530</t>
  </si>
  <si>
    <t>A490</t>
  </si>
  <si>
    <t>Other Depr. Assets, Acc. Dep. (7 Yr. Capital Asset Class)</t>
  </si>
  <si>
    <t>19539</t>
  </si>
  <si>
    <t>A491</t>
  </si>
  <si>
    <t>Other Depreciable Assets (10 Yr. Capital Asset Class)</t>
  </si>
  <si>
    <t>19540</t>
  </si>
  <si>
    <t>A492</t>
  </si>
  <si>
    <t>Other Depr. Assets, Acc. Dep. (10 Yr. Capital Asset Class)</t>
  </si>
  <si>
    <t>19549</t>
  </si>
  <si>
    <t>A493</t>
  </si>
  <si>
    <t>Other Depreciable Assets (Greater than 10 Yr. Class)</t>
  </si>
  <si>
    <t>19550</t>
  </si>
  <si>
    <t>A494</t>
  </si>
  <si>
    <t>Other Depr. Assets, Acc. Dep. (Greater than 10 Yr. Class)</t>
  </si>
  <si>
    <t>19559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</si>
  <si>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</si>
  <si>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</si>
  <si>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</si>
  <si>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</si>
  <si>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</si>
  <si>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</si>
  <si>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</si>
  <si>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</si>
  <si>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 - Service Concession Arrangement</t>
  </si>
  <si>
    <t>19901</t>
  </si>
  <si>
    <t>Deferred Outflows of Resources - Accum Dec in FV of Securities</t>
  </si>
  <si>
    <t>19902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</si>
  <si>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</si>
  <si>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</si>
  <si>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</si>
  <si>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</si>
  <si>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</si>
  <si>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</si>
  <si>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</si>
  <si>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 (Current)</t>
  </si>
  <si>
    <t>21100</t>
  </si>
  <si>
    <t>Deposits Held In Custody for Others (Non Current)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</si>
  <si>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</si>
  <si>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</si>
  <si>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</si>
  <si>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</si>
  <si>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</si>
  <si>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</si>
  <si>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</si>
  <si>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</si>
  <si>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</si>
  <si>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</si>
  <si>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</si>
  <si>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</si>
  <si>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</si>
  <si>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</si>
  <si>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</si>
  <si>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</si>
  <si>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</si>
  <si>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</si>
  <si>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</si>
  <si>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</si>
  <si>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</si>
  <si>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</si>
  <si>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</si>
  <si>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</si>
  <si>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</si>
  <si>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</si>
  <si>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</si>
  <si>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</si>
  <si>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</si>
  <si>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</si>
  <si>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</si>
  <si>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</si>
  <si>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</si>
  <si>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</si>
  <si>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</si>
  <si>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</si>
  <si>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</si>
  <si>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</si>
  <si>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</si>
  <si>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</si>
  <si>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</si>
  <si>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</si>
  <si>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</si>
  <si>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</si>
  <si>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</si>
  <si>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</si>
  <si>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</si>
  <si>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</si>
  <si>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</si>
  <si>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</si>
  <si>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</si>
  <si>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</si>
  <si>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</si>
  <si>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</si>
  <si>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</si>
  <si>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</si>
  <si>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</si>
  <si>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</si>
  <si>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</si>
  <si>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</si>
  <si>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</si>
  <si>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</si>
  <si>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</si>
  <si>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</si>
  <si>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</si>
  <si>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</si>
  <si>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B230</t>
  </si>
  <si>
    <t>Deposits Refundable to Energy Consortium Members</t>
  </si>
  <si>
    <t>25100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</si>
  <si>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</si>
  <si>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</si>
  <si>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</si>
  <si>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</si>
  <si>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</si>
  <si>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</si>
  <si>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</si>
  <si>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</si>
  <si>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</si>
  <si>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</si>
  <si>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</si>
  <si>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</si>
  <si>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</si>
  <si>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</si>
  <si>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</si>
  <si>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</si>
  <si>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</si>
  <si>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</si>
  <si>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</si>
  <si>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</si>
  <si>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</si>
  <si>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</si>
  <si>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</si>
  <si>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</si>
  <si>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</si>
  <si>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</si>
  <si>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</si>
  <si>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</si>
  <si>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</si>
  <si>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</si>
  <si>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</si>
  <si>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Capital Lease Payable - Current</t>
  </si>
  <si>
    <t>26610</t>
  </si>
  <si>
    <t>B350</t>
  </si>
  <si>
    <t>Capital Lease Payable - Non-current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</si>
  <si>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</si>
  <si>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</si>
  <si>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</si>
  <si>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</si>
  <si>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</si>
  <si>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</si>
  <si>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</si>
  <si>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</si>
  <si>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</si>
  <si>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</si>
  <si>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</si>
  <si>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</si>
  <si>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</si>
  <si>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</si>
  <si>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</si>
  <si>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</si>
  <si>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</si>
  <si>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</si>
  <si>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</si>
  <si>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</si>
  <si>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</si>
  <si>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</si>
  <si>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</si>
  <si>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</si>
  <si>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</si>
  <si>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</si>
  <si>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</si>
  <si>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</si>
  <si>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</si>
  <si>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</si>
  <si>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</si>
  <si>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</si>
  <si>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</si>
  <si>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</si>
  <si>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</si>
  <si>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</si>
  <si>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</si>
  <si>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</si>
  <si>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</si>
  <si>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Service Concession Arrangement</t>
  </si>
  <si>
    <t>29901</t>
  </si>
  <si>
    <t>Deferred Inflows of Resources -Accum Inc in the FV of Securities</t>
  </si>
  <si>
    <t>29902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</si>
  <si>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</si>
  <si>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</si>
  <si>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</si>
  <si>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</si>
  <si>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</si>
  <si>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</si>
  <si>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</si>
  <si>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</si>
  <si>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</si>
  <si>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</si>
  <si>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</si>
  <si>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</si>
  <si>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</si>
  <si>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</si>
  <si>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</si>
  <si>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</si>
  <si>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</si>
  <si>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</si>
  <si>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</si>
  <si>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</si>
  <si>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</si>
  <si>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</si>
  <si>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</si>
  <si>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</si>
  <si>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</si>
  <si>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</si>
  <si>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</si>
  <si>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</si>
  <si>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</si>
  <si>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</si>
  <si>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</si>
  <si>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</si>
  <si>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</si>
  <si>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</si>
  <si>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</si>
  <si>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</si>
  <si>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</si>
  <si>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</si>
  <si>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</si>
  <si>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C112</t>
  </si>
  <si>
    <t>Fund Balance - College - Local Funds</t>
  </si>
  <si>
    <t>31110</t>
  </si>
  <si>
    <t>C114</t>
  </si>
  <si>
    <t>Fund Balance - College - CO &amp; DS</t>
  </si>
  <si>
    <t>31120</t>
  </si>
  <si>
    <t>C116</t>
  </si>
  <si>
    <t>Fund Balance - College - Federal Sources</t>
  </si>
  <si>
    <t>31130</t>
  </si>
  <si>
    <t>C118</t>
  </si>
  <si>
    <t>Fund Balance - College- Other State</t>
  </si>
  <si>
    <t>31140</t>
  </si>
  <si>
    <t>C120</t>
  </si>
  <si>
    <t>Fund Balance - College - SBE Bonds</t>
  </si>
  <si>
    <t>31150</t>
  </si>
  <si>
    <t>C122</t>
  </si>
  <si>
    <t>Fund Balance - College - Loan Funds</t>
  </si>
  <si>
    <t>31160</t>
  </si>
  <si>
    <t>C124</t>
  </si>
  <si>
    <t>Fund Balance - College - PECO Funds</t>
  </si>
  <si>
    <t>31170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</si>
  <si>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</si>
  <si>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</si>
  <si>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</si>
  <si>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</si>
  <si>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</si>
  <si>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</si>
  <si>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</si>
  <si>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</si>
  <si>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</si>
  <si>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</si>
  <si>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</si>
  <si>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</si>
  <si>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</si>
  <si>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</si>
  <si>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</si>
  <si>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</si>
  <si>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</si>
  <si>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</si>
  <si>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Tuition-Postsecondary Adult Vocational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</si>
  <si>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</si>
  <si>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</si>
  <si>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</si>
  <si>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</si>
  <si>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</si>
  <si>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</si>
  <si>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</si>
  <si>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</si>
  <si>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</si>
  <si>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</si>
  <si>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</si>
  <si>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</si>
  <si>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</si>
  <si>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</si>
  <si>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</si>
  <si>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</si>
  <si>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</si>
  <si>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</si>
  <si>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</si>
  <si>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</si>
  <si>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</si>
  <si>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</si>
  <si>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</si>
  <si>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Out-of-state Fees-Postsecondary. Adult Vocational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</si>
  <si>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</si>
  <si>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</si>
  <si>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</si>
  <si>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</si>
  <si>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</si>
  <si>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</si>
  <si>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</si>
  <si>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</si>
  <si>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</si>
  <si>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</si>
  <si>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</si>
  <si>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</si>
  <si>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</si>
  <si>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</si>
  <si>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</si>
  <si>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Non-Fundable State FTE Enrollments Revenue Control</t>
  </si>
  <si>
    <t>40200</t>
  </si>
  <si>
    <t>Tuition - Lifelong Learning</t>
  </si>
  <si>
    <t>40210</t>
  </si>
  <si>
    <t>D120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</si>
  <si>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</si>
  <si>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</si>
  <si>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</si>
  <si>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</si>
  <si>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</si>
  <si>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</si>
  <si>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</si>
  <si>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</si>
  <si>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</si>
  <si>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</si>
  <si>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Full Cost of Instruction (Repeat Course Fee) - A &amp; P</t>
  </si>
  <si>
    <t>40261</t>
  </si>
  <si>
    <t>E022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</si>
  <si>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</si>
  <si>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</si>
  <si>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</si>
  <si>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</si>
  <si>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</si>
  <si>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</si>
  <si>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E023</t>
  </si>
  <si>
    <t>Full Cost of Instruction (Repeat Course Fee) - Dev. Ed.</t>
  </si>
  <si>
    <t>40265</t>
  </si>
  <si>
    <t>Full Cost of Instruction (Repeat Course Fee) - EPI</t>
  </si>
  <si>
    <t>40266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</si>
  <si>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</si>
  <si>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</si>
  <si>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</si>
  <si>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</si>
  <si>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</si>
  <si>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</si>
  <si>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</si>
  <si>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</si>
  <si>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</si>
  <si>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</si>
  <si>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</si>
  <si>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</si>
  <si>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</si>
  <si>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</si>
  <si>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</si>
  <si>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</si>
  <si>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</si>
  <si>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</si>
  <si>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</si>
  <si>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</si>
  <si>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</si>
  <si>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</si>
  <si>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Student Activities &amp; Service Fees - Baccalaureate</t>
  </si>
  <si>
    <t>40854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</si>
  <si>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</si>
  <si>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</si>
  <si>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</si>
  <si>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</si>
  <si>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</si>
  <si>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</si>
  <si>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</si>
  <si>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</si>
  <si>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</si>
  <si>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</si>
  <si>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</si>
  <si>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</si>
  <si>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</si>
  <si>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</si>
  <si>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</si>
  <si>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</si>
  <si>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</si>
  <si>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</si>
  <si>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</si>
  <si>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</si>
  <si>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</si>
  <si>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</si>
  <si>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</si>
  <si>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</si>
  <si>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</si>
  <si>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</si>
  <si>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</si>
  <si>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</si>
  <si>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</si>
  <si>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</si>
  <si>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</si>
  <si>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</si>
  <si>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</si>
  <si>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</si>
  <si>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</si>
  <si>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</si>
  <si>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</si>
  <si>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</si>
  <si>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</si>
  <si>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</si>
  <si>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</si>
  <si>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</si>
  <si>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</si>
  <si>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</si>
  <si>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</si>
  <si>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</si>
  <si>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</si>
  <si>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</si>
  <si>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</si>
  <si>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</si>
  <si>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</si>
  <si>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</si>
  <si>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</si>
  <si>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</si>
  <si>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</si>
  <si>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</si>
  <si>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</si>
  <si>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</si>
  <si>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</si>
  <si>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</si>
  <si>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</si>
  <si>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</si>
  <si>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</si>
  <si>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</si>
  <si>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</si>
  <si>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</si>
  <si>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</si>
  <si>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</si>
  <si>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</si>
  <si>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</si>
  <si>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</si>
  <si>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F091</t>
  </si>
  <si>
    <t>Refund to Grantor - Local Government (Operating)</t>
  </si>
  <si>
    <t>41910</t>
  </si>
  <si>
    <t>F092</t>
  </si>
  <si>
    <t>Refund to Grantor - Local Government (Non-operating)</t>
  </si>
  <si>
    <t>41920</t>
  </si>
  <si>
    <t>F093</t>
  </si>
  <si>
    <t>Refund to Grantor - Local Government (Capital Financing)</t>
  </si>
  <si>
    <t>41930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</si>
  <si>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</si>
  <si>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</si>
  <si>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</si>
  <si>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</si>
  <si>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</si>
  <si>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</si>
  <si>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</si>
  <si>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</si>
  <si>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G053</t>
  </si>
  <si>
    <t>Special Appropriation - Workforce Development (disabled)</t>
  </si>
  <si>
    <t>42140</t>
  </si>
  <si>
    <t>G054</t>
  </si>
  <si>
    <t>Performance Based Incentive Funding - FCSPF</t>
  </si>
  <si>
    <t>42150</t>
  </si>
  <si>
    <t>G055</t>
  </si>
  <si>
    <t>Incentive Grants for Expanding Programs</t>
  </si>
  <si>
    <t>42160</t>
  </si>
  <si>
    <t>G056</t>
  </si>
  <si>
    <t>Critical Deferred Maintenance</t>
  </si>
  <si>
    <t>42170</t>
  </si>
  <si>
    <t>G057</t>
  </si>
  <si>
    <t>Gender Equity Funds</t>
  </si>
  <si>
    <t>42180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</si>
  <si>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</si>
  <si>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</si>
  <si>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</si>
  <si>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</si>
  <si>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</si>
  <si>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</si>
  <si>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</si>
  <si>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</si>
  <si>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</si>
  <si>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</si>
  <si>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</si>
  <si>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</si>
  <si>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G120</t>
  </si>
  <si>
    <t>Student Advising System Appropriation</t>
  </si>
  <si>
    <t>42570</t>
  </si>
  <si>
    <t>G121</t>
  </si>
  <si>
    <t>Facilities Enhancement Challenge Grants Appropriations</t>
  </si>
  <si>
    <t>42580</t>
  </si>
  <si>
    <t>G122</t>
  </si>
  <si>
    <t>Distance Learning Grants</t>
  </si>
  <si>
    <t>42590</t>
  </si>
  <si>
    <t>G123</t>
  </si>
  <si>
    <t>Lottery - Community College Program Fund</t>
  </si>
  <si>
    <t>42610</t>
  </si>
  <si>
    <t>G124</t>
  </si>
  <si>
    <t>Information Technology Enhancement Grant</t>
  </si>
  <si>
    <t>42620</t>
  </si>
  <si>
    <t>G125</t>
  </si>
  <si>
    <t>Lottery - Facilities  Enhancement Challenge Grant</t>
  </si>
  <si>
    <t>42630</t>
  </si>
  <si>
    <t>G126</t>
  </si>
  <si>
    <t>Lottery - Philip Benjamin Grant</t>
  </si>
  <si>
    <t>42640</t>
  </si>
  <si>
    <t>Lottery - Capital Projects from Bond Proceeds</t>
  </si>
  <si>
    <t>42650</t>
  </si>
  <si>
    <t>G128</t>
  </si>
  <si>
    <t>Lottery - Capitalization Incentive Funds</t>
  </si>
  <si>
    <t>42690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</si>
  <si>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</si>
  <si>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</si>
  <si>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</si>
  <si>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</si>
  <si>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</si>
  <si>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</si>
  <si>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</si>
  <si>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</si>
  <si>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</si>
  <si>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G133</t>
  </si>
  <si>
    <t>Grants &amp; Contracts - State Student Aid</t>
  </si>
  <si>
    <t>42725</t>
  </si>
  <si>
    <t>G300</t>
  </si>
  <si>
    <t>Indirect Cost Recovered - State</t>
  </si>
  <si>
    <t>42900</t>
  </si>
  <si>
    <t>G310</t>
  </si>
  <si>
    <t>Refund to Grantor - State Government (Operating)</t>
  </si>
  <si>
    <t>42910</t>
  </si>
  <si>
    <t>G320</t>
  </si>
  <si>
    <t>Refund to Grantor - State Government (Non-operating)</t>
  </si>
  <si>
    <t>42920</t>
  </si>
  <si>
    <t>G330</t>
  </si>
  <si>
    <t>Refund to Grantor - State Government (Capital Financing)</t>
  </si>
  <si>
    <t>42930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</si>
  <si>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</si>
  <si>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</si>
  <si>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</si>
  <si>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</si>
  <si>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</si>
  <si>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</si>
  <si>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</si>
  <si>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</si>
  <si>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Grants &amp; Contracts Federal Government (Student Aid)</t>
  </si>
  <si>
    <t>43525</t>
  </si>
  <si>
    <t>H012</t>
  </si>
  <si>
    <t>Grants &amp; Contracts Federal Government (Capital Financing)</t>
  </si>
  <si>
    <t>43530</t>
  </si>
  <si>
    <t>H050</t>
  </si>
  <si>
    <t>Indirect Cost Recovered (federal)</t>
  </si>
  <si>
    <t>43900</t>
  </si>
  <si>
    <t>H055</t>
  </si>
  <si>
    <t>Refund to Grantor - Federal Government (Operating)</t>
  </si>
  <si>
    <t>43910</t>
  </si>
  <si>
    <t>H056</t>
  </si>
  <si>
    <t>Refund to Grantor - Federal Government (Non-operating)</t>
  </si>
  <si>
    <t>43920</t>
  </si>
  <si>
    <t>H057</t>
  </si>
  <si>
    <t>Refund to Grantor - Federal Government (Capital Financing)</t>
  </si>
  <si>
    <t>43930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</si>
  <si>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</si>
  <si>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</si>
  <si>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</si>
  <si>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</si>
  <si>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</si>
  <si>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</si>
  <si>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</si>
  <si>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</si>
  <si>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</si>
  <si>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 (Operating)</t>
  </si>
  <si>
    <t>44410</t>
  </si>
  <si>
    <t>Gifts, Grants &amp; Contracts - Private (Non Operating)</t>
  </si>
  <si>
    <t>44420</t>
  </si>
  <si>
    <t>Gifts, Grants &amp; Contracts - Private (Capital Financing)</t>
  </si>
  <si>
    <t>44430</t>
  </si>
  <si>
    <t>J110</t>
  </si>
  <si>
    <t>Indirect Costs Recovered - Private Sources</t>
  </si>
  <si>
    <t>44900</t>
  </si>
  <si>
    <t>J120</t>
  </si>
  <si>
    <t>Refund to Grantor - Private Sources (Operating)</t>
  </si>
  <si>
    <t>44910</t>
  </si>
  <si>
    <t>J121</t>
  </si>
  <si>
    <t>Refund to Grantor - Private Sources (Non-operating)</t>
  </si>
  <si>
    <t>44920</t>
  </si>
  <si>
    <t>J122</t>
  </si>
  <si>
    <t>Refund to Grantor - Private Sources (Capital Financing)</t>
  </si>
  <si>
    <t>44930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</si>
  <si>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</si>
  <si>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</si>
  <si>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</si>
  <si>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</si>
  <si>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</si>
  <si>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</si>
  <si>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</si>
  <si>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</si>
  <si>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Food Service Sales &amp; Commissions - Contra</t>
  </si>
  <si>
    <t>45699</t>
  </si>
  <si>
    <t>K050</t>
  </si>
  <si>
    <t>Housing Fees</t>
  </si>
  <si>
    <t>46000</t>
  </si>
  <si>
    <t>K060</t>
  </si>
  <si>
    <t>Commissions</t>
  </si>
  <si>
    <t>46200</t>
  </si>
  <si>
    <t>K070</t>
  </si>
  <si>
    <t>Use of College Facilities</t>
  </si>
  <si>
    <t>46400</t>
  </si>
  <si>
    <t>K080</t>
  </si>
  <si>
    <t>Other Sales &amp; Services</t>
  </si>
  <si>
    <t>46600</t>
  </si>
  <si>
    <t>K085</t>
  </si>
  <si>
    <t>Risk Management Consortium Insurance Revenue</t>
  </si>
  <si>
    <t>46650</t>
  </si>
  <si>
    <t>K190</t>
  </si>
  <si>
    <t>Taxable Sales</t>
  </si>
  <si>
    <t>46700</t>
  </si>
  <si>
    <t>K200</t>
  </si>
  <si>
    <t>Interdepartmental Sales</t>
  </si>
  <si>
    <t>46900</t>
  </si>
  <si>
    <t>Interdepartmental Sales - Bookstore</t>
  </si>
  <si>
    <t>46901</t>
  </si>
  <si>
    <t>Interdepartmental Sales - Catering Food Sales</t>
  </si>
  <si>
    <t>46902</t>
  </si>
  <si>
    <t>Interdepartmental Sales - Miscellaneous</t>
  </si>
  <si>
    <t>46903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</si>
  <si>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</si>
  <si>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</si>
  <si>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</si>
  <si>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</si>
  <si>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</si>
  <si>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</si>
  <si>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</si>
  <si>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</si>
  <si>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</si>
  <si>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</si>
  <si>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</si>
  <si>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</si>
  <si>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</si>
  <si>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</si>
  <si>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</si>
  <si>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</si>
  <si>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</si>
  <si>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</si>
  <si>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</si>
  <si>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</si>
  <si>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</si>
  <si>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</si>
  <si>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Mandatory Transfers-In, Current Funds-Unrestricted</t>
  </si>
  <si>
    <t>49110</t>
  </si>
  <si>
    <t>N020</t>
  </si>
  <si>
    <t>Mandatory Transfers-In, Current Funds-Restricted</t>
  </si>
  <si>
    <t>49120</t>
  </si>
  <si>
    <t>N030</t>
  </si>
  <si>
    <t>Mandatory Transfers-In, Auxiliary Funds</t>
  </si>
  <si>
    <t>49130</t>
  </si>
  <si>
    <t>Mandatory Transfers-In, Loan, End., Ann.&amp; Life Inc. Funds</t>
  </si>
  <si>
    <t>49140</t>
  </si>
  <si>
    <t>N050</t>
  </si>
  <si>
    <t>Mandatory Transfers-In, Scholarship Funds</t>
  </si>
  <si>
    <t>49150</t>
  </si>
  <si>
    <t>N070</t>
  </si>
  <si>
    <t>Mandatory Transfers-In, Unexp. Plant &amp; Renewals/Repl. Funds</t>
  </si>
  <si>
    <t>49170</t>
  </si>
  <si>
    <t>N100</t>
  </si>
  <si>
    <t>Mandatory Transfers-In, Retirement of Indebtedness Funds</t>
  </si>
  <si>
    <t>49180</t>
  </si>
  <si>
    <t>N110</t>
  </si>
  <si>
    <t>Non-mandatory Transfers-In, Current Funds-Unrestricted</t>
  </si>
  <si>
    <t>49210</t>
  </si>
  <si>
    <t>N120</t>
  </si>
  <si>
    <t>Non-mandatory Transfers-In, Current Funds-Restricted</t>
  </si>
  <si>
    <t>49220</t>
  </si>
  <si>
    <t>N130</t>
  </si>
  <si>
    <t>Non-mandatory Transfers-In, Auxiliary Funds</t>
  </si>
  <si>
    <t>49230</t>
  </si>
  <si>
    <t>N140</t>
  </si>
  <si>
    <t>Non-mandatory Transfers-In, Loan, End., Ann. &amp; Life Inc. Funds</t>
  </si>
  <si>
    <t>49240</t>
  </si>
  <si>
    <t>N150</t>
  </si>
  <si>
    <t>Non-mandatory Transfers-In, Scholarship Funds</t>
  </si>
  <si>
    <t>49250</t>
  </si>
  <si>
    <t>N170</t>
  </si>
  <si>
    <t>Non-mandatory Transfers-In, Unexp. Plant &amp; Ren./Repl. Funds</t>
  </si>
  <si>
    <t>49270</t>
  </si>
  <si>
    <t>Non-mandatory Transfers-In, Retirement of Indebtedness Funds</t>
  </si>
  <si>
    <t>49280</t>
  </si>
  <si>
    <t>N230</t>
  </si>
  <si>
    <t>Proceeds from  Capital Assets &amp; Related Long-term Debt</t>
  </si>
  <si>
    <t>49500</t>
  </si>
  <si>
    <t>Gain/Loss from Sale of Property</t>
  </si>
  <si>
    <t>49505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</si>
  <si>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</si>
  <si>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</si>
  <si>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</si>
  <si>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</si>
  <si>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</si>
  <si>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</si>
  <si>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</si>
  <si>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</si>
  <si>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</si>
  <si>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</si>
  <si>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</si>
  <si>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</si>
  <si>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</si>
  <si>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</si>
  <si>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</si>
  <si>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</si>
  <si>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</si>
  <si>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</si>
  <si>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</si>
  <si>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</si>
  <si>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</si>
  <si>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</si>
  <si>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</si>
  <si>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</si>
  <si>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</si>
  <si>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</si>
  <si>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</si>
  <si>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</si>
  <si>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</si>
  <si>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</si>
  <si>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</si>
  <si>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</si>
  <si>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</si>
  <si>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</si>
  <si>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</si>
  <si>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</si>
  <si>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</si>
  <si>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</si>
  <si>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</si>
  <si>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</si>
  <si>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</si>
  <si>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</si>
  <si>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</si>
  <si>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</si>
  <si>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</si>
  <si>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</si>
  <si>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</si>
  <si>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</si>
  <si>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</si>
  <si>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</si>
  <si>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</si>
  <si>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</si>
  <si>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</si>
  <si>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</si>
  <si>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</si>
  <si>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</si>
  <si>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</si>
  <si>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</si>
  <si>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</si>
  <si>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</si>
  <si>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</si>
  <si>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</si>
  <si>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</si>
  <si>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</si>
  <si>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</si>
  <si>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</si>
  <si>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</si>
  <si>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</si>
  <si>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</si>
  <si>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</si>
  <si>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</si>
  <si>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</si>
  <si>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</si>
  <si>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</si>
  <si>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</si>
  <si>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</si>
  <si>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</si>
  <si>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</si>
  <si>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</si>
  <si>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</si>
  <si>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</si>
  <si>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</si>
  <si>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</si>
  <si>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</si>
  <si>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</si>
  <si>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</si>
  <si>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</si>
  <si>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</si>
  <si>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</si>
  <si>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</si>
  <si>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</si>
  <si>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</si>
  <si>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</si>
  <si>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</si>
  <si>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</si>
  <si>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</si>
  <si>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</si>
  <si>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</si>
  <si>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</si>
  <si>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</si>
  <si>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</si>
  <si>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</si>
  <si>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</si>
  <si>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P450</t>
  </si>
  <si>
    <t>Student Employment - Other Government Sources</t>
  </si>
  <si>
    <t>58400</t>
  </si>
  <si>
    <t>P460</t>
  </si>
  <si>
    <t>Employee Awards</t>
  </si>
  <si>
    <t>58500</t>
  </si>
  <si>
    <t>P470</t>
  </si>
  <si>
    <t>Social Security Contributions</t>
  </si>
  <si>
    <t>59100</t>
  </si>
  <si>
    <t>P471</t>
  </si>
  <si>
    <t>Social Security Alternative - Optional College Contribution</t>
  </si>
  <si>
    <t>59112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</si>
  <si>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</si>
  <si>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</si>
  <si>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</si>
  <si>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</si>
  <si>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</si>
  <si>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</si>
  <si>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</si>
  <si>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</si>
  <si>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</si>
  <si>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</si>
  <si>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</si>
  <si>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</si>
  <si>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</si>
  <si>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</si>
  <si>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</si>
  <si>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</si>
  <si>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</si>
  <si>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P671</t>
  </si>
  <si>
    <t>Life Insurance OPEB Expense</t>
  </si>
  <si>
    <t>59602</t>
  </si>
  <si>
    <t>P760</t>
  </si>
  <si>
    <t>Insurance Benefits</t>
  </si>
  <si>
    <t>59700</t>
  </si>
  <si>
    <t>P761</t>
  </si>
  <si>
    <t>Health Insurance Contributions</t>
  </si>
  <si>
    <t>59701</t>
  </si>
  <si>
    <t>P762</t>
  </si>
  <si>
    <t>Life Insurance Contributions</t>
  </si>
  <si>
    <t>59702</t>
  </si>
  <si>
    <t>P763</t>
  </si>
  <si>
    <t>Dental Insurance Contribution</t>
  </si>
  <si>
    <t>59703</t>
  </si>
  <si>
    <t>P764</t>
  </si>
  <si>
    <t>Disability Insurance Contribution</t>
  </si>
  <si>
    <t>59704</t>
  </si>
  <si>
    <t>P765</t>
  </si>
  <si>
    <t>Eye Care Insurance Contribution</t>
  </si>
  <si>
    <t>59705</t>
  </si>
  <si>
    <t>P820</t>
  </si>
  <si>
    <t>Matriculation Benefits &amp; Reimbursement</t>
  </si>
  <si>
    <t>59800</t>
  </si>
  <si>
    <t>P830</t>
  </si>
  <si>
    <t>Part-time Employee Matriculation Benefits</t>
  </si>
  <si>
    <t>59810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</si>
  <si>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</si>
  <si>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</si>
  <si>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</si>
  <si>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</si>
  <si>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</si>
  <si>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</si>
  <si>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</si>
  <si>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</si>
  <si>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</si>
  <si>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</si>
  <si>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</si>
  <si>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</si>
  <si>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</si>
  <si>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</si>
  <si>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</si>
  <si>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</si>
  <si>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</si>
  <si>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</si>
  <si>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</si>
  <si>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</si>
  <si>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Rentals</t>
  </si>
  <si>
    <t>63000</t>
  </si>
  <si>
    <t>Q200</t>
  </si>
  <si>
    <t>Insurance</t>
  </si>
  <si>
    <t>63500</t>
  </si>
  <si>
    <t>Q201</t>
  </si>
  <si>
    <t>Insurance - Property</t>
  </si>
  <si>
    <t>63501</t>
  </si>
  <si>
    <t>Q202</t>
  </si>
  <si>
    <t>Insurance - Workers Compensation</t>
  </si>
  <si>
    <t>63502</t>
  </si>
  <si>
    <t>Q203</t>
  </si>
  <si>
    <t>Insurance - Student</t>
  </si>
  <si>
    <t>63503</t>
  </si>
  <si>
    <t>Q204</t>
  </si>
  <si>
    <t>Insurance - Fleet</t>
  </si>
  <si>
    <t>63504</t>
  </si>
  <si>
    <t>Q205</t>
  </si>
  <si>
    <t>Insurance - General Liability</t>
  </si>
  <si>
    <t>63505</t>
  </si>
  <si>
    <t>Q206</t>
  </si>
  <si>
    <t>Insurance - Professional Liability</t>
  </si>
  <si>
    <t>63506</t>
  </si>
  <si>
    <t>Insurance - Patient-Centered Outcomes Research Institute Fee</t>
  </si>
  <si>
    <t>63507</t>
  </si>
  <si>
    <t>Q207</t>
  </si>
  <si>
    <t>Insurance - Risk Management Consortium</t>
  </si>
  <si>
    <t>63700</t>
  </si>
  <si>
    <t>Q240</t>
  </si>
  <si>
    <t>Utilities</t>
  </si>
  <si>
    <t>64000</t>
  </si>
  <si>
    <t>Q241</t>
  </si>
  <si>
    <t>Heating Fuels</t>
  </si>
  <si>
    <t>64001</t>
  </si>
  <si>
    <t>Q242</t>
  </si>
  <si>
    <t>Water &amp; Sewer</t>
  </si>
  <si>
    <t>64002</t>
  </si>
  <si>
    <t>Q243</t>
  </si>
  <si>
    <t>Electricity</t>
  </si>
  <si>
    <t>64003</t>
  </si>
  <si>
    <t>Q244</t>
  </si>
  <si>
    <t>Garbage Collections</t>
  </si>
  <si>
    <t>64004</t>
  </si>
  <si>
    <t>Q245</t>
  </si>
  <si>
    <t>Fuel Vehicular</t>
  </si>
  <si>
    <t>64005</t>
  </si>
  <si>
    <t>Q246</t>
  </si>
  <si>
    <t>Hazardous Waste Removal</t>
  </si>
  <si>
    <t>64006</t>
  </si>
  <si>
    <t>Q247</t>
  </si>
  <si>
    <t>Storm Water Runoff Fees</t>
  </si>
  <si>
    <t>64007</t>
  </si>
  <si>
    <t>Q280</t>
  </si>
  <si>
    <t>Other Services</t>
  </si>
  <si>
    <t>64500</t>
  </si>
  <si>
    <t>Q355</t>
  </si>
  <si>
    <t>Workforce / Wages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</si>
  <si>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</si>
  <si>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</si>
  <si>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</si>
  <si>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</si>
  <si>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</si>
  <si>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</si>
  <si>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</si>
  <si>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</si>
  <si>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</si>
  <si>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</si>
  <si>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</si>
  <si>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</si>
  <si>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</si>
  <si>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</si>
  <si>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</si>
  <si>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</si>
  <si>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</si>
  <si>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Other Materials  &amp; Supplies</t>
  </si>
  <si>
    <t>66500</t>
  </si>
  <si>
    <t>Q605</t>
  </si>
  <si>
    <t>Library Resources</t>
  </si>
  <si>
    <t>67000</t>
  </si>
  <si>
    <t>Q606</t>
  </si>
  <si>
    <t>Subscriptions</t>
  </si>
  <si>
    <t>67001</t>
  </si>
  <si>
    <t>Q607</t>
  </si>
  <si>
    <t>Periodicals</t>
  </si>
  <si>
    <t>67002</t>
  </si>
  <si>
    <t>Q608</t>
  </si>
  <si>
    <t>Books</t>
  </si>
  <si>
    <t>67003</t>
  </si>
  <si>
    <t>Q609</t>
  </si>
  <si>
    <t>Other Library Collections</t>
  </si>
  <si>
    <t>67004</t>
  </si>
  <si>
    <t>Q610</t>
  </si>
  <si>
    <t>E-resources - Purchased</t>
  </si>
  <si>
    <t>67005</t>
  </si>
  <si>
    <t>Q611</t>
  </si>
  <si>
    <t>E-resources Licensed</t>
  </si>
  <si>
    <t>67006</t>
  </si>
  <si>
    <t>Q615</t>
  </si>
  <si>
    <t>Purchases for Resale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</si>
  <si>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</si>
  <si>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</si>
  <si>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</si>
  <si>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</si>
  <si>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</si>
  <si>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</si>
  <si>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</si>
  <si>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</si>
  <si>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</si>
  <si>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</si>
  <si>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</si>
  <si>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</si>
  <si>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</si>
  <si>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</si>
  <si>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</si>
  <si>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</si>
  <si>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</si>
  <si>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</si>
  <si>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</si>
  <si>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</si>
  <si>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Mandatory Transfers-Out, Current Funds - Unrestricted</t>
  </si>
  <si>
    <t>69110</t>
  </si>
  <si>
    <t>Q772</t>
  </si>
  <si>
    <t>Mandatory Transfers-Out, Current Funds - Restricted</t>
  </si>
  <si>
    <t>69120</t>
  </si>
  <si>
    <t>Q773</t>
  </si>
  <si>
    <t>Mandatory Transfers-Out, Auxiliary Funds</t>
  </si>
  <si>
    <t>69130</t>
  </si>
  <si>
    <t>Q774</t>
  </si>
  <si>
    <t>Mandatory Transfers-Out, Loan, End., Ann. &amp; Life Inc. Funds</t>
  </si>
  <si>
    <t>69140</t>
  </si>
  <si>
    <t>Q775</t>
  </si>
  <si>
    <t>Mandatory Transfers-Out, Scholarship Funds</t>
  </si>
  <si>
    <t>69150</t>
  </si>
  <si>
    <t>Q776</t>
  </si>
  <si>
    <t>Mandatory Transfers-Out, Unexp. Plant &amp; Ren./Repl. Funds</t>
  </si>
  <si>
    <t>69170</t>
  </si>
  <si>
    <t>Q777</t>
  </si>
  <si>
    <t xml:space="preserve">Mandatory Transfers-Out, Retirement of Indebtedness Funds </t>
  </si>
  <si>
    <t>69180</t>
  </si>
  <si>
    <t>Q851</t>
  </si>
  <si>
    <t>Non-mandatory Transfers-Out, Current Funds - Unrestricted</t>
  </si>
  <si>
    <t>69210</t>
  </si>
  <si>
    <t>Q852</t>
  </si>
  <si>
    <t>Non-mandatory Transfers-Out, Current Funds -restricted</t>
  </si>
  <si>
    <t>69220</t>
  </si>
  <si>
    <t>Q853</t>
  </si>
  <si>
    <t>Non-mandatory Transfers-Out, Auxiliary Funds</t>
  </si>
  <si>
    <t>69230</t>
  </si>
  <si>
    <t>Q854</t>
  </si>
  <si>
    <t>Non-mandatory Transfers-Out, Loan, End., Ann. &amp; Life Inc. Funds</t>
  </si>
  <si>
    <t>69240</t>
  </si>
  <si>
    <t>Q855</t>
  </si>
  <si>
    <t>Non-mandatory Transfers-Out, Scholarship Funds</t>
  </si>
  <si>
    <t>69250</t>
  </si>
  <si>
    <t>Q857</t>
  </si>
  <si>
    <t>Non-mandatory Transfers-Out, Unexp. Plant &amp; Ren./Repl. Funds</t>
  </si>
  <si>
    <t>69270</t>
  </si>
  <si>
    <t>Q858</t>
  </si>
  <si>
    <t>Non-mandatory Transfers-Out,  Retire of Indebtedness</t>
  </si>
  <si>
    <t>69280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</si>
  <si>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</si>
  <si>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</si>
  <si>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</si>
  <si>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</si>
  <si>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</si>
  <si>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</si>
  <si>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</si>
  <si>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</si>
  <si>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</si>
  <si>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</si>
  <si>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</si>
  <si>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</si>
  <si>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</si>
  <si>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</si>
  <si>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</si>
  <si>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</si>
  <si>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</si>
  <si>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</si>
  <si>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</si>
  <si>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</si>
  <si>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Capitalized Equipment - Risk Management Consortium</t>
  </si>
  <si>
    <t>71009</t>
  </si>
  <si>
    <t>R056</t>
  </si>
  <si>
    <t>Control Account for 3 Year Capital Asset Class</t>
  </si>
  <si>
    <t>71010</t>
  </si>
  <si>
    <t>Computer Technology</t>
  </si>
  <si>
    <t>71011</t>
  </si>
  <si>
    <t>R057</t>
  </si>
  <si>
    <t>Control Account for 5 Year Capital Asset Class</t>
  </si>
  <si>
    <t>71020</t>
  </si>
  <si>
    <t>R058</t>
  </si>
  <si>
    <t>Control Account for 7 Year Capital Asset Class</t>
  </si>
  <si>
    <t>71030</t>
  </si>
  <si>
    <t>R059</t>
  </si>
  <si>
    <t>Control Account for 10 Year Capital Asset Class</t>
  </si>
  <si>
    <t>71040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</si>
  <si>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</si>
  <si>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</si>
  <si>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</si>
  <si>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</si>
  <si>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</si>
  <si>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</si>
  <si>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</si>
  <si>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</si>
  <si>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</si>
  <si>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</si>
  <si>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</si>
  <si>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</si>
  <si>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</si>
  <si>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</si>
  <si>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</si>
  <si>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</si>
  <si>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</si>
  <si>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</si>
  <si>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</si>
  <si>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</si>
  <si>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</si>
  <si>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</si>
  <si>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</si>
  <si>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</si>
  <si>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</si>
  <si>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</si>
  <si>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</si>
  <si>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</si>
  <si>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</si>
  <si>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</si>
  <si>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</si>
  <si>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</si>
  <si>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</si>
  <si>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</si>
  <si>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</si>
  <si>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</si>
  <si>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</si>
  <si>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r>
      <rPr>
        <sz val="9"/>
        <color rgb="FFFF0000"/>
        <rFont val="Arial"/>
        <family val="2"/>
      </rPr>
      <t>Unencumbered</t>
    </r>
    <r>
      <rPr>
        <sz val="9"/>
        <color indexed="8"/>
        <rFont val="Arial"/>
        <family val="2"/>
      </rPr>
      <t xml:space="preserve"> Fund Balance as % of Total Funds Available</t>
    </r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</si>
  <si>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</si>
  <si>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</si>
  <si>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</si>
  <si>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</si>
  <si>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</si>
  <si>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</si>
  <si>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</si>
  <si>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</si>
  <si>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</si>
  <si>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</si>
  <si>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</si>
  <si>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</si>
  <si>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</si>
  <si>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EASTERN FLORIDA STATE COLLEGE</t>
  </si>
  <si>
    <t>VALENCIA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</si>
  <si>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</si>
  <si>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</si>
  <si>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</si>
  <si>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</si>
  <si>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</si>
  <si>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</si>
  <si>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</si>
  <si>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</si>
  <si>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</si>
  <si>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</si>
  <si>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</si>
  <si>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</si>
  <si>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</si>
  <si>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</si>
  <si>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</si>
  <si>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</si>
  <si>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</si>
  <si>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</si>
  <si>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</si>
  <si>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</si>
  <si>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</si>
  <si>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</si>
  <si>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</si>
  <si>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</si>
  <si>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</si>
  <si>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For the 2017-18 Fiscal Year</t>
  </si>
  <si>
    <t>2018.v01</t>
  </si>
  <si>
    <t>Fiscal Year 2017-2018</t>
  </si>
  <si>
    <t>2018.v03</t>
  </si>
  <si>
    <t xml:space="preserve">Institutional support personnel expenses were increased by a net total of </t>
  </si>
  <si>
    <t xml:space="preserve">$194,885. This amount includes $201,876 for the prior period adjustment to </t>
  </si>
  <si>
    <t>the beginning net position for GASB 75 OPEB, and (net amount of $6,990.86)</t>
  </si>
  <si>
    <t>for the prior period adjustment for net pension expense for GASB 68.</t>
  </si>
  <si>
    <t>OPEB PP Adjustment</t>
  </si>
  <si>
    <t>Investments Current Restricted</t>
  </si>
  <si>
    <t>Deferred Outflows of Resources - Other Postemployment Benefits</t>
  </si>
  <si>
    <t>19910</t>
  </si>
  <si>
    <t xml:space="preserve">Other Postemployment Benefits Liability - Current </t>
  </si>
  <si>
    <t>22730</t>
  </si>
  <si>
    <t xml:space="preserve">Other Postemployment Benefits Liability - Non-Current </t>
  </si>
  <si>
    <t>Deferred Inflows of Resources - Other Postemployment Benefits</t>
  </si>
  <si>
    <t>29910</t>
  </si>
  <si>
    <t xml:space="preserve">Deferred Inflows - Irrevocable Split-Interest Agreements </t>
  </si>
  <si>
    <t>29912</t>
  </si>
  <si>
    <t>FY 2017-18 Summary of Accounts by General Ledger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</si>
</sst>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sz val="9"/>
      <color indexed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rgb="FFC00000"/>
      <name val="Arial"/>
      <family val="2"/>
    </font>
    <font>
      <b/>
      <sz val="9"/>
      <color rgb="FFFF0000"/>
      <name val="Arial"/>
      <family val="2"/>
    </font>
    <font>
      <b/>
      <u/>
      <sz val="9"/>
      <color rgb="FF002060"/>
      <name val="Arial"/>
      <family val="2"/>
    </font>
    <font>
      <b/>
      <i/>
      <u/>
      <sz val="9"/>
      <color rgb="FF002060"/>
      <name val="Arial"/>
      <family val="2"/>
    </font>
    <font>
      <sz val="9"/>
      <color rgb="FF002060"/>
      <name val="Arial"/>
      <family val="2"/>
    </font>
    <font>
      <u/>
      <sz val="9"/>
      <color rgb="FF0070C0"/>
      <name val="Arial"/>
      <family val="2"/>
    </font>
    <font>
      <i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sz val="8"/>
      <color indexed="81"/>
      <name val="Tahoma"/>
      <family val="2"/>
    </font>
    <font>
      <b/>
      <i/>
      <sz val="9"/>
      <color rgb="FFFF000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6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</borders>
  <cellStyleXfs count="1376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4" fillId="37" borderId="19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8" applyNumberFormat="0" applyAlignment="0" applyProtection="0"/>
    <xf numFmtId="0" fontId="22" fillId="23" borderId="18" applyNumberFormat="0" applyAlignment="0" applyProtection="0"/>
    <xf numFmtId="0" fontId="23" fillId="0" borderId="23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48" fillId="0" borderId="0" applyNumberFormat="0" applyFill="0" applyBorder="0" applyAlignment="0" applyProtection="0"/>
  </cellStyleXfs>
  <cellXfs count="321">
    <xf numFmtId="0" fontId="0" fillId="0" borderId="0" xfId="0"/>
    <xf numFmtId="0" fontId="5" fillId="0" borderId="0" xfId="4" applyNumberFormat="1" applyFont="1" applyAlignment="1" applyProtection="1"/>
    <xf numFmtId="4" fontId="5" fillId="0" borderId="0" xfId="4" applyNumberFormat="1" applyFont="1" applyAlignment="1" applyProtection="1"/>
    <xf numFmtId="0" fontId="6" fillId="0" borderId="0" xfId="4" applyNumberFormat="1" applyFont="1" applyAlignment="1" applyProtection="1">
      <alignment horizontal="left"/>
    </xf>
    <xf numFmtId="4" fontId="3" fillId="15" borderId="2" xfId="4" applyNumberFormat="1" applyFont="1" applyFill="1" applyBorder="1" applyAlignment="1" applyProtection="1"/>
    <xf numFmtId="4" fontId="3" fillId="15" borderId="3" xfId="4" applyNumberFormat="1" applyFont="1" applyFill="1" applyBorder="1" applyAlignment="1" applyProtection="1">
      <alignment horizontal="center"/>
    </xf>
    <xf numFmtId="4" fontId="3" fillId="15" borderId="4" xfId="4" applyNumberFormat="1" applyFont="1" applyFill="1" applyBorder="1" applyAlignment="1" applyProtection="1">
      <alignment horizontal="center"/>
    </xf>
    <xf numFmtId="4" fontId="3" fillId="15" borderId="3" xfId="4" applyNumberFormat="1" applyFont="1" applyFill="1" applyBorder="1" applyAlignment="1" applyProtection="1"/>
    <xf numFmtId="4" fontId="3" fillId="15" borderId="5" xfId="4" applyNumberFormat="1" applyFont="1" applyFill="1" applyBorder="1" applyAlignment="1" applyProtection="1">
      <alignment horizontal="center"/>
    </xf>
    <xf numFmtId="4" fontId="3" fillId="15" borderId="6" xfId="4" applyNumberFormat="1" applyFont="1" applyFill="1" applyBorder="1" applyAlignment="1" applyProtection="1">
      <alignment horizontal="center"/>
    </xf>
    <xf numFmtId="4" fontId="3" fillId="15" borderId="7" xfId="4" applyNumberFormat="1" applyFont="1" applyFill="1" applyBorder="1" applyAlignment="1" applyProtection="1">
      <alignment horizontal="center"/>
    </xf>
    <xf numFmtId="4" fontId="3" fillId="15" borderId="0" xfId="4" applyNumberFormat="1" applyFont="1" applyFill="1" applyBorder="1" applyAlignment="1" applyProtection="1">
      <alignment horizontal="center"/>
    </xf>
    <xf numFmtId="4" fontId="3" fillId="15" borderId="8" xfId="4" applyNumberFormat="1" applyFont="1" applyFill="1" applyBorder="1" applyAlignment="1" applyProtection="1">
      <alignment horizontal="center"/>
    </xf>
    <xf numFmtId="4" fontId="5" fillId="0" borderId="9" xfId="4" applyNumberFormat="1" applyFont="1" applyBorder="1" applyAlignment="1" applyProtection="1"/>
    <xf numFmtId="4" fontId="5" fillId="0" borderId="10" xfId="4" applyNumberFormat="1" applyFont="1" applyBorder="1" applyAlignment="1" applyProtection="1"/>
    <xf numFmtId="4" fontId="5" fillId="0" borderId="3" xfId="4" applyNumberFormat="1" applyFont="1" applyBorder="1" applyAlignment="1" applyProtection="1"/>
    <xf numFmtId="4" fontId="5" fillId="0" borderId="11" xfId="4" applyNumberFormat="1" applyFont="1" applyBorder="1" applyAlignment="1" applyProtection="1"/>
    <xf numFmtId="4" fontId="5" fillId="0" borderId="12" xfId="4" applyNumberFormat="1" applyFont="1" applyBorder="1" applyAlignment="1" applyProtection="1"/>
    <xf numFmtId="0" fontId="3" fillId="0" borderId="13" xfId="4" applyNumberFormat="1" applyFont="1" applyBorder="1" applyAlignment="1" applyProtection="1">
      <alignment horizontal="center"/>
    </xf>
    <xf numFmtId="4" fontId="5" fillId="0" borderId="6" xfId="4" applyNumberFormat="1" applyFont="1" applyBorder="1" applyAlignment="1" applyProtection="1">
      <alignment horizontal="left" indent="1"/>
    </xf>
    <xf numFmtId="44" fontId="5" fillId="0" borderId="7" xfId="2" applyFont="1" applyBorder="1" applyAlignment="1" applyProtection="1"/>
    <xf numFmtId="9" fontId="5" fillId="0" borderId="8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7" xfId="4" applyNumberFormat="1" applyFont="1" applyBorder="1" applyAlignment="1" applyProtection="1"/>
    <xf numFmtId="4" fontId="8" fillId="0" borderId="0" xfId="4" applyNumberFormat="1" applyFont="1" applyBorder="1" applyAlignment="1" applyProtection="1"/>
    <xf numFmtId="4" fontId="5" fillId="0" borderId="7" xfId="4" applyNumberFormat="1" applyFont="1" applyBorder="1" applyAlignment="1" applyProtection="1"/>
    <xf numFmtId="4" fontId="5" fillId="0" borderId="8" xfId="4" applyNumberFormat="1" applyFont="1" applyBorder="1" applyAlignment="1" applyProtection="1"/>
    <xf numFmtId="43" fontId="5" fillId="16" borderId="0" xfId="1" applyFont="1" applyFill="1" applyAlignment="1" applyProtection="1"/>
    <xf numFmtId="4" fontId="5" fillId="0" borderId="6" xfId="4" applyNumberFormat="1" applyFont="1" applyBorder="1" applyAlignment="1" applyProtection="1">
      <alignment horizontal="left" indent="3"/>
    </xf>
    <xf numFmtId="3" fontId="5" fillId="0" borderId="0" xfId="4" applyNumberFormat="1" applyFont="1" applyAlignment="1" applyProtection="1"/>
    <xf numFmtId="44" fontId="5" fillId="0" borderId="14" xfId="2" applyFont="1" applyBorder="1" applyAlignment="1" applyProtection="1"/>
    <xf numFmtId="4" fontId="5" fillId="0" borderId="6" xfId="4" applyNumberFormat="1" applyFont="1" applyBorder="1" applyAlignment="1" applyProtection="1"/>
    <xf numFmtId="4" fontId="5" fillId="0" borderId="15" xfId="4" applyNumberFormat="1" applyFont="1" applyBorder="1" applyAlignment="1" applyProtection="1">
      <alignment horizontal="right"/>
    </xf>
    <xf numFmtId="44" fontId="5" fillId="0" borderId="16" xfId="2" applyFont="1" applyBorder="1" applyAlignment="1" applyProtection="1"/>
    <xf numFmtId="9" fontId="5" fillId="0" borderId="17" xfId="3" applyFont="1" applyBorder="1" applyAlignment="1" applyProtection="1"/>
    <xf numFmtId="4" fontId="9" fillId="0" borderId="4" xfId="4" applyNumberFormat="1" applyFont="1" applyFill="1" applyBorder="1" applyAlignment="1" applyProtection="1">
      <alignment wrapText="1"/>
    </xf>
    <xf numFmtId="44" fontId="5" fillId="17" borderId="0" xfId="2" applyFont="1" applyFill="1" applyBorder="1" applyAlignment="1" applyProtection="1"/>
    <xf numFmtId="4" fontId="5" fillId="0" borderId="0" xfId="4" applyNumberFormat="1" applyFont="1" applyFill="1" applyBorder="1" applyAlignment="1" applyProtection="1"/>
    <xf numFmtId="164" fontId="5" fillId="0" borderId="0" xfId="4" applyNumberFormat="1" applyFont="1" applyFill="1" applyAlignment="1" applyProtection="1"/>
    <xf numFmtId="4" fontId="9" fillId="0" borderId="0" xfId="4" applyNumberFormat="1" applyFont="1" applyFill="1" applyBorder="1" applyAlignment="1" applyProtection="1">
      <alignment wrapText="1"/>
    </xf>
    <xf numFmtId="164" fontId="5" fillId="0" borderId="0" xfId="4" applyNumberFormat="1" applyFont="1" applyAlignment="1" applyProtection="1"/>
    <xf numFmtId="0" fontId="3" fillId="0" borderId="0" xfId="4" applyNumberFormat="1" applyFont="1" applyBorder="1" applyAlignment="1" applyProtection="1">
      <alignment horizontal="right"/>
    </xf>
    <xf numFmtId="44" fontId="8" fillId="16" borderId="7" xfId="2" applyFont="1" applyFill="1" applyBorder="1" applyAlignment="1" applyProtection="1"/>
    <xf numFmtId="0" fontId="5" fillId="0" borderId="0" xfId="4" applyNumberFormat="1" applyFont="1" applyBorder="1" applyAlignment="1" applyProtection="1"/>
    <xf numFmtId="0" fontId="9" fillId="0" borderId="0" xfId="4" applyNumberFormat="1" applyFont="1" applyAlignment="1" applyProtection="1"/>
    <xf numFmtId="0" fontId="32" fillId="0" borderId="0" xfId="4" applyNumberFormat="1" applyFont="1" applyFill="1" applyAlignment="1" applyProtection="1"/>
    <xf numFmtId="0" fontId="33" fillId="0" borderId="0" xfId="0" applyFont="1" applyProtection="1"/>
    <xf numFmtId="49" fontId="9" fillId="0" borderId="0" xfId="4" applyNumberFormat="1" applyFont="1" applyAlignment="1" applyProtection="1">
      <alignment horizontal="center"/>
    </xf>
    <xf numFmtId="39" fontId="33" fillId="0" borderId="0" xfId="0" applyNumberFormat="1" applyFont="1" applyFill="1" applyProtection="1"/>
    <xf numFmtId="0" fontId="9" fillId="0" borderId="0" xfId="4" applyNumberFormat="1" applyFont="1" applyAlignment="1" applyProtection="1">
      <alignment wrapText="1"/>
    </xf>
    <xf numFmtId="39" fontId="9" fillId="0" borderId="0" xfId="4" applyNumberFormat="1" applyFont="1" applyAlignment="1" applyProtection="1"/>
    <xf numFmtId="44" fontId="8" fillId="16" borderId="7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4" xfId="2" applyFont="1" applyFill="1" applyBorder="1" applyAlignment="1" applyProtection="1">
      <protection locked="0"/>
    </xf>
    <xf numFmtId="0" fontId="9" fillId="0" borderId="0" xfId="4" applyNumberFormat="1" applyFont="1" applyFill="1" applyAlignment="1" applyProtection="1"/>
    <xf numFmtId="0" fontId="34" fillId="0" borderId="8" xfId="4" applyNumberFormat="1" applyFont="1" applyBorder="1" applyAlignment="1" applyProtection="1"/>
    <xf numFmtId="0" fontId="36" fillId="0" borderId="0" xfId="4" applyNumberFormat="1" applyFont="1" applyAlignment="1" applyProtection="1"/>
    <xf numFmtId="39" fontId="37" fillId="0" borderId="0" xfId="4" applyNumberFormat="1" applyFont="1" applyAlignment="1" applyProtection="1">
      <alignment horizontal="left"/>
    </xf>
    <xf numFmtId="0" fontId="37" fillId="0" borderId="8" xfId="4" applyNumberFormat="1" applyFont="1" applyBorder="1" applyAlignment="1" applyProtection="1"/>
    <xf numFmtId="0" fontId="9" fillId="17" borderId="6" xfId="4" applyNumberFormat="1" applyFont="1" applyFill="1" applyBorder="1" applyAlignment="1" applyProtection="1"/>
    <xf numFmtId="0" fontId="9" fillId="17" borderId="0" xfId="4" applyNumberFormat="1" applyFont="1" applyFill="1" applyBorder="1" applyAlignment="1" applyProtection="1"/>
    <xf numFmtId="0" fontId="9" fillId="17" borderId="8" xfId="4" applyNumberFormat="1" applyFont="1" applyFill="1" applyBorder="1" applyAlignment="1" applyProtection="1"/>
    <xf numFmtId="39" fontId="9" fillId="0" borderId="0" xfId="4" applyNumberFormat="1" applyFont="1" applyAlignment="1" applyProtection="1">
      <alignment horizontal="left"/>
    </xf>
    <xf numFmtId="0" fontId="34" fillId="17" borderId="6" xfId="4" applyNumberFormat="1" applyFont="1" applyFill="1" applyBorder="1" applyAlignment="1" applyProtection="1">
      <alignment horizontal="left" wrapText="1"/>
    </xf>
    <xf numFmtId="0" fontId="34" fillId="17" borderId="0" xfId="4" applyNumberFormat="1" applyFont="1" applyFill="1" applyBorder="1" applyAlignment="1" applyProtection="1">
      <alignment horizontal="left" wrapText="1"/>
    </xf>
    <xf numFmtId="0" fontId="34" fillId="17" borderId="8" xfId="4" applyNumberFormat="1" applyFont="1" applyFill="1" applyBorder="1" applyAlignment="1" applyProtection="1">
      <alignment horizontal="left" wrapText="1"/>
    </xf>
    <xf numFmtId="0" fontId="37" fillId="41" borderId="33" xfId="4" applyNumberFormat="1" applyFont="1" applyFill="1" applyBorder="1" applyAlignment="1" applyProtection="1">
      <alignment wrapText="1"/>
    </xf>
    <xf numFmtId="49" fontId="37" fillId="41" borderId="0" xfId="4" applyNumberFormat="1" applyFont="1" applyFill="1" applyBorder="1" applyAlignment="1" applyProtection="1">
      <alignment horizontal="center"/>
    </xf>
    <xf numFmtId="39" fontId="37" fillId="0" borderId="33" xfId="4" applyNumberFormat="1" applyFont="1" applyBorder="1" applyAlignment="1" applyProtection="1"/>
    <xf numFmtId="39" fontId="33" fillId="0" borderId="34" xfId="0" applyNumberFormat="1" applyFont="1" applyFill="1" applyBorder="1" applyProtection="1"/>
    <xf numFmtId="0" fontId="33" fillId="0" borderId="30" xfId="0" applyFont="1" applyBorder="1" applyProtection="1"/>
    <xf numFmtId="0" fontId="36" fillId="0" borderId="35" xfId="4" applyNumberFormat="1" applyFont="1" applyBorder="1" applyAlignment="1" applyProtection="1">
      <alignment horizontal="left" wrapText="1"/>
    </xf>
    <xf numFmtId="49" fontId="36" fillId="0" borderId="36" xfId="4" applyNumberFormat="1" applyFont="1" applyBorder="1" applyAlignment="1" applyProtection="1">
      <alignment horizontal="center"/>
    </xf>
    <xf numFmtId="39" fontId="36" fillId="16" borderId="33" xfId="4" applyNumberFormat="1" applyFont="1" applyFill="1" applyBorder="1" applyAlignment="1" applyProtection="1"/>
    <xf numFmtId="39" fontId="36" fillId="0" borderId="33" xfId="4" applyNumberFormat="1" applyFont="1" applyFill="1" applyBorder="1" applyAlignment="1" applyProtection="1"/>
    <xf numFmtId="43" fontId="33" fillId="16" borderId="30" xfId="1" applyFont="1" applyFill="1" applyBorder="1" applyProtection="1">
      <protection locked="0"/>
    </xf>
    <xf numFmtId="0" fontId="32" fillId="42" borderId="0" xfId="4" applyNumberFormat="1" applyFont="1" applyFill="1" applyAlignment="1" applyProtection="1"/>
    <xf numFmtId="0" fontId="36" fillId="0" borderId="0" xfId="4" applyNumberFormat="1" applyFont="1" applyBorder="1" applyAlignment="1" applyProtection="1">
      <alignment horizontal="left" wrapText="1"/>
    </xf>
    <xf numFmtId="49" fontId="36" fillId="0" borderId="37" xfId="4" applyNumberFormat="1" applyFont="1" applyFill="1" applyBorder="1" applyAlignment="1" applyProtection="1">
      <alignment horizontal="center"/>
    </xf>
    <xf numFmtId="0" fontId="36" fillId="0" borderId="0" xfId="4" applyNumberFormat="1" applyFont="1" applyFill="1" applyBorder="1" applyAlignment="1" applyProtection="1">
      <alignment horizontal="left" wrapText="1"/>
    </xf>
    <xf numFmtId="49" fontId="36" fillId="0" borderId="0" xfId="4" applyNumberFormat="1" applyFont="1" applyFill="1" applyBorder="1" applyAlignment="1" applyProtection="1">
      <alignment horizontal="center"/>
    </xf>
    <xf numFmtId="49" fontId="36" fillId="0" borderId="0" xfId="4" applyNumberFormat="1" applyFont="1" applyFill="1" applyAlignment="1" applyProtection="1">
      <alignment horizontal="center"/>
    </xf>
    <xf numFmtId="0" fontId="9" fillId="17" borderId="6" xfId="4" applyNumberFormat="1" applyFont="1" applyFill="1" applyBorder="1" applyAlignment="1" applyProtection="1">
      <alignment horizontal="left" indent="2"/>
    </xf>
    <xf numFmtId="0" fontId="9" fillId="17" borderId="0" xfId="4" applyNumberFormat="1" applyFont="1" applyFill="1" applyBorder="1" applyAlignment="1" applyProtection="1">
      <alignment horizontal="left" indent="2"/>
    </xf>
    <xf numFmtId="0" fontId="9" fillId="17" borderId="8" xfId="4" applyNumberFormat="1" applyFont="1" applyFill="1" applyBorder="1" applyAlignment="1" applyProtection="1">
      <alignment horizontal="left" indent="2"/>
    </xf>
    <xf numFmtId="49" fontId="36" fillId="0" borderId="0" xfId="4" applyNumberFormat="1" applyFont="1" applyAlignment="1" applyProtection="1">
      <alignment horizontal="center"/>
    </xf>
    <xf numFmtId="0" fontId="37" fillId="0" borderId="0" xfId="0" applyNumberFormat="1" applyFont="1" applyFill="1" applyBorder="1" applyAlignment="1" applyProtection="1">
      <protection locked="0"/>
    </xf>
    <xf numFmtId="0" fontId="37" fillId="0" borderId="0" xfId="0" applyNumberFormat="1" applyFont="1" applyFill="1" applyBorder="1" applyAlignment="1" applyProtection="1"/>
    <xf numFmtId="165" fontId="36" fillId="0" borderId="0" xfId="0" applyNumberFormat="1" applyFont="1" applyFill="1" applyBorder="1" applyAlignment="1" applyProtection="1">
      <protection locked="0"/>
    </xf>
    <xf numFmtId="165" fontId="36" fillId="0" borderId="0" xfId="0" applyNumberFormat="1" applyFont="1" applyFill="1" applyBorder="1" applyAlignment="1" applyProtection="1"/>
    <xf numFmtId="0" fontId="44" fillId="0" borderId="0" xfId="4" applyNumberFormat="1" applyFont="1" applyFill="1" applyAlignment="1" applyProtection="1"/>
    <xf numFmtId="0" fontId="44" fillId="43" borderId="0" xfId="4" applyNumberFormat="1" applyFont="1" applyFill="1" applyAlignment="1" applyProtection="1"/>
    <xf numFmtId="0" fontId="44" fillId="0" borderId="0" xfId="4" applyNumberFormat="1" applyFont="1" applyAlignment="1" applyProtection="1"/>
    <xf numFmtId="0" fontId="36" fillId="0" borderId="33" xfId="4" applyNumberFormat="1" applyFont="1" applyBorder="1" applyAlignment="1" applyProtection="1">
      <alignment horizontal="left" wrapText="1"/>
    </xf>
    <xf numFmtId="39" fontId="36" fillId="15" borderId="35" xfId="4" applyNumberFormat="1" applyFont="1" applyFill="1" applyBorder="1" applyAlignment="1" applyProtection="1"/>
    <xf numFmtId="0" fontId="37" fillId="0" borderId="33" xfId="4" applyNumberFormat="1" applyFont="1" applyBorder="1" applyAlignment="1" applyProtection="1">
      <alignment horizontal="left" wrapText="1"/>
    </xf>
    <xf numFmtId="39" fontId="36" fillId="15" borderId="33" xfId="4" applyNumberFormat="1" applyFont="1" applyFill="1" applyBorder="1" applyAlignment="1" applyProtection="1"/>
    <xf numFmtId="39" fontId="36" fillId="0" borderId="35" xfId="4" applyNumberFormat="1" applyFont="1" applyBorder="1" applyAlignment="1" applyProtection="1"/>
    <xf numFmtId="39" fontId="33" fillId="0" borderId="38" xfId="0" applyNumberFormat="1" applyFont="1" applyFill="1" applyBorder="1" applyProtection="1"/>
    <xf numFmtId="0" fontId="37" fillId="41" borderId="35" xfId="4" applyNumberFormat="1" applyFont="1" applyFill="1" applyBorder="1" applyAlignment="1" applyProtection="1">
      <alignment horizontal="left" wrapText="1"/>
    </xf>
    <xf numFmtId="49" fontId="36" fillId="41" borderId="36" xfId="4" applyNumberFormat="1" applyFont="1" applyFill="1" applyBorder="1" applyAlignment="1" applyProtection="1">
      <alignment horizontal="center"/>
    </xf>
    <xf numFmtId="39" fontId="36" fillId="0" borderId="33" xfId="4" applyNumberFormat="1" applyFont="1" applyBorder="1" applyAlignment="1" applyProtection="1"/>
    <xf numFmtId="0" fontId="37" fillId="0" borderId="35" xfId="4" applyNumberFormat="1" applyFont="1" applyBorder="1" applyAlignment="1" applyProtection="1">
      <alignment horizontal="left" wrapText="1"/>
    </xf>
    <xf numFmtId="165" fontId="36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4" applyNumberFormat="1" applyFont="1" applyBorder="1" applyAlignment="1" applyProtection="1"/>
    <xf numFmtId="4" fontId="36" fillId="0" borderId="0" xfId="4" applyNumberFormat="1" applyFont="1" applyBorder="1" applyAlignment="1" applyProtection="1"/>
    <xf numFmtId="0" fontId="36" fillId="0" borderId="0" xfId="0" applyNumberFormat="1" applyFont="1" applyFill="1" applyBorder="1" applyAlignment="1" applyProtection="1">
      <alignment horizontal="right"/>
      <protection locked="0"/>
    </xf>
    <xf numFmtId="0" fontId="36" fillId="0" borderId="0" xfId="0" applyNumberFormat="1" applyFont="1" applyFill="1" applyBorder="1" applyAlignment="1" applyProtection="1">
      <alignment horizontal="right"/>
    </xf>
    <xf numFmtId="0" fontId="37" fillId="0" borderId="0" xfId="0" applyNumberFormat="1" applyFont="1" applyFill="1" applyBorder="1" applyAlignment="1" applyProtection="1">
      <alignment horizontal="right"/>
      <protection locked="0"/>
    </xf>
    <xf numFmtId="0" fontId="37" fillId="0" borderId="0" xfId="0" applyNumberFormat="1" applyFont="1" applyFill="1" applyBorder="1" applyAlignment="1" applyProtection="1">
      <alignment horizontal="right"/>
    </xf>
    <xf numFmtId="0" fontId="36" fillId="0" borderId="33" xfId="4" applyNumberFormat="1" applyFont="1" applyBorder="1" applyAlignment="1" applyProtection="1">
      <alignment wrapText="1"/>
    </xf>
    <xf numFmtId="0" fontId="36" fillId="0" borderId="33" xfId="4" applyNumberFormat="1" applyFont="1" applyFill="1" applyBorder="1" applyAlignment="1" applyProtection="1">
      <alignment wrapText="1"/>
    </xf>
    <xf numFmtId="0" fontId="37" fillId="0" borderId="33" xfId="4" applyNumberFormat="1" applyFont="1" applyFill="1" applyBorder="1" applyAlignment="1" applyProtection="1">
      <alignment horizontal="left" wrapText="1"/>
    </xf>
    <xf numFmtId="39" fontId="36" fillId="15" borderId="39" xfId="4" applyNumberFormat="1" applyFont="1" applyFill="1" applyBorder="1" applyAlignment="1" applyProtection="1"/>
    <xf numFmtId="39" fontId="36" fillId="15" borderId="40" xfId="4" applyNumberFormat="1" applyFont="1" applyFill="1" applyBorder="1" applyAlignment="1" applyProtection="1"/>
    <xf numFmtId="0" fontId="37" fillId="41" borderId="35" xfId="4" applyNumberFormat="1" applyFont="1" applyFill="1" applyBorder="1" applyAlignment="1" applyProtection="1">
      <alignment wrapText="1"/>
    </xf>
    <xf numFmtId="0" fontId="37" fillId="0" borderId="35" xfId="4" applyNumberFormat="1" applyFont="1" applyBorder="1" applyAlignment="1" applyProtection="1">
      <alignment wrapText="1"/>
    </xf>
    <xf numFmtId="0" fontId="36" fillId="43" borderId="0" xfId="4" applyNumberFormat="1" applyFont="1" applyFill="1" applyAlignment="1" applyProtection="1"/>
    <xf numFmtId="49" fontId="9" fillId="0" borderId="0" xfId="4" applyNumberFormat="1" applyFont="1" applyFill="1" applyAlignment="1" applyProtection="1">
      <alignment horizontal="center"/>
    </xf>
    <xf numFmtId="0" fontId="36" fillId="0" borderId="35" xfId="4" applyNumberFormat="1" applyFont="1" applyBorder="1" applyAlignment="1" applyProtection="1">
      <alignment wrapText="1"/>
    </xf>
    <xf numFmtId="39" fontId="33" fillId="0" borderId="41" xfId="0" applyNumberFormat="1" applyFont="1" applyFill="1" applyBorder="1" applyProtection="1"/>
    <xf numFmtId="39" fontId="36" fillId="15" borderId="42" xfId="4" applyNumberFormat="1" applyFont="1" applyFill="1" applyBorder="1" applyAlignment="1" applyProtection="1">
      <alignment horizontal="right"/>
    </xf>
    <xf numFmtId="39" fontId="36" fillId="15" borderId="43" xfId="4" applyNumberFormat="1" applyFont="1" applyFill="1" applyBorder="1" applyAlignment="1" applyProtection="1">
      <alignment horizontal="right"/>
    </xf>
    <xf numFmtId="39" fontId="36" fillId="0" borderId="35" xfId="4" applyNumberFormat="1" applyFont="1" applyFill="1" applyBorder="1" applyAlignment="1" applyProtection="1"/>
    <xf numFmtId="39" fontId="36" fillId="0" borderId="42" xfId="4" applyNumberFormat="1" applyFont="1" applyFill="1" applyBorder="1" applyAlignment="1" applyProtection="1"/>
    <xf numFmtId="0" fontId="37" fillId="0" borderId="33" xfId="4" applyNumberFormat="1" applyFont="1" applyBorder="1" applyAlignment="1" applyProtection="1">
      <alignment wrapText="1"/>
    </xf>
    <xf numFmtId="39" fontId="36" fillId="0" borderId="44" xfId="4" applyNumberFormat="1" applyFont="1" applyFill="1" applyBorder="1" applyAlignment="1" applyProtection="1"/>
    <xf numFmtId="39" fontId="36" fillId="0" borderId="45" xfId="4" applyNumberFormat="1" applyFont="1" applyFill="1" applyBorder="1" applyAlignment="1" applyProtection="1"/>
    <xf numFmtId="49" fontId="36" fillId="43" borderId="0" xfId="4" applyNumberFormat="1" applyFont="1" applyFill="1" applyAlignment="1" applyProtection="1">
      <alignment horizontal="center"/>
    </xf>
    <xf numFmtId="39" fontId="33" fillId="0" borderId="38" xfId="0" applyNumberFormat="1" applyFont="1" applyFill="1" applyBorder="1" applyAlignment="1" applyProtection="1">
      <alignment horizontal="right"/>
    </xf>
    <xf numFmtId="39" fontId="33" fillId="0" borderId="34" xfId="0" applyNumberFormat="1" applyFont="1" applyFill="1" applyBorder="1" applyAlignment="1" applyProtection="1">
      <alignment horizontal="right"/>
    </xf>
    <xf numFmtId="165" fontId="32" fillId="0" borderId="0" xfId="0" applyNumberFormat="1" applyFont="1" applyFill="1" applyBorder="1" applyAlignment="1" applyProtection="1"/>
    <xf numFmtId="165" fontId="45" fillId="0" borderId="0" xfId="0" applyNumberFormat="1" applyFont="1" applyFill="1" applyBorder="1" applyAlignment="1" applyProtection="1">
      <protection locked="0"/>
    </xf>
    <xf numFmtId="165" fontId="45" fillId="0" borderId="0" xfId="0" applyNumberFormat="1" applyFont="1" applyFill="1" applyBorder="1" applyAlignment="1" applyProtection="1"/>
    <xf numFmtId="0" fontId="36" fillId="0" borderId="0" xfId="4" applyNumberFormat="1" applyFont="1" applyFill="1" applyAlignment="1" applyProtection="1">
      <alignment horizontal="left" wrapText="1"/>
    </xf>
    <xf numFmtId="39" fontId="36" fillId="41" borderId="46" xfId="4" applyNumberFormat="1" applyFont="1" applyFill="1" applyBorder="1" applyAlignment="1" applyProtection="1"/>
    <xf numFmtId="39" fontId="36" fillId="41" borderId="33" xfId="4" applyNumberFormat="1" applyFont="1" applyFill="1" applyBorder="1" applyAlignment="1" applyProtection="1"/>
    <xf numFmtId="0" fontId="9" fillId="0" borderId="0" xfId="4" applyNumberFormat="1" applyFont="1" applyAlignment="1" applyProtection="1">
      <protection locked="0"/>
    </xf>
    <xf numFmtId="0" fontId="37" fillId="0" borderId="34" xfId="4" applyNumberFormat="1" applyFont="1" applyFill="1" applyBorder="1" applyAlignment="1" applyProtection="1">
      <alignment horizontal="left" wrapText="1"/>
    </xf>
    <xf numFmtId="49" fontId="37" fillId="0" borderId="0" xfId="4" applyNumberFormat="1" applyFont="1" applyFill="1" applyAlignment="1" applyProtection="1">
      <alignment horizontal="center"/>
    </xf>
    <xf numFmtId="39" fontId="36" fillId="44" borderId="29" xfId="4" applyNumberFormat="1" applyFont="1" applyFill="1" applyBorder="1" applyAlignment="1" applyProtection="1"/>
    <xf numFmtId="0" fontId="37" fillId="0" borderId="0" xfId="4" applyNumberFormat="1" applyFont="1" applyFill="1" applyAlignment="1" applyProtection="1">
      <alignment horizontal="left" wrapText="1"/>
    </xf>
    <xf numFmtId="39" fontId="36" fillId="0" borderId="0" xfId="4" applyNumberFormat="1" applyFont="1" applyFill="1" applyBorder="1" applyAlignment="1" applyProtection="1"/>
    <xf numFmtId="39" fontId="9" fillId="0" borderId="0" xfId="4" applyNumberFormat="1" applyFont="1" applyFill="1" applyAlignment="1" applyProtection="1"/>
    <xf numFmtId="0" fontId="37" fillId="41" borderId="38" xfId="4" applyNumberFormat="1" applyFont="1" applyFill="1" applyBorder="1" applyAlignment="1" applyProtection="1">
      <alignment wrapText="1"/>
    </xf>
    <xf numFmtId="49" fontId="37" fillId="41" borderId="39" xfId="4" applyNumberFormat="1" applyFont="1" applyFill="1" applyBorder="1" applyAlignment="1" applyProtection="1">
      <alignment horizontal="center"/>
    </xf>
    <xf numFmtId="39" fontId="36" fillId="41" borderId="39" xfId="4" applyNumberFormat="1" applyFont="1" applyFill="1" applyBorder="1" applyAlignment="1" applyProtection="1"/>
    <xf numFmtId="39" fontId="36" fillId="0" borderId="0" xfId="4" applyNumberFormat="1" applyFont="1" applyBorder="1" applyAlignment="1" applyProtection="1"/>
    <xf numFmtId="0" fontId="37" fillId="41" borderId="34" xfId="4" applyNumberFormat="1" applyFont="1" applyFill="1" applyBorder="1" applyAlignment="1" applyProtection="1">
      <alignment wrapText="1"/>
    </xf>
    <xf numFmtId="49" fontId="37" fillId="41" borderId="47" xfId="4" applyNumberFormat="1" applyFont="1" applyFill="1" applyBorder="1" applyAlignment="1" applyProtection="1">
      <alignment horizontal="center"/>
    </xf>
    <xf numFmtId="39" fontId="36" fillId="41" borderId="47" xfId="4" applyNumberFormat="1" applyFont="1" applyFill="1" applyBorder="1" applyAlignment="1" applyProtection="1">
      <alignment horizontal="center"/>
    </xf>
    <xf numFmtId="0" fontId="37" fillId="41" borderId="41" xfId="4" applyNumberFormat="1" applyFont="1" applyFill="1" applyBorder="1" applyAlignment="1" applyProtection="1">
      <alignment wrapText="1"/>
    </xf>
    <xf numFmtId="49" fontId="37" fillId="41" borderId="40" xfId="4" applyNumberFormat="1" applyFont="1" applyFill="1" applyBorder="1" applyAlignment="1" applyProtection="1">
      <alignment horizontal="center"/>
    </xf>
    <xf numFmtId="39" fontId="36" fillId="41" borderId="40" xfId="4" applyNumberFormat="1" applyFont="1" applyFill="1" applyBorder="1" applyAlignment="1" applyProtection="1">
      <alignment horizontal="center"/>
    </xf>
    <xf numFmtId="39" fontId="36" fillId="0" borderId="27" xfId="4" applyNumberFormat="1" applyFont="1" applyBorder="1" applyAlignment="1" applyProtection="1"/>
    <xf numFmtId="49" fontId="36" fillId="0" borderId="0" xfId="4" applyNumberFormat="1" applyFont="1" applyBorder="1" applyAlignment="1" applyProtection="1">
      <alignment horizontal="center"/>
    </xf>
    <xf numFmtId="39" fontId="36" fillId="0" borderId="33" xfId="4" applyNumberFormat="1" applyFont="1" applyBorder="1" applyAlignment="1" applyProtection="1">
      <protection locked="0"/>
    </xf>
    <xf numFmtId="0" fontId="9" fillId="0" borderId="0" xfId="4" applyNumberFormat="1" applyFont="1" applyFill="1" applyAlignment="1" applyProtection="1">
      <protection locked="0"/>
    </xf>
    <xf numFmtId="39" fontId="36" fillId="16" borderId="33" xfId="4" applyNumberFormat="1" applyFont="1" applyFill="1" applyBorder="1" applyAlignment="1" applyProtection="1">
      <protection locked="0"/>
    </xf>
    <xf numFmtId="39" fontId="36" fillId="15" borderId="48" xfId="4" applyNumberFormat="1" applyFont="1" applyFill="1" applyBorder="1" applyAlignment="1" applyProtection="1"/>
    <xf numFmtId="39" fontId="36" fillId="0" borderId="49" xfId="4" applyNumberFormat="1" applyFont="1" applyBorder="1" applyAlignment="1" applyProtection="1"/>
    <xf numFmtId="39" fontId="33" fillId="0" borderId="0" xfId="0" applyNumberFormat="1" applyFont="1" applyFill="1" applyBorder="1" applyProtection="1"/>
    <xf numFmtId="39" fontId="36" fillId="0" borderId="0" xfId="4" applyNumberFormat="1" applyFont="1" applyAlignment="1" applyProtection="1"/>
    <xf numFmtId="39" fontId="36" fillId="0" borderId="0" xfId="4" applyNumberFormat="1" applyFont="1" applyFill="1" applyAlignment="1" applyProtection="1"/>
    <xf numFmtId="0" fontId="36" fillId="41" borderId="33" xfId="4" applyNumberFormat="1" applyFont="1" applyFill="1" applyBorder="1" applyAlignment="1" applyProtection="1">
      <alignment horizontal="right" wrapText="1"/>
    </xf>
    <xf numFmtId="49" fontId="45" fillId="41" borderId="0" xfId="0" applyNumberFormat="1" applyFont="1" applyFill="1" applyBorder="1" applyAlignment="1" applyProtection="1">
      <alignment horizontal="center"/>
    </xf>
    <xf numFmtId="39" fontId="46" fillId="0" borderId="0" xfId="4" applyNumberFormat="1" applyFont="1" applyAlignment="1" applyProtection="1"/>
    <xf numFmtId="39" fontId="36" fillId="16" borderId="36" xfId="4" applyNumberFormat="1" applyFont="1" applyFill="1" applyBorder="1" applyAlignment="1" applyProtection="1"/>
    <xf numFmtId="39" fontId="36" fillId="0" borderId="0" xfId="4" applyNumberFormat="1" applyFont="1" applyAlignment="1" applyProtection="1">
      <protection locked="0"/>
    </xf>
    <xf numFmtId="39" fontId="36" fillId="0" borderId="36" xfId="4" applyNumberFormat="1" applyFont="1" applyBorder="1" applyAlignment="1" applyProtection="1"/>
    <xf numFmtId="49" fontId="36" fillId="41" borderId="0" xfId="4" applyNumberFormat="1" applyFont="1" applyFill="1" applyAlignment="1" applyProtection="1">
      <alignment horizontal="center"/>
    </xf>
    <xf numFmtId="166" fontId="37" fillId="0" borderId="0" xfId="3" applyNumberFormat="1" applyFont="1" applyAlignment="1" applyProtection="1"/>
    <xf numFmtId="39" fontId="48" fillId="0" borderId="0" xfId="1375" applyNumberFormat="1" applyAlignment="1" applyProtection="1"/>
    <xf numFmtId="39" fontId="33" fillId="15" borderId="52" xfId="0" applyNumberFormat="1" applyFont="1" applyFill="1" applyBorder="1" applyProtection="1"/>
    <xf numFmtId="0" fontId="32" fillId="0" borderId="0" xfId="4" applyNumberFormat="1" applyFont="1" applyFill="1" applyBorder="1" applyAlignment="1" applyProtection="1"/>
    <xf numFmtId="39" fontId="36" fillId="0" borderId="0" xfId="0" applyNumberFormat="1" applyFont="1" applyFill="1" applyBorder="1" applyAlignment="1" applyProtection="1"/>
    <xf numFmtId="0" fontId="45" fillId="0" borderId="0" xfId="0" applyNumberFormat="1" applyFont="1" applyBorder="1" applyAlignment="1" applyProtection="1">
      <alignment wrapText="1"/>
    </xf>
    <xf numFmtId="49" fontId="9" fillId="0" borderId="0" xfId="0" applyNumberFormat="1" applyFont="1" applyBorder="1" applyAlignment="1" applyProtection="1">
      <alignment horizontal="center"/>
    </xf>
    <xf numFmtId="43" fontId="9" fillId="41" borderId="0" xfId="1" applyFont="1" applyFill="1" applyBorder="1" applyAlignment="1" applyProtection="1">
      <alignment wrapText="1"/>
    </xf>
    <xf numFmtId="39" fontId="45" fillId="0" borderId="0" xfId="0" applyNumberFormat="1" applyFont="1" applyFill="1" applyBorder="1" applyAlignment="1" applyProtection="1"/>
    <xf numFmtId="39" fontId="9" fillId="0" borderId="0" xfId="4" applyNumberFormat="1" applyFont="1" applyBorder="1" applyAlignment="1" applyProtection="1"/>
    <xf numFmtId="0" fontId="9" fillId="41" borderId="0" xfId="0" applyNumberFormat="1" applyFont="1" applyFill="1" applyBorder="1" applyAlignment="1" applyProtection="1">
      <alignment wrapText="1"/>
    </xf>
    <xf numFmtId="49" fontId="36" fillId="41" borderId="0" xfId="0" applyNumberFormat="1" applyFont="1" applyFill="1" applyBorder="1" applyAlignment="1" applyProtection="1">
      <alignment horizontal="center"/>
    </xf>
    <xf numFmtId="0" fontId="9" fillId="0" borderId="0" xfId="4" applyNumberFormat="1" applyFont="1" applyFill="1" applyBorder="1" applyAlignment="1" applyProtection="1"/>
    <xf numFmtId="0" fontId="36" fillId="41" borderId="0" xfId="0" applyNumberFormat="1" applyFont="1" applyFill="1" applyBorder="1" applyAlignment="1" applyProtection="1">
      <alignment wrapText="1"/>
    </xf>
    <xf numFmtId="0" fontId="36" fillId="0" borderId="0" xfId="0" applyNumberFormat="1" applyFont="1" applyBorder="1" applyAlignment="1" applyProtection="1">
      <alignment wrapText="1"/>
    </xf>
    <xf numFmtId="49" fontId="36" fillId="0" borderId="0" xfId="0" applyNumberFormat="1" applyFont="1" applyBorder="1" applyAlignment="1" applyProtection="1">
      <alignment horizontal="center"/>
    </xf>
    <xf numFmtId="39" fontId="9" fillId="0" borderId="0" xfId="0" applyNumberFormat="1" applyFont="1" applyBorder="1" applyAlignment="1" applyProtection="1"/>
    <xf numFmtId="39" fontId="9" fillId="0" borderId="0" xfId="0" applyNumberFormat="1" applyFont="1" applyFill="1" applyBorder="1" applyAlignment="1" applyProtection="1"/>
    <xf numFmtId="39" fontId="9" fillId="0" borderId="0" xfId="0" applyNumberFormat="1" applyFont="1" applyFill="1" applyAlignment="1" applyProtection="1"/>
    <xf numFmtId="0" fontId="36" fillId="0" borderId="0" xfId="0" applyNumberFormat="1" applyFont="1" applyFill="1" applyBorder="1" applyAlignment="1" applyProtection="1"/>
    <xf numFmtId="0" fontId="9" fillId="0" borderId="0" xfId="0" applyNumberFormat="1" applyFont="1" applyAlignment="1" applyProtection="1">
      <alignment wrapText="1"/>
    </xf>
    <xf numFmtId="49" fontId="9" fillId="0" borderId="0" xfId="0" applyNumberFormat="1" applyFont="1" applyAlignment="1" applyProtection="1">
      <alignment horizontal="center"/>
    </xf>
    <xf numFmtId="165" fontId="45" fillId="41" borderId="0" xfId="0" applyNumberFormat="1" applyFont="1" applyFill="1" applyAlignment="1" applyProtection="1">
      <alignment wrapText="1"/>
    </xf>
    <xf numFmtId="49" fontId="45" fillId="41" borderId="0" xfId="0" applyNumberFormat="1" applyFont="1" applyFill="1" applyAlignment="1" applyProtection="1">
      <alignment horizontal="center"/>
    </xf>
    <xf numFmtId="49" fontId="9" fillId="41" borderId="0" xfId="0" applyNumberFormat="1" applyFont="1" applyFill="1" applyAlignment="1" applyProtection="1">
      <alignment horizontal="center"/>
    </xf>
    <xf numFmtId="165" fontId="9" fillId="41" borderId="0" xfId="0" applyNumberFormat="1" applyFont="1" applyFill="1" applyAlignment="1" applyProtection="1">
      <alignment wrapText="1"/>
    </xf>
    <xf numFmtId="39" fontId="45" fillId="0" borderId="0" xfId="0" applyNumberFormat="1" applyFont="1" applyFill="1" applyAlignment="1" applyProtection="1"/>
    <xf numFmtId="165" fontId="45" fillId="41" borderId="27" xfId="0" applyNumberFormat="1" applyFont="1" applyFill="1" applyBorder="1" applyAlignment="1" applyProtection="1">
      <alignment wrapText="1"/>
    </xf>
    <xf numFmtId="49" fontId="45" fillId="41" borderId="27" xfId="0" applyNumberFormat="1" applyFont="1" applyFill="1" applyBorder="1" applyAlignment="1" applyProtection="1">
      <alignment horizontal="center"/>
    </xf>
    <xf numFmtId="39" fontId="9" fillId="0" borderId="27" xfId="0" applyNumberFormat="1" applyFont="1" applyFill="1" applyBorder="1" applyAlignment="1" applyProtection="1"/>
    <xf numFmtId="0" fontId="9" fillId="0" borderId="0" xfId="4" applyNumberFormat="1" applyFont="1" applyFill="1" applyAlignment="1" applyProtection="1">
      <alignment wrapText="1"/>
    </xf>
    <xf numFmtId="165" fontId="45" fillId="0" borderId="0" xfId="0" applyNumberFormat="1" applyFont="1" applyFill="1" applyAlignment="1" applyProtection="1"/>
    <xf numFmtId="165" fontId="9" fillId="0" borderId="0" xfId="0" applyNumberFormat="1" applyFont="1" applyFill="1" applyBorder="1" applyAlignment="1" applyProtection="1"/>
    <xf numFmtId="39" fontId="36" fillId="0" borderId="0" xfId="0" applyNumberFormat="1" applyFont="1" applyBorder="1" applyAlignment="1" applyProtection="1"/>
    <xf numFmtId="39" fontId="9" fillId="16" borderId="0" xfId="4" applyNumberFormat="1" applyFont="1" applyFill="1" applyAlignment="1" applyProtection="1">
      <protection locked="0"/>
    </xf>
    <xf numFmtId="39" fontId="33" fillId="16" borderId="0" xfId="0" applyNumberFormat="1" applyFont="1" applyFill="1" applyProtection="1">
      <protection locked="0"/>
    </xf>
    <xf numFmtId="0" fontId="34" fillId="15" borderId="50" xfId="4" applyNumberFormat="1" applyFont="1" applyFill="1" applyBorder="1" applyAlignment="1" applyProtection="1">
      <alignment horizontal="center"/>
    </xf>
    <xf numFmtId="0" fontId="34" fillId="15" borderId="51" xfId="4" applyNumberFormat="1" applyFont="1" applyFill="1" applyBorder="1" applyAlignment="1" applyProtection="1">
      <alignment horizontal="center"/>
    </xf>
    <xf numFmtId="4" fontId="5" fillId="0" borderId="53" xfId="4" applyNumberFormat="1" applyFont="1" applyBorder="1" applyAlignment="1" applyProtection="1"/>
    <xf numFmtId="4" fontId="3" fillId="15" borderId="55" xfId="4" applyNumberFormat="1" applyFont="1" applyFill="1" applyBorder="1" applyAlignment="1" applyProtection="1"/>
    <xf numFmtId="4" fontId="3" fillId="15" borderId="53" xfId="4" applyNumberFormat="1" applyFont="1" applyFill="1" applyBorder="1" applyAlignment="1" applyProtection="1">
      <alignment horizontal="center"/>
    </xf>
    <xf numFmtId="4" fontId="3" fillId="15" borderId="54" xfId="4" applyNumberFormat="1" applyFont="1" applyFill="1" applyBorder="1" applyAlignment="1" applyProtection="1">
      <alignment horizontal="center"/>
    </xf>
    <xf numFmtId="4" fontId="3" fillId="15" borderId="53" xfId="4" applyNumberFormat="1" applyFont="1" applyFill="1" applyBorder="1" applyAlignment="1" applyProtection="1"/>
    <xf numFmtId="4" fontId="3" fillId="15" borderId="56" xfId="4" applyNumberFormat="1" applyFont="1" applyFill="1" applyBorder="1" applyAlignment="1" applyProtection="1">
      <alignment horizontal="center"/>
    </xf>
    <xf numFmtId="4" fontId="5" fillId="0" borderId="57" xfId="4" applyNumberFormat="1" applyFont="1" applyBorder="1" applyAlignment="1" applyProtection="1"/>
    <xf numFmtId="4" fontId="5" fillId="0" borderId="58" xfId="4" applyNumberFormat="1" applyFont="1" applyBorder="1" applyAlignment="1" applyProtection="1"/>
    <xf numFmtId="4" fontId="5" fillId="0" borderId="59" xfId="4" applyNumberFormat="1" applyFont="1" applyBorder="1" applyAlignment="1" applyProtection="1"/>
    <xf numFmtId="4" fontId="5" fillId="0" borderId="60" xfId="4" applyNumberFormat="1" applyFont="1" applyBorder="1" applyAlignment="1" applyProtection="1"/>
    <xf numFmtId="4" fontId="5" fillId="0" borderId="61" xfId="4" applyNumberFormat="1" applyFont="1" applyBorder="1" applyAlignment="1" applyProtection="1"/>
    <xf numFmtId="4" fontId="5" fillId="0" borderId="62" xfId="4" applyNumberFormat="1" applyFont="1" applyBorder="1" applyAlignment="1" applyProtection="1"/>
    <xf numFmtId="4" fontId="9" fillId="0" borderId="63" xfId="4" applyNumberFormat="1" applyFont="1" applyFill="1" applyBorder="1" applyAlignment="1" applyProtection="1">
      <alignment wrapText="1"/>
    </xf>
    <xf numFmtId="4" fontId="3" fillId="15" borderId="64" xfId="4" applyNumberFormat="1" applyFont="1" applyFill="1" applyBorder="1" applyAlignment="1" applyProtection="1"/>
    <xf numFmtId="4" fontId="3" fillId="15" borderId="60" xfId="4" applyNumberFormat="1" applyFont="1" applyFill="1" applyBorder="1" applyAlignment="1" applyProtection="1">
      <alignment horizontal="center"/>
    </xf>
    <xf numFmtId="4" fontId="3" fillId="15" borderId="63" xfId="4" applyNumberFormat="1" applyFont="1" applyFill="1" applyBorder="1" applyAlignment="1" applyProtection="1">
      <alignment horizontal="center"/>
    </xf>
    <xf numFmtId="4" fontId="3" fillId="15" borderId="60" xfId="4" applyNumberFormat="1" applyFont="1" applyFill="1" applyBorder="1" applyAlignment="1" applyProtection="1"/>
    <xf numFmtId="4" fontId="3" fillId="15" borderId="65" xfId="4" applyNumberFormat="1" applyFont="1" applyFill="1" applyBorder="1" applyAlignment="1" applyProtection="1">
      <alignment horizontal="center"/>
    </xf>
    <xf numFmtId="4" fontId="5" fillId="0" borderId="66" xfId="4" applyNumberFormat="1" applyFont="1" applyBorder="1" applyAlignment="1" applyProtection="1"/>
    <xf numFmtId="0" fontId="5" fillId="0" borderId="0" xfId="4" applyFont="1"/>
    <xf numFmtId="4" fontId="5" fillId="0" borderId="0" xfId="4" applyNumberFormat="1" applyFont="1"/>
    <xf numFmtId="0" fontId="6" fillId="0" borderId="0" xfId="4" applyFont="1" applyAlignment="1">
      <alignment horizontal="left"/>
    </xf>
    <xf numFmtId="4" fontId="3" fillId="15" borderId="64" xfId="4" applyNumberFormat="1" applyFont="1" applyFill="1" applyBorder="1"/>
    <xf numFmtId="4" fontId="3" fillId="15" borderId="60" xfId="4" applyNumberFormat="1" applyFont="1" applyFill="1" applyBorder="1" applyAlignment="1">
      <alignment horizontal="center"/>
    </xf>
    <xf numFmtId="4" fontId="3" fillId="15" borderId="63" xfId="4" applyNumberFormat="1" applyFont="1" applyFill="1" applyBorder="1" applyAlignment="1">
      <alignment horizontal="center"/>
    </xf>
    <xf numFmtId="4" fontId="3" fillId="15" borderId="60" xfId="4" applyNumberFormat="1" applyFont="1" applyFill="1" applyBorder="1"/>
    <xf numFmtId="4" fontId="3" fillId="15" borderId="65" xfId="4" applyNumberFormat="1" applyFont="1" applyFill="1" applyBorder="1" applyAlignment="1">
      <alignment horizontal="center"/>
    </xf>
    <xf numFmtId="4" fontId="3" fillId="15" borderId="6" xfId="4" applyNumberFormat="1" applyFont="1" applyFill="1" applyBorder="1" applyAlignment="1">
      <alignment horizontal="center"/>
    </xf>
    <xf numFmtId="4" fontId="3" fillId="15" borderId="7" xfId="4" applyNumberFormat="1" applyFont="1" applyFill="1" applyBorder="1" applyAlignment="1">
      <alignment horizontal="center"/>
    </xf>
    <xf numFmtId="4" fontId="3" fillId="15" borderId="0" xfId="4" applyNumberFormat="1" applyFont="1" applyFill="1" applyAlignment="1">
      <alignment horizontal="center"/>
    </xf>
    <xf numFmtId="4" fontId="3" fillId="15" borderId="8" xfId="4" applyNumberFormat="1" applyFont="1" applyFill="1" applyBorder="1" applyAlignment="1">
      <alignment horizontal="center"/>
    </xf>
    <xf numFmtId="4" fontId="5" fillId="0" borderId="66" xfId="4" applyNumberFormat="1" applyFont="1" applyBorder="1"/>
    <xf numFmtId="4" fontId="5" fillId="0" borderId="62" xfId="4" applyNumberFormat="1" applyFont="1" applyBorder="1"/>
    <xf numFmtId="4" fontId="5" fillId="0" borderId="60" xfId="4" applyNumberFormat="1" applyFont="1" applyBorder="1"/>
    <xf numFmtId="4" fontId="5" fillId="0" borderId="59" xfId="4" applyNumberFormat="1" applyFont="1" applyBorder="1"/>
    <xf numFmtId="4" fontId="5" fillId="0" borderId="61" xfId="4" applyNumberFormat="1" applyFont="1" applyBorder="1"/>
    <xf numFmtId="0" fontId="3" fillId="0" borderId="13" xfId="4" applyFont="1" applyBorder="1" applyAlignment="1">
      <alignment horizontal="center"/>
    </xf>
    <xf numFmtId="4" fontId="5" fillId="0" borderId="6" xfId="4" applyNumberFormat="1" applyFont="1" applyBorder="1" applyAlignment="1">
      <alignment horizontal="left" indent="1"/>
    </xf>
    <xf numFmtId="44" fontId="8" fillId="16" borderId="7" xfId="2" applyFont="1" applyFill="1" applyBorder="1" applyProtection="1">
      <protection locked="0"/>
    </xf>
    <xf numFmtId="44" fontId="8" fillId="16" borderId="0" xfId="2" applyFont="1" applyFill="1" applyProtection="1">
      <protection locked="0"/>
    </xf>
    <xf numFmtId="44" fontId="5" fillId="0" borderId="7" xfId="2" applyFont="1" applyBorder="1"/>
    <xf numFmtId="9" fontId="5" fillId="0" borderId="8" xfId="3" applyFont="1" applyBorder="1"/>
    <xf numFmtId="43" fontId="5" fillId="16" borderId="0" xfId="1" applyFont="1" applyFill="1" applyProtection="1">
      <protection locked="0"/>
    </xf>
    <xf numFmtId="4" fontId="8" fillId="0" borderId="7" xfId="4" applyNumberFormat="1" applyFont="1" applyBorder="1"/>
    <xf numFmtId="4" fontId="8" fillId="0" borderId="0" xfId="4" applyNumberFormat="1" applyFont="1"/>
    <xf numFmtId="4" fontId="5" fillId="0" borderId="7" xfId="4" applyNumberFormat="1" applyFont="1" applyBorder="1"/>
    <xf numFmtId="4" fontId="5" fillId="0" borderId="8" xfId="4" applyNumberFormat="1" applyFont="1" applyBorder="1"/>
    <xf numFmtId="43" fontId="5" fillId="16" borderId="0" xfId="1" applyFont="1" applyFill="1"/>
    <xf numFmtId="4" fontId="5" fillId="0" borderId="6" xfId="4" applyNumberFormat="1" applyFont="1" applyBorder="1" applyAlignment="1">
      <alignment horizontal="left" indent="3"/>
    </xf>
    <xf numFmtId="3" fontId="5" fillId="0" borderId="0" xfId="4" applyNumberFormat="1" applyFont="1"/>
    <xf numFmtId="44" fontId="8" fillId="16" borderId="14" xfId="2" applyFont="1" applyFill="1" applyBorder="1" applyProtection="1">
      <protection locked="0"/>
    </xf>
    <xf numFmtId="44" fontId="5" fillId="0" borderId="14" xfId="2" applyFont="1" applyBorder="1"/>
    <xf numFmtId="4" fontId="5" fillId="0" borderId="6" xfId="4" applyNumberFormat="1" applyFont="1" applyBorder="1"/>
    <xf numFmtId="4" fontId="5" fillId="0" borderId="15" xfId="4" applyNumberFormat="1" applyFont="1" applyBorder="1" applyAlignment="1">
      <alignment horizontal="right"/>
    </xf>
    <xf numFmtId="44" fontId="5" fillId="0" borderId="16" xfId="2" applyFont="1" applyBorder="1"/>
    <xf numFmtId="9" fontId="5" fillId="0" borderId="17" xfId="3" applyFont="1" applyBorder="1"/>
    <xf numFmtId="4" fontId="9" fillId="0" borderId="63" xfId="4" applyNumberFormat="1" applyFont="1" applyBorder="1" applyAlignment="1">
      <alignment wrapText="1"/>
    </xf>
    <xf numFmtId="44" fontId="5" fillId="17" borderId="0" xfId="2" applyFont="1" applyFill="1"/>
    <xf numFmtId="164" fontId="5" fillId="0" borderId="0" xfId="4" applyNumberFormat="1" applyFont="1"/>
    <xf numFmtId="4" fontId="9" fillId="0" borderId="0" xfId="4" applyNumberFormat="1" applyFont="1" applyAlignment="1">
      <alignment wrapText="1"/>
    </xf>
    <xf numFmtId="0" fontId="3" fillId="0" borderId="0" xfId="4" applyFont="1" applyAlignment="1">
      <alignment horizontal="right"/>
    </xf>
    <xf numFmtId="0" fontId="53" fillId="46" borderId="0" xfId="4" applyNumberFormat="1" applyFont="1" applyFill="1" applyBorder="1" applyAlignment="1" applyProtection="1">
      <alignment horizontal="left" wrapText="1"/>
    </xf>
    <xf numFmtId="49" fontId="53" fillId="46" borderId="0" xfId="4" applyNumberFormat="1" applyFont="1" applyFill="1" applyAlignment="1" applyProtection="1">
      <alignment horizontal="center"/>
    </xf>
    <xf numFmtId="0" fontId="36" fillId="47" borderId="0" xfId="4" applyNumberFormat="1" applyFont="1" applyFill="1" applyBorder="1" applyAlignment="1" applyProtection="1">
      <alignment horizontal="left" wrapText="1"/>
    </xf>
    <xf numFmtId="49" fontId="36" fillId="47" borderId="0" xfId="4" applyNumberFormat="1" applyFont="1" applyFill="1" applyAlignment="1" applyProtection="1">
      <alignment horizontal="center"/>
    </xf>
    <xf numFmtId="0" fontId="36" fillId="0" borderId="33" xfId="4" applyNumberFormat="1" applyFont="1" applyFill="1" applyBorder="1" applyAlignment="1" applyProtection="1">
      <alignment wrapText="1"/>
      <protection locked="0"/>
    </xf>
    <xf numFmtId="0" fontId="3" fillId="0" borderId="0" xfId="4" applyNumberFormat="1" applyFont="1" applyAlignment="1">
      <alignment horizontal="center"/>
    </xf>
    <xf numFmtId="0" fontId="4" fillId="0" borderId="0" xfId="0" applyFont="1" applyAlignment="1"/>
    <xf numFmtId="0" fontId="3" fillId="0" borderId="0" xfId="4" applyFont="1" applyAlignment="1">
      <alignment horizontal="center"/>
    </xf>
    <xf numFmtId="0" fontId="45" fillId="45" borderId="15" xfId="0" applyNumberFormat="1" applyFont="1" applyFill="1" applyBorder="1" applyAlignment="1" applyProtection="1">
      <alignment horizontal="center"/>
    </xf>
    <xf numFmtId="0" fontId="45" fillId="45" borderId="17" xfId="0" applyNumberFormat="1" applyFont="1" applyFill="1" applyBorder="1" applyAlignment="1" applyProtection="1">
      <alignment horizontal="center"/>
    </xf>
    <xf numFmtId="0" fontId="45" fillId="45" borderId="50" xfId="0" applyNumberFormat="1" applyFont="1" applyFill="1" applyBorder="1" applyAlignment="1" applyProtection="1">
      <alignment horizontal="center"/>
    </xf>
    <xf numFmtId="0" fontId="45" fillId="45" borderId="52" xfId="0" applyNumberFormat="1" applyFont="1" applyFill="1" applyBorder="1" applyAlignment="1" applyProtection="1">
      <alignment horizontal="center"/>
    </xf>
    <xf numFmtId="0" fontId="45" fillId="45" borderId="63" xfId="0" applyNumberFormat="1" applyFont="1" applyFill="1" applyBorder="1" applyAlignment="1" applyProtection="1">
      <alignment horizontal="center" wrapText="1"/>
    </xf>
    <xf numFmtId="0" fontId="45" fillId="45" borderId="0" xfId="0" applyNumberFormat="1" applyFont="1" applyFill="1" applyBorder="1" applyAlignment="1" applyProtection="1">
      <alignment horizontal="center" wrapText="1"/>
    </xf>
    <xf numFmtId="49" fontId="36" fillId="45" borderId="63" xfId="0" applyNumberFormat="1" applyFont="1" applyFill="1" applyBorder="1" applyAlignment="1" applyProtection="1">
      <alignment horizontal="center" wrapText="1"/>
    </xf>
    <xf numFmtId="49" fontId="36" fillId="45" borderId="0" xfId="0" applyNumberFormat="1" applyFont="1" applyFill="1" applyBorder="1" applyAlignment="1" applyProtection="1">
      <alignment horizontal="center" wrapText="1"/>
    </xf>
    <xf numFmtId="0" fontId="9" fillId="0" borderId="0" xfId="4" applyNumberFormat="1" applyFont="1" applyAlignment="1" applyProtection="1">
      <alignment horizontal="right"/>
    </xf>
    <xf numFmtId="0" fontId="34" fillId="0" borderId="0" xfId="4" applyNumberFormat="1" applyFont="1" applyAlignment="1" applyProtection="1">
      <alignment horizontal="center"/>
    </xf>
    <xf numFmtId="0" fontId="35" fillId="17" borderId="64" xfId="4" applyNumberFormat="1" applyFont="1" applyFill="1" applyBorder="1" applyAlignment="1" applyProtection="1">
      <alignment horizontal="center"/>
    </xf>
    <xf numFmtId="0" fontId="35" fillId="17" borderId="63" xfId="4" applyNumberFormat="1" applyFont="1" applyFill="1" applyBorder="1" applyAlignment="1" applyProtection="1">
      <alignment horizontal="center"/>
    </xf>
    <xf numFmtId="0" fontId="35" fillId="17" borderId="65" xfId="4" applyNumberFormat="1" applyFont="1" applyFill="1" applyBorder="1" applyAlignment="1" applyProtection="1">
      <alignment horizontal="center"/>
    </xf>
    <xf numFmtId="0" fontId="37" fillId="0" borderId="0" xfId="4" applyNumberFormat="1" applyFont="1" applyAlignment="1" applyProtection="1">
      <alignment horizontal="center"/>
    </xf>
    <xf numFmtId="0" fontId="38" fillId="40" borderId="27" xfId="4" applyNumberFormat="1" applyFont="1" applyFill="1" applyBorder="1" applyAlignment="1" applyProtection="1">
      <alignment horizontal="center"/>
    </xf>
    <xf numFmtId="0" fontId="34" fillId="17" borderId="6" xfId="4" applyNumberFormat="1" applyFont="1" applyFill="1" applyBorder="1" applyAlignment="1" applyProtection="1">
      <alignment horizontal="center" wrapText="1"/>
    </xf>
    <xf numFmtId="0" fontId="34" fillId="17" borderId="0" xfId="4" applyNumberFormat="1" applyFont="1" applyFill="1" applyBorder="1" applyAlignment="1" applyProtection="1">
      <alignment horizontal="center" wrapText="1"/>
    </xf>
    <xf numFmtId="0" fontId="34" fillId="17" borderId="8" xfId="4" applyNumberFormat="1" applyFont="1" applyFill="1" applyBorder="1" applyAlignment="1" applyProtection="1">
      <alignment horizontal="center" wrapText="1"/>
    </xf>
    <xf numFmtId="39" fontId="36" fillId="15" borderId="28" xfId="4" applyNumberFormat="1" applyFont="1" applyFill="1" applyBorder="1" applyAlignment="1" applyProtection="1">
      <alignment horizontal="center" wrapText="1"/>
    </xf>
    <xf numFmtId="39" fontId="36" fillId="15" borderId="31" xfId="4" applyNumberFormat="1" applyFont="1" applyFill="1" applyBorder="1" applyAlignment="1" applyProtection="1">
      <alignment horizontal="center" wrapText="1"/>
    </xf>
    <xf numFmtId="39" fontId="36" fillId="15" borderId="32" xfId="4" applyNumberFormat="1" applyFont="1" applyFill="1" applyBorder="1" applyAlignment="1" applyProtection="1">
      <alignment horizontal="center" wrapText="1"/>
    </xf>
    <xf numFmtId="49" fontId="36" fillId="15" borderId="28" xfId="4" applyNumberFormat="1" applyFont="1" applyFill="1" applyBorder="1" applyAlignment="1" applyProtection="1">
      <alignment horizontal="center" wrapText="1"/>
    </xf>
    <xf numFmtId="49" fontId="36" fillId="15" borderId="31" xfId="4" applyNumberFormat="1" applyFont="1" applyFill="1" applyBorder="1" applyAlignment="1" applyProtection="1">
      <alignment horizontal="center" wrapText="1"/>
    </xf>
    <xf numFmtId="49" fontId="36" fillId="15" borderId="32" xfId="4" applyNumberFormat="1" applyFont="1" applyFill="1" applyBorder="1" applyAlignment="1" applyProtection="1">
      <alignment horizontal="center" wrapText="1"/>
    </xf>
    <xf numFmtId="0" fontId="9" fillId="17" borderId="6" xfId="4" applyNumberFormat="1" applyFont="1" applyFill="1" applyBorder="1" applyAlignment="1" applyProtection="1">
      <alignment horizontal="left" wrapText="1" indent="2"/>
    </xf>
    <xf numFmtId="0" fontId="9" fillId="17" borderId="0" xfId="4" applyNumberFormat="1" applyFont="1" applyFill="1" applyBorder="1" applyAlignment="1" applyProtection="1">
      <alignment horizontal="left" wrapText="1" indent="2"/>
    </xf>
    <xf numFmtId="0" fontId="9" fillId="17" borderId="8" xfId="4" applyNumberFormat="1" applyFont="1" applyFill="1" applyBorder="1" applyAlignment="1" applyProtection="1">
      <alignment horizontal="left" wrapText="1" indent="2"/>
    </xf>
    <xf numFmtId="0" fontId="9" fillId="17" borderId="6" xfId="4" applyNumberFormat="1" applyFont="1" applyFill="1" applyBorder="1" applyAlignment="1" applyProtection="1">
      <alignment horizontal="left" wrapText="1"/>
    </xf>
    <xf numFmtId="0" fontId="9" fillId="17" borderId="0" xfId="4" applyNumberFormat="1" applyFont="1" applyFill="1" applyBorder="1" applyAlignment="1" applyProtection="1">
      <alignment horizontal="left" wrapText="1"/>
    </xf>
    <xf numFmtId="0" fontId="9" fillId="17" borderId="8" xfId="4" applyNumberFormat="1" applyFont="1" applyFill="1" applyBorder="1" applyAlignment="1" applyProtection="1">
      <alignment horizontal="left" wrapText="1"/>
    </xf>
    <xf numFmtId="0" fontId="9" fillId="17" borderId="15" xfId="4" applyNumberFormat="1" applyFont="1" applyFill="1" applyBorder="1" applyAlignment="1" applyProtection="1">
      <alignment horizontal="left" wrapText="1"/>
    </xf>
    <xf numFmtId="0" fontId="9" fillId="17" borderId="16" xfId="4" applyNumberFormat="1" applyFont="1" applyFill="1" applyBorder="1" applyAlignment="1" applyProtection="1">
      <alignment horizontal="left" wrapText="1"/>
    </xf>
    <xf numFmtId="0" fontId="9" fillId="17" borderId="17" xfId="4" applyNumberFormat="1" applyFont="1" applyFill="1" applyBorder="1" applyAlignment="1" applyProtection="1">
      <alignment horizontal="left" wrapText="1"/>
    </xf>
    <xf numFmtId="39" fontId="33" fillId="15" borderId="29" xfId="0" applyNumberFormat="1" applyFont="1" applyFill="1" applyBorder="1" applyAlignment="1" applyProtection="1">
      <alignment horizontal="center" wrapText="1"/>
    </xf>
    <xf numFmtId="0" fontId="33" fillId="15" borderId="30" xfId="0" applyFont="1" applyFill="1" applyBorder="1" applyAlignment="1" applyProtection="1">
      <alignment horizontal="center" wrapText="1"/>
    </xf>
    <xf numFmtId="4" fontId="5" fillId="0" borderId="0" xfId="4" applyNumberFormat="1" applyFont="1" applyAlignment="1" applyProtection="1">
      <alignment horizontal="center"/>
    </xf>
    <xf numFmtId="0" fontId="3" fillId="0" borderId="0" xfId="4" applyNumberFormat="1" applyFont="1" applyAlignment="1">
      <alignment horizontal="left"/>
    </xf>
    <xf numFmtId="4" fontId="5" fillId="0" borderId="0" xfId="4" applyNumberFormat="1" applyFont="1" applyAlignment="1" applyProtection="1">
      <alignment horizontal="left"/>
    </xf>
    <xf numFmtId="4" fontId="5" fillId="0" borderId="0" xfId="4" applyNumberFormat="1" applyFont="1" applyAlignment="1">
      <alignment horizontal="center"/>
    </xf>
    <xf numFmtId="0" fontId="3" fillId="0" borderId="0" xfId="4" applyFont="1" applyAlignment="1">
      <alignment horizontal="left"/>
    </xf>
    <xf numFmtId="0" fontId="34" fillId="0" borderId="0" xfId="4" applyNumberFormat="1" applyFont="1" applyAlignment="1" applyProtection="1">
      <alignment horizontal="left"/>
    </xf>
    <xf numFmtId="0" fontId="37" fillId="0" borderId="0" xfId="4" applyNumberFormat="1" applyFont="1" applyAlignment="1" applyProtection="1">
      <alignment horizontal="left"/>
    </xf>
    <xf numFmtId="0" fontId="38" fillId="40" borderId="27" xfId="4" applyNumberFormat="1" applyFont="1" applyFill="1" applyBorder="1" applyAlignment="1" applyProtection="1">
      <alignment horizontal="left"/>
    </xf>
  </cellXfs>
  <cellStyles count="1376">
    <cellStyle name="20% - Accent1 2" xfId="5"/>
    <cellStyle name="20% - Accent1 2 2" xfId="6"/>
    <cellStyle name="20% - Accent2 2" xfId="7"/>
    <cellStyle name="20% - Accent2 2 2" xfId="8"/>
    <cellStyle name="20% - Accent3 2" xfId="9"/>
    <cellStyle name="20% - Accent3 2 2" xfId="10"/>
    <cellStyle name="20% - Accent4 2" xfId="11"/>
    <cellStyle name="20% - Accent4 2 2" xfId="12"/>
    <cellStyle name="20% - Accent5 2" xfId="13"/>
    <cellStyle name="20% - Accent5 2 2" xfId="14"/>
    <cellStyle name="20% - Accent6 2" xfId="15"/>
    <cellStyle name="20% - Accent6 2 2" xfId="16"/>
    <cellStyle name="40% - Accent1 2" xfId="17"/>
    <cellStyle name="40% - Accent1 2 2" xfId="18"/>
    <cellStyle name="40% - Accent2 2" xfId="19"/>
    <cellStyle name="40% - Accent2 2 2" xfId="20"/>
    <cellStyle name="40% - Accent3 2" xfId="21"/>
    <cellStyle name="40% - Accent3 2 2" xfId="22"/>
    <cellStyle name="40% - Accent4 2" xfId="23"/>
    <cellStyle name="40% - Accent4 2 2" xfId="24"/>
    <cellStyle name="40% - Accent5 2" xfId="25"/>
    <cellStyle name="40% - Accent5 2 2" xfId="26"/>
    <cellStyle name="40% - Accent6 2" xfId="27"/>
    <cellStyle name="40% - Accent6 2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alculation 2 10" xfId="172"/>
    <cellStyle name="Calculation 2 10 2" xfId="173"/>
    <cellStyle name="Calculation 2 11" xfId="174"/>
    <cellStyle name="Calculation 2 11 2" xfId="175"/>
    <cellStyle name="Calculation 2 12" xfId="176"/>
    <cellStyle name="Calculation 2 12 2" xfId="177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2" xfId="213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2" xfId="235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2" xfId="25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2" xfId="279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265"/>
    <cellStyle name="Calculation 2 2 59" xfId="1266"/>
    <cellStyle name="Calculation 2 2 6" xfId="291"/>
    <cellStyle name="Calculation 2 2 6 2" xfId="292"/>
    <cellStyle name="Calculation 2 2 60" xfId="1267"/>
    <cellStyle name="Calculation 2 2 61" xfId="1268"/>
    <cellStyle name="Calculation 2 2 62" xfId="1269"/>
    <cellStyle name="Calculation 2 2 7" xfId="293"/>
    <cellStyle name="Calculation 2 2 7 2" xfId="294"/>
    <cellStyle name="Calculation 2 2 8" xfId="295"/>
    <cellStyle name="Calculation 2 2 8 2" xfId="296"/>
    <cellStyle name="Calculation 2 2 9" xfId="297"/>
    <cellStyle name="Calculation 2 2 9 2" xfId="298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2" xfId="320"/>
    <cellStyle name="Calculation 2 3 3" xfId="1270"/>
    <cellStyle name="Calculation 2 3 4" xfId="1271"/>
    <cellStyle name="Calculation 2 3 5" xfId="1272"/>
    <cellStyle name="Calculation 2 3 6" xfId="1273"/>
    <cellStyle name="Calculation 2 3 7" xfId="1274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3" xfId="1275"/>
    <cellStyle name="Calculation 2 4 4" xfId="1276"/>
    <cellStyle name="Calculation 2 4 5" xfId="1277"/>
    <cellStyle name="Calculation 2 4 6" xfId="1278"/>
    <cellStyle name="Calculation 2 4 7" xfId="1279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3" xfId="1280"/>
    <cellStyle name="Calculation 2 5 4" xfId="1281"/>
    <cellStyle name="Calculation 2 5 5" xfId="1282"/>
    <cellStyle name="Calculation 2 5 6" xfId="1283"/>
    <cellStyle name="Calculation 2 5 7" xfId="128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59" xfId="1285"/>
    <cellStyle name="Calculation 2 6" xfId="378"/>
    <cellStyle name="Calculation 2 6 2" xfId="379"/>
    <cellStyle name="Calculation 2 7" xfId="380"/>
    <cellStyle name="Calculation 2 7 2" xfId="381"/>
    <cellStyle name="Calculation 2 8" xfId="382"/>
    <cellStyle name="Calculation 2 8 2" xfId="383"/>
    <cellStyle name="Calculation 2 9" xfId="384"/>
    <cellStyle name="Calculation 2 9 2" xfId="385"/>
    <cellStyle name="Check Cell 2" xfId="44"/>
    <cellStyle name="Comma" xfId="1" builtinId="3"/>
    <cellStyle name="Comma 19" xfId="45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2" xfId="55"/>
    <cellStyle name="Comma 2 2 2" xfId="56"/>
    <cellStyle name="Comma 2 2 3" xfId="57"/>
    <cellStyle name="Comma 2 2 4" xfId="58"/>
    <cellStyle name="Comma 2 2 5" xfId="59"/>
    <cellStyle name="Comma 2 3" xfId="60"/>
    <cellStyle name="Comma 2 3 2" xfId="61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urrency" xfId="2" builtinId="4"/>
    <cellStyle name="Currency 2" xfId="72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" xfId="1375" builtinId="8"/>
    <cellStyle name="Hyperlink 2" xfId="83"/>
    <cellStyle name="Hyperlink 2 2" xfId="386"/>
    <cellStyle name="Hyperlink 2 3" xfId="387"/>
    <cellStyle name="Input 2" xfId="84"/>
    <cellStyle name="Input 2 10" xfId="388"/>
    <cellStyle name="Input 2 10 2" xfId="389"/>
    <cellStyle name="Input 2 11" xfId="390"/>
    <cellStyle name="Input 2 11 2" xfId="391"/>
    <cellStyle name="Input 2 12" xfId="392"/>
    <cellStyle name="Input 2 12 2" xfId="393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2" xfId="429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2" xfId="451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2" xfId="473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2" xfId="49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286"/>
    <cellStyle name="Input 2 2 59" xfId="1287"/>
    <cellStyle name="Input 2 2 6" xfId="507"/>
    <cellStyle name="Input 2 2 6 2" xfId="508"/>
    <cellStyle name="Input 2 2 60" xfId="1288"/>
    <cellStyle name="Input 2 2 61" xfId="1289"/>
    <cellStyle name="Input 2 2 62" xfId="1290"/>
    <cellStyle name="Input 2 2 7" xfId="509"/>
    <cellStyle name="Input 2 2 7 2" xfId="510"/>
    <cellStyle name="Input 2 2 8" xfId="511"/>
    <cellStyle name="Input 2 2 8 2" xfId="512"/>
    <cellStyle name="Input 2 2 9" xfId="513"/>
    <cellStyle name="Input 2 2 9 2" xfId="514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2" xfId="536"/>
    <cellStyle name="Input 2 3 3" xfId="1291"/>
    <cellStyle name="Input 2 3 4" xfId="1292"/>
    <cellStyle name="Input 2 3 5" xfId="1293"/>
    <cellStyle name="Input 2 3 6" xfId="1294"/>
    <cellStyle name="Input 2 3 7" xfId="1295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3" xfId="1296"/>
    <cellStyle name="Input 2 4 4" xfId="1297"/>
    <cellStyle name="Input 2 4 5" xfId="1298"/>
    <cellStyle name="Input 2 4 6" xfId="1299"/>
    <cellStyle name="Input 2 4 7" xfId="1300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3" xfId="1301"/>
    <cellStyle name="Input 2 5 4" xfId="1302"/>
    <cellStyle name="Input 2 5 5" xfId="1303"/>
    <cellStyle name="Input 2 5 6" xfId="1304"/>
    <cellStyle name="Input 2 5 7" xfId="1305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59" xfId="1306"/>
    <cellStyle name="Input 2 6" xfId="594"/>
    <cellStyle name="Input 2 6 2" xfId="595"/>
    <cellStyle name="Input 2 7" xfId="596"/>
    <cellStyle name="Input 2 7 2" xfId="597"/>
    <cellStyle name="Input 2 8" xfId="598"/>
    <cellStyle name="Input 2 8 2" xfId="599"/>
    <cellStyle name="Input 2 9" xfId="600"/>
    <cellStyle name="Input 2 9 2" xfId="601"/>
    <cellStyle name="Linked Cell 2" xfId="86"/>
    <cellStyle name="Neutral 2" xfId="87"/>
    <cellStyle name="Normal" xfId="0" builtinId="0"/>
    <cellStyle name="Normal 10" xfId="88"/>
    <cellStyle name="Normal 11" xfId="89"/>
    <cellStyle name="Normal 2" xfId="4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07"/>
    <cellStyle name="Note 2 3 59" xfId="1308"/>
    <cellStyle name="Note 2 3 6" xfId="711"/>
    <cellStyle name="Note 2 3 6 2" xfId="712"/>
    <cellStyle name="Note 2 3 60" xfId="1309"/>
    <cellStyle name="Note 2 3 61" xfId="1310"/>
    <cellStyle name="Note 2 3 62" xfId="1311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12"/>
    <cellStyle name="Note 2 4 59" xfId="1313"/>
    <cellStyle name="Note 2 4 6" xfId="818"/>
    <cellStyle name="Note 2 4 6 2" xfId="819"/>
    <cellStyle name="Note 2 4 60" xfId="1314"/>
    <cellStyle name="Note 2 4 61" xfId="1315"/>
    <cellStyle name="Note 2 4 62" xfId="1316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17"/>
    <cellStyle name="Note 2 5 4" xfId="1318"/>
    <cellStyle name="Note 2 5 5" xfId="1319"/>
    <cellStyle name="Note 2 5 6" xfId="1320"/>
    <cellStyle name="Note 2 5 7" xfId="1321"/>
    <cellStyle name="Note 2 6" xfId="828"/>
    <cellStyle name="Note 2 6 2" xfId="829"/>
    <cellStyle name="Note 2 6 3" xfId="1322"/>
    <cellStyle name="Note 2 6 4" xfId="1323"/>
    <cellStyle name="Note 2 6 5" xfId="1324"/>
    <cellStyle name="Note 2 6 6" xfId="1325"/>
    <cellStyle name="Note 2 6 7" xfId="1326"/>
    <cellStyle name="Note 2 7" xfId="830"/>
    <cellStyle name="Note 2 7 2" xfId="831"/>
    <cellStyle name="Note 2 7 3" xfId="1327"/>
    <cellStyle name="Note 2 7 4" xfId="1328"/>
    <cellStyle name="Note 2 7 5" xfId="1329"/>
    <cellStyle name="Note 2 7 6" xfId="1330"/>
    <cellStyle name="Note 2 7 7" xfId="1331"/>
    <cellStyle name="Note 2 8" xfId="832"/>
    <cellStyle name="Note 2 9" xfId="13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33"/>
    <cellStyle name="Output 2 2 59" xfId="1334"/>
    <cellStyle name="Output 2 2 6" xfId="952"/>
    <cellStyle name="Output 2 2 6 2" xfId="953"/>
    <cellStyle name="Output 2 2 60" xfId="1335"/>
    <cellStyle name="Output 2 2 61" xfId="1336"/>
    <cellStyle name="Output 2 2 62" xfId="1337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38"/>
    <cellStyle name="Output 2 3 4" xfId="1339"/>
    <cellStyle name="Output 2 3 5" xfId="1340"/>
    <cellStyle name="Output 2 3 6" xfId="1341"/>
    <cellStyle name="Output 2 3 7" xfId="1342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43"/>
    <cellStyle name="Output 2 4 4" xfId="1344"/>
    <cellStyle name="Output 2 4 5" xfId="1345"/>
    <cellStyle name="Output 2 4 6" xfId="1346"/>
    <cellStyle name="Output 2 4 7" xfId="134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48"/>
    <cellStyle name="Output 2 5 4" xfId="1349"/>
    <cellStyle name="Output 2 5 5" xfId="1350"/>
    <cellStyle name="Output 2 5 6" xfId="1351"/>
    <cellStyle name="Output 2 5 7" xfId="135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59" xfId="1353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" xfId="3" builtinId="5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54"/>
    <cellStyle name="Total 2 2 59" xfId="1355"/>
    <cellStyle name="Total 2 2 6" xfId="1168"/>
    <cellStyle name="Total 2 2 6 2" xfId="1169"/>
    <cellStyle name="Total 2 2 60" xfId="1356"/>
    <cellStyle name="Total 2 2 61" xfId="1357"/>
    <cellStyle name="Total 2 2 62" xfId="1358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59"/>
    <cellStyle name="Total 2 3 4" xfId="1360"/>
    <cellStyle name="Total 2 3 5" xfId="1361"/>
    <cellStyle name="Total 2 3 6" xfId="1362"/>
    <cellStyle name="Total 2 3 7" xfId="1363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64"/>
    <cellStyle name="Total 2 4 4" xfId="1365"/>
    <cellStyle name="Total 2 4 5" xfId="1366"/>
    <cellStyle name="Total 2 4 6" xfId="1367"/>
    <cellStyle name="Total 2 4 7" xfId="136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69"/>
    <cellStyle name="Total 2 5 4" xfId="1370"/>
    <cellStyle name="Total 2 5 5" xfId="1371"/>
    <cellStyle name="Total 2 5 6" xfId="1372"/>
    <cellStyle name="Total 2 5 7" xfId="1373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59" xfId="137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62"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7-2018/College%20AFRs/~Sent%20to%20DFS/AFR%20Workbook%202018%20Tallahassee%20Community%20College%20FINAL%2009.21.18%20-%20D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2018.v03</v>
          </cell>
        </row>
        <row r="5">
          <cell r="C5" t="str">
            <v>TALLAHASSEE COMMUNITY COLLEGE</v>
          </cell>
        </row>
      </sheetData>
      <sheetData sheetId="3">
        <row r="3">
          <cell r="C3" t="str">
            <v>Fiscal Year 2017-2018</v>
          </cell>
        </row>
      </sheetData>
      <sheetData sheetId="4">
        <row r="430">
          <cell r="D430">
            <v>49031212.05999998</v>
          </cell>
        </row>
        <row r="498">
          <cell r="D498">
            <v>14268128.900000002</v>
          </cell>
        </row>
        <row r="520">
          <cell r="D520">
            <v>69180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leg.state.fl.us/statutes/index.cfm?mode=View%20Statutes&amp;SubMenu=1&amp;App_mode=Display_Statute&amp;Search_String=1011.84&amp;URL=1000-1099/1011/Sections/1011.84.html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L36"/>
  <sheetViews>
    <sheetView tabSelected="1" workbookViewId="0">
      <selection sqref="A1:A4"/>
    </sheetView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A1" s="314" t="s">
        <v>27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1369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42">
        <f>SUM(EASTERNFL:VALENCIA!B10)</f>
        <v>931205122.39733112</v>
      </c>
      <c r="C10" s="42">
        <f>SUM(EASTERNFL:VALENCIA!C10)</f>
        <v>56848076.819999993</v>
      </c>
      <c r="D10" s="42">
        <f>SUM(EASTERNFL:VALENCIA!D10)</f>
        <v>10016119.58</v>
      </c>
      <c r="E10" s="20">
        <f t="array" ref="E10">SUM(ROUND(B10:D10,2))</f>
        <v>998069318.80000007</v>
      </c>
      <c r="F10" s="21">
        <f>E10/$E$22</f>
        <v>0.4158975004513849</v>
      </c>
      <c r="G10" s="22"/>
    </row>
    <row r="11" spans="1:9">
      <c r="A11" s="19" t="s">
        <v>15</v>
      </c>
      <c r="B11" s="42">
        <f>SUM(EASTERNFL:VALENCIA!B11)</f>
        <v>1099.92</v>
      </c>
      <c r="C11" s="42">
        <f>SUM(EASTERNFL:VALENCIA!C11)</f>
        <v>0</v>
      </c>
      <c r="D11" s="42">
        <f>SUM(EASTERNFL:VALENCIA!D11)</f>
        <v>0</v>
      </c>
      <c r="E11" s="20">
        <f t="array" ref="E11">SUM(ROUND(B11:D11,2))</f>
        <v>1099.92</v>
      </c>
      <c r="F11" s="21">
        <f>E11/$E$22</f>
        <v>4.58338884964918E-7</v>
      </c>
      <c r="G11" s="22"/>
    </row>
    <row r="12" spans="1:9">
      <c r="A12" s="19" t="s">
        <v>16</v>
      </c>
      <c r="B12" s="42">
        <f>SUM(EASTERNFL:VALENCIA!B12)</f>
        <v>5728835.4587109238</v>
      </c>
      <c r="C12" s="42">
        <f>SUM(EASTERNFL:VALENCIA!C12)</f>
        <v>2033938.97</v>
      </c>
      <c r="D12" s="42">
        <f>SUM(EASTERNFL:VALENCIA!D12)</f>
        <v>100903.65</v>
      </c>
      <c r="E12" s="20">
        <f t="array" ref="E12">SUM(ROUND(B12:D12,2))</f>
        <v>7863678.0800000001</v>
      </c>
      <c r="F12" s="21">
        <f>E12/$E$22</f>
        <v>3.2768105343209206E-3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42">
        <f>SUM(EASTERNFL:VALENCIA!B14)</f>
        <v>200097976.53939813</v>
      </c>
      <c r="C14" s="42">
        <f>SUM(EASTERNFL:VALENCIA!C14)</f>
        <v>40644643.490000002</v>
      </c>
      <c r="D14" s="42">
        <f>SUM(EASTERNFL:VALENCIA!D14)</f>
        <v>6530844.5</v>
      </c>
      <c r="E14" s="20">
        <f t="array" ref="E14">SUM(ROUND(B14:D14,2))</f>
        <v>247273464.53</v>
      </c>
      <c r="F14" s="21">
        <f t="shared" ref="F14:F20" si="0">E14/$E$22</f>
        <v>0.10303935196568149</v>
      </c>
      <c r="G14" s="22"/>
      <c r="H14" s="29"/>
      <c r="I14" s="29"/>
    </row>
    <row r="15" spans="1:9">
      <c r="A15" s="28" t="s">
        <v>19</v>
      </c>
      <c r="B15" s="42">
        <f>SUM(EASTERNFL:VALENCIA!B15)</f>
        <v>6003533.9600000009</v>
      </c>
      <c r="C15" s="42">
        <f>SUM(EASTERNFL:VALENCIA!C15)</f>
        <v>4700218.76</v>
      </c>
      <c r="D15" s="42">
        <f>SUM(EASTERNFL:VALENCIA!D15)</f>
        <v>35920.74</v>
      </c>
      <c r="E15" s="20">
        <f t="array" ref="E15">SUM(ROUND(B15:D15,2))</f>
        <v>10739673.459999999</v>
      </c>
      <c r="F15" s="21">
        <f t="shared" si="0"/>
        <v>4.4752436163936673E-3</v>
      </c>
      <c r="G15" s="22"/>
      <c r="H15" s="29"/>
      <c r="I15" s="29"/>
    </row>
    <row r="16" spans="1:9">
      <c r="A16" s="19" t="s">
        <v>20</v>
      </c>
      <c r="B16" s="42">
        <f>SUM(EASTERNFL:VALENCIA!B16)</f>
        <v>219384953.66108319</v>
      </c>
      <c r="C16" s="42">
        <f>SUM(EASTERNFL:VALENCIA!C16)</f>
        <v>32028160.210000005</v>
      </c>
      <c r="D16" s="42">
        <f>SUM(EASTERNFL:VALENCIA!D16)</f>
        <v>2527077.7399999998</v>
      </c>
      <c r="E16" s="20">
        <f t="array" ref="E16">SUM(ROUND(B16:D16,2))</f>
        <v>253940191.61000001</v>
      </c>
      <c r="F16" s="21">
        <f t="shared" si="0"/>
        <v>0.10581739060141195</v>
      </c>
      <c r="G16" s="22"/>
    </row>
    <row r="17" spans="1:12">
      <c r="A17" s="19" t="s">
        <v>21</v>
      </c>
      <c r="B17" s="42">
        <f>SUM(EASTERNFL:VALENCIA!B17)</f>
        <v>287170588.73000008</v>
      </c>
      <c r="C17" s="42">
        <f>SUM(EASTERNFL:VALENCIA!C17)</f>
        <v>197480605.09</v>
      </c>
      <c r="D17" s="42">
        <f>SUM(EASTERNFL:VALENCIA!D17)</f>
        <v>10138635.440000001</v>
      </c>
      <c r="E17" s="20">
        <f t="array" ref="E17">SUM(ROUND(B17:D17,2))</f>
        <v>494789829.26000005</v>
      </c>
      <c r="F17" s="21">
        <f t="shared" si="0"/>
        <v>0.20617992093516854</v>
      </c>
      <c r="G17" s="22"/>
    </row>
    <row r="18" spans="1:12">
      <c r="A18" s="19" t="s">
        <v>22</v>
      </c>
      <c r="B18" s="42">
        <f>SUM(EASTERNFL:VALENCIA!B18)</f>
        <v>133376226.84508505</v>
      </c>
      <c r="C18" s="42">
        <f>SUM(EASTERNFL:VALENCIA!C18)</f>
        <v>154770935.11999997</v>
      </c>
      <c r="D18" s="42">
        <f>SUM(EASTERNFL:VALENCIA!D18)</f>
        <v>4564975.9299999988</v>
      </c>
      <c r="E18" s="20">
        <f t="array" ref="E18">SUM(ROUND(B18:D18,2))</f>
        <v>292712137.90000004</v>
      </c>
      <c r="F18" s="21">
        <f t="shared" si="0"/>
        <v>0.1219737389089964</v>
      </c>
      <c r="G18" s="22"/>
    </row>
    <row r="19" spans="1:12">
      <c r="A19" s="19" t="s">
        <v>23</v>
      </c>
      <c r="B19" s="42">
        <f>SUM(EASTERNFL:VALENCIA!B19)</f>
        <v>2553797.740606084</v>
      </c>
      <c r="C19" s="42">
        <f>SUM(EASTERNFL:VALENCIA!C19)</f>
        <v>13415104.939999999</v>
      </c>
      <c r="D19" s="42">
        <f>SUM(EASTERNFL:VALENCIA!D19)</f>
        <v>0</v>
      </c>
      <c r="E19" s="20">
        <f t="array" ref="E19">SUM(ROUND(B19:D19,2))</f>
        <v>15968902.68</v>
      </c>
      <c r="F19" s="21">
        <f t="shared" si="0"/>
        <v>6.654273991257992E-3</v>
      </c>
      <c r="G19" s="22"/>
    </row>
    <row r="20" spans="1:12" ht="13.5" thickBot="1">
      <c r="A20" s="19" t="s">
        <v>24</v>
      </c>
      <c r="B20" s="42">
        <f>SUM(EASTERNFL:VALENCIA!B20)</f>
        <v>3912626.0799999996</v>
      </c>
      <c r="C20" s="42">
        <f>SUM(EASTERNFL:VALENCIA!C20)</f>
        <v>74523770.079999998</v>
      </c>
      <c r="D20" s="42">
        <f>SUM(EASTERNFL:VALENCIA!D20)</f>
        <v>1694.25</v>
      </c>
      <c r="E20" s="30">
        <f t="array" ref="E20">SUM(ROUND(B20:D20,2))</f>
        <v>78438090.409999996</v>
      </c>
      <c r="F20" s="21">
        <f t="shared" si="0"/>
        <v>3.2685310656499406E-2</v>
      </c>
      <c r="G20" s="22"/>
    </row>
    <row r="21" spans="1:12">
      <c r="A21" s="31"/>
      <c r="B21" s="14"/>
      <c r="C21" s="15"/>
      <c r="D21" s="16"/>
      <c r="E21" s="25"/>
      <c r="F21" s="17"/>
      <c r="G21" s="27"/>
    </row>
    <row r="22" spans="1:12" ht="13.5" thickBot="1">
      <c r="A22" s="32" t="s">
        <v>11</v>
      </c>
      <c r="B22" s="30">
        <f t="array" ref="B22">SUM(ROUND(B10:B20,2))</f>
        <v>1789434761.3399999</v>
      </c>
      <c r="C22" s="30">
        <f t="array" ref="C22">SUM(ROUND(C10:C20,2))</f>
        <v>576445453.48000002</v>
      </c>
      <c r="D22" s="33">
        <f t="array" ref="D22">SUM(ROUND(D10:D20,2))</f>
        <v>33916171.829999998</v>
      </c>
      <c r="E22" s="30">
        <f t="array" ref="E22">SUM(ROUND(E10:E20,2))</f>
        <v>2399796386.6499996</v>
      </c>
      <c r="F22" s="34">
        <f>SUM(F10:F20)</f>
        <v>1.0000000000000002</v>
      </c>
      <c r="G22" s="27"/>
    </row>
    <row r="23" spans="1:12" ht="12.75" customHeight="1">
      <c r="A23" s="35" t="s">
        <v>25</v>
      </c>
      <c r="B23" s="36">
        <f>'FCS AGL'!D430</f>
        <v>1789434761.3400002</v>
      </c>
      <c r="C23" s="36">
        <f>'FCS AGL'!D498</f>
        <v>576445453.47599995</v>
      </c>
      <c r="D23" s="36">
        <f>'FCS AGL'!D520</f>
        <v>33916171.829999998</v>
      </c>
      <c r="E23" s="37"/>
      <c r="F23" s="38"/>
    </row>
    <row r="24" spans="1:12" ht="12.75" customHeight="1">
      <c r="A24" s="39"/>
      <c r="B24" s="2"/>
      <c r="C24" s="2"/>
      <c r="D24" s="2"/>
      <c r="E24" s="2"/>
      <c r="F24" s="40"/>
      <c r="K24" s="43"/>
      <c r="L24" s="43"/>
    </row>
    <row r="25" spans="1:12">
      <c r="A25" s="41" t="s">
        <v>26</v>
      </c>
      <c r="B25" s="22"/>
      <c r="C25" s="22"/>
      <c r="D25" s="22"/>
      <c r="E25" s="22"/>
      <c r="K25" s="43"/>
      <c r="L25" s="43"/>
    </row>
    <row r="26" spans="1:12">
      <c r="B26" s="22"/>
      <c r="C26" s="22"/>
      <c r="D26" s="22"/>
      <c r="E26" s="22"/>
      <c r="H26" s="43"/>
      <c r="K26" s="43"/>
      <c r="L26" s="43"/>
    </row>
    <row r="27" spans="1:12">
      <c r="B27" s="22"/>
      <c r="C27" s="22"/>
      <c r="D27" s="22"/>
      <c r="E27" s="22"/>
      <c r="K27" s="43"/>
      <c r="L27" s="43"/>
    </row>
    <row r="28" spans="1:12">
      <c r="B28" s="22"/>
      <c r="C28" s="22"/>
      <c r="D28" s="22"/>
      <c r="E28" s="22"/>
      <c r="G28" s="43"/>
      <c r="H28" s="43"/>
      <c r="K28" s="43"/>
      <c r="L28" s="43"/>
    </row>
    <row r="29" spans="1:12">
      <c r="B29" s="22"/>
      <c r="C29" s="22"/>
      <c r="D29" s="22"/>
      <c r="E29" s="22"/>
      <c r="G29" s="43"/>
      <c r="H29" s="43"/>
    </row>
    <row r="30" spans="1:12">
      <c r="B30" s="22"/>
      <c r="C30" s="22"/>
      <c r="D30" s="22"/>
      <c r="E30" s="22"/>
      <c r="G30" s="43"/>
      <c r="H30" s="43"/>
      <c r="K30" s="43"/>
    </row>
    <row r="31" spans="1:12">
      <c r="B31" s="22"/>
      <c r="C31" s="22"/>
      <c r="D31" s="22"/>
      <c r="E31" s="22"/>
      <c r="G31" s="43"/>
      <c r="H31" s="43"/>
    </row>
    <row r="32" spans="1:12">
      <c r="B32" s="22"/>
      <c r="C32" s="22"/>
      <c r="D32" s="22"/>
      <c r="E32" s="22"/>
      <c r="G32" s="43"/>
      <c r="H32" s="43"/>
    </row>
    <row r="33" spans="2:8">
      <c r="B33" s="22"/>
      <c r="C33" s="22"/>
      <c r="D33" s="22"/>
      <c r="E33" s="22"/>
      <c r="G33" s="43"/>
      <c r="H33" s="43"/>
    </row>
    <row r="34" spans="2:8">
      <c r="B34" s="22"/>
      <c r="C34" s="22"/>
      <c r="D34" s="22"/>
      <c r="E34" s="22"/>
      <c r="G34" s="43"/>
      <c r="H34" s="43"/>
    </row>
    <row r="35" spans="2:8">
      <c r="B35" s="22"/>
      <c r="C35" s="22"/>
      <c r="D35" s="22"/>
      <c r="E35" s="22"/>
      <c r="G35" s="43"/>
      <c r="H35" s="43"/>
    </row>
    <row r="36" spans="2:8">
      <c r="B36" s="22"/>
      <c r="C36" s="22"/>
      <c r="D36" s="22"/>
      <c r="E36" s="22"/>
      <c r="G36" s="43"/>
      <c r="H36" s="43"/>
    </row>
  </sheetData>
  <sheetProtection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1361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12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14389154.630000001</v>
      </c>
      <c r="C10" s="51">
        <v>843263.14</v>
      </c>
      <c r="D10" s="52">
        <v>235772.39</v>
      </c>
      <c r="E10" s="20">
        <v>15468190.160000002</v>
      </c>
      <c r="F10" s="21">
        <v>0.44579479231283342</v>
      </c>
      <c r="G10" s="22"/>
    </row>
    <row r="11" spans="1:9">
      <c r="A11" s="19" t="s">
        <v>15</v>
      </c>
      <c r="B11" s="51"/>
      <c r="C11" s="51"/>
      <c r="D11" s="52"/>
      <c r="E11" s="20">
        <v>0</v>
      </c>
      <c r="F11" s="21">
        <v>0</v>
      </c>
      <c r="G11" s="22"/>
    </row>
    <row r="12" spans="1:9">
      <c r="A12" s="19" t="s">
        <v>16</v>
      </c>
      <c r="B12" s="51">
        <v>51063.58</v>
      </c>
      <c r="C12" s="51">
        <v>77368.070000000007</v>
      </c>
      <c r="D12" s="52"/>
      <c r="E12" s="20">
        <v>128431.65000000001</v>
      </c>
      <c r="F12" s="21">
        <v>3.7014130383657314E-3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1415427.05</v>
      </c>
      <c r="C14" s="51">
        <v>361255.2</v>
      </c>
      <c r="D14" s="52">
        <v>131523</v>
      </c>
      <c r="E14" s="20">
        <v>1908205.25</v>
      </c>
      <c r="F14" s="21">
        <v>5.4994666752532881E-2</v>
      </c>
      <c r="G14" s="22"/>
      <c r="H14" s="29"/>
      <c r="I14" s="29"/>
    </row>
    <row r="15" spans="1:9">
      <c r="A15" s="28" t="s">
        <v>19</v>
      </c>
      <c r="B15" s="51">
        <v>2045.83</v>
      </c>
      <c r="C15" s="51">
        <v>131113.97</v>
      </c>
      <c r="D15" s="52">
        <v>0</v>
      </c>
      <c r="E15" s="20">
        <v>133159.79999999999</v>
      </c>
      <c r="F15" s="21">
        <v>3.8376787957343306E-3</v>
      </c>
      <c r="G15" s="22"/>
      <c r="H15" s="29"/>
      <c r="I15" s="29"/>
    </row>
    <row r="16" spans="1:9">
      <c r="A16" s="19" t="s">
        <v>20</v>
      </c>
      <c r="B16" s="51">
        <v>2296641.36</v>
      </c>
      <c r="C16" s="51">
        <v>295849.84999999998</v>
      </c>
      <c r="D16" s="52">
        <v>147472.85</v>
      </c>
      <c r="E16" s="20">
        <v>2739964.06</v>
      </c>
      <c r="F16" s="21">
        <v>7.8966039105917457E-2</v>
      </c>
      <c r="G16" s="22"/>
    </row>
    <row r="17" spans="1:7">
      <c r="A17" s="19" t="s">
        <v>21</v>
      </c>
      <c r="B17" s="51">
        <v>3884741.65</v>
      </c>
      <c r="C17" s="51">
        <v>1945558.41</v>
      </c>
      <c r="D17" s="52">
        <v>717107.92</v>
      </c>
      <c r="E17" s="20">
        <v>6547407.9799999995</v>
      </c>
      <c r="F17" s="21">
        <v>0.18869695487577892</v>
      </c>
      <c r="G17" s="22"/>
    </row>
    <row r="18" spans="1:7">
      <c r="A18" s="19" t="s">
        <v>22</v>
      </c>
      <c r="B18" s="51">
        <v>1882164.13</v>
      </c>
      <c r="C18" s="51">
        <v>2711538.94</v>
      </c>
      <c r="D18" s="52">
        <v>1008386.12</v>
      </c>
      <c r="E18" s="20">
        <v>5602089.1900000004</v>
      </c>
      <c r="F18" s="21">
        <v>0.16145277250548226</v>
      </c>
      <c r="G18" s="22"/>
    </row>
    <row r="19" spans="1:7">
      <c r="A19" s="19" t="s">
        <v>23</v>
      </c>
      <c r="B19" s="51">
        <v>507037.74</v>
      </c>
      <c r="C19" s="51">
        <v>2973.87</v>
      </c>
      <c r="D19" s="52"/>
      <c r="E19" s="20">
        <v>510011.61</v>
      </c>
      <c r="F19" s="21">
        <v>1.4698585768943234E-2</v>
      </c>
      <c r="G19" s="22"/>
    </row>
    <row r="20" spans="1:7" ht="13.5" thickBot="1">
      <c r="A20" s="19" t="s">
        <v>24</v>
      </c>
      <c r="B20" s="51">
        <v>124812.12</v>
      </c>
      <c r="C20" s="53">
        <v>1535733.69</v>
      </c>
      <c r="D20" s="52"/>
      <c r="E20" s="30">
        <v>1660545.81</v>
      </c>
      <c r="F20" s="21">
        <v>4.7857096844411674E-2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24553088.09</v>
      </c>
      <c r="C22" s="30">
        <v>7904655.1400000006</v>
      </c>
      <c r="D22" s="33">
        <v>2240262.2800000003</v>
      </c>
      <c r="E22" s="30">
        <v>34698005.510000005</v>
      </c>
      <c r="F22" s="34">
        <v>0.99999999999999989</v>
      </c>
      <c r="G22" s="27"/>
    </row>
    <row r="23" spans="1:7" ht="24">
      <c r="A23" s="221" t="s">
        <v>25</v>
      </c>
      <c r="B23" s="36">
        <v>24553088.09</v>
      </c>
      <c r="C23" s="36">
        <v>7904655.1359999999</v>
      </c>
      <c r="D23" s="36">
        <v>2240262.2800000003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1360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53041193.799999997</v>
      </c>
      <c r="C10" s="51">
        <v>4158375.7</v>
      </c>
      <c r="D10" s="52">
        <v>1798218.91</v>
      </c>
      <c r="E10" s="20">
        <v>58997788.409999996</v>
      </c>
      <c r="F10" s="21">
        <v>0.48991472526231533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98995.93</v>
      </c>
      <c r="C12" s="51">
        <v>480108.37</v>
      </c>
      <c r="D12" s="52">
        <v>0</v>
      </c>
      <c r="E12" s="20">
        <v>579104.30000000005</v>
      </c>
      <c r="F12" s="21">
        <v>4.808853546527804E-3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5364606.6100000003</v>
      </c>
      <c r="C14" s="51">
        <v>2026873.27</v>
      </c>
      <c r="D14" s="52">
        <v>141080.59</v>
      </c>
      <c r="E14" s="20">
        <v>7532560.4700000007</v>
      </c>
      <c r="F14" s="21">
        <v>6.2550010646777524E-2</v>
      </c>
      <c r="G14" s="22"/>
      <c r="H14" s="29"/>
      <c r="I14" s="29"/>
    </row>
    <row r="15" spans="1:9">
      <c r="A15" s="28" t="s">
        <v>19</v>
      </c>
      <c r="B15" s="51">
        <v>523150.09</v>
      </c>
      <c r="C15" s="51">
        <v>261253.87</v>
      </c>
      <c r="D15" s="52">
        <v>0</v>
      </c>
      <c r="E15" s="20">
        <v>784403.96</v>
      </c>
      <c r="F15" s="21">
        <v>6.5136517980551225E-3</v>
      </c>
      <c r="G15" s="22"/>
      <c r="H15" s="29"/>
      <c r="I15" s="29"/>
    </row>
    <row r="16" spans="1:9">
      <c r="A16" s="19" t="s">
        <v>20</v>
      </c>
      <c r="B16" s="51">
        <v>12109169.109999999</v>
      </c>
      <c r="C16" s="51">
        <v>2040292.8</v>
      </c>
      <c r="D16" s="52">
        <v>0</v>
      </c>
      <c r="E16" s="20">
        <v>14149461.91</v>
      </c>
      <c r="F16" s="21">
        <v>0.11749643386754954</v>
      </c>
      <c r="G16" s="22"/>
    </row>
    <row r="17" spans="1:7">
      <c r="A17" s="19" t="s">
        <v>21</v>
      </c>
      <c r="B17" s="51">
        <v>13742754.779999999</v>
      </c>
      <c r="C17" s="51">
        <v>7979308.2800000003</v>
      </c>
      <c r="D17" s="52">
        <v>551806.05000000005</v>
      </c>
      <c r="E17" s="20">
        <v>22273869.109999999</v>
      </c>
      <c r="F17" s="21">
        <v>0.18496111057113476</v>
      </c>
      <c r="G17" s="22"/>
    </row>
    <row r="18" spans="1:7">
      <c r="A18" s="19" t="s">
        <v>22</v>
      </c>
      <c r="B18" s="51">
        <v>5256899.88</v>
      </c>
      <c r="C18" s="51">
        <v>10084336.52</v>
      </c>
      <c r="D18" s="52">
        <v>8375</v>
      </c>
      <c r="E18" s="20">
        <v>15349611.399999999</v>
      </c>
      <c r="F18" s="21">
        <v>0.1274624160426949</v>
      </c>
      <c r="G18" s="22"/>
    </row>
    <row r="19" spans="1:7">
      <c r="A19" s="19" t="s">
        <v>23</v>
      </c>
      <c r="B19" s="51">
        <v>135449.70000000001</v>
      </c>
      <c r="C19" s="51">
        <v>546794.93000000005</v>
      </c>
      <c r="D19" s="52">
        <v>0</v>
      </c>
      <c r="E19" s="20">
        <v>682244.63000000012</v>
      </c>
      <c r="F19" s="21">
        <v>5.665325760100641E-3</v>
      </c>
      <c r="G19" s="22"/>
    </row>
    <row r="20" spans="1:7" ht="13.5" thickBot="1">
      <c r="A20" s="19" t="s">
        <v>24</v>
      </c>
      <c r="B20" s="51">
        <v>0</v>
      </c>
      <c r="C20" s="53">
        <v>75563.13</v>
      </c>
      <c r="D20" s="52">
        <v>0</v>
      </c>
      <c r="E20" s="30">
        <v>75563.13</v>
      </c>
      <c r="F20" s="21">
        <v>6.2747250484453576E-4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90272219.899999991</v>
      </c>
      <c r="C22" s="30">
        <v>27652906.869999997</v>
      </c>
      <c r="D22" s="33">
        <v>2499480.5499999998</v>
      </c>
      <c r="E22" s="30">
        <v>120424607.31999998</v>
      </c>
      <c r="F22" s="34">
        <v>1</v>
      </c>
      <c r="G22" s="27"/>
    </row>
    <row r="23" spans="1:7" ht="24">
      <c r="A23" s="221" t="s">
        <v>25</v>
      </c>
      <c r="B23" s="36">
        <v>90272219.900000036</v>
      </c>
      <c r="C23" s="36">
        <v>27652906.870000005</v>
      </c>
      <c r="D23" s="36">
        <v>2499480.5499999998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>
        <v>0</v>
      </c>
      <c r="C26" s="22">
        <v>0</v>
      </c>
      <c r="D26" s="22"/>
      <c r="E26" s="22"/>
    </row>
    <row r="27" spans="1:7">
      <c r="B27" s="22" t="s">
        <v>1373</v>
      </c>
      <c r="C27" s="22"/>
      <c r="D27" s="22"/>
      <c r="E27" s="22"/>
    </row>
    <row r="28" spans="1:7">
      <c r="B28" s="22" t="s">
        <v>1374</v>
      </c>
      <c r="C28" s="22"/>
      <c r="D28" s="22"/>
      <c r="E28" s="22"/>
    </row>
    <row r="29" spans="1:7">
      <c r="B29" s="22" t="s">
        <v>1375</v>
      </c>
      <c r="C29" s="22"/>
      <c r="D29" s="22"/>
      <c r="E29" s="22"/>
    </row>
    <row r="30" spans="1:7">
      <c r="B30" s="22" t="s">
        <v>1376</v>
      </c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1359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41539412.07</v>
      </c>
      <c r="C10" s="51">
        <v>2130453.06</v>
      </c>
      <c r="D10" s="52">
        <v>41761.01</v>
      </c>
      <c r="E10" s="20">
        <v>43711626.140000001</v>
      </c>
      <c r="F10" s="21">
        <v>0.49200662034156756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249648.79</v>
      </c>
      <c r="C12" s="51">
        <v>0</v>
      </c>
      <c r="D12" s="52">
        <v>0</v>
      </c>
      <c r="E12" s="20">
        <v>249648.79</v>
      </c>
      <c r="F12" s="21">
        <v>2.8099814234058538E-3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9741964.25</v>
      </c>
      <c r="C14" s="51">
        <v>647613.67000000004</v>
      </c>
      <c r="D14" s="52">
        <v>0</v>
      </c>
      <c r="E14" s="20">
        <v>10389577.92</v>
      </c>
      <c r="F14" s="21">
        <v>0.11694236912675454</v>
      </c>
      <c r="G14" s="22"/>
      <c r="H14" s="29"/>
      <c r="I14" s="29"/>
    </row>
    <row r="15" spans="1:9">
      <c r="A15" s="28" t="s">
        <v>19</v>
      </c>
      <c r="B15" s="51">
        <v>581069.99</v>
      </c>
      <c r="C15" s="51">
        <v>329445.26</v>
      </c>
      <c r="D15" s="52">
        <v>0</v>
      </c>
      <c r="E15" s="20">
        <v>910515.25</v>
      </c>
      <c r="F15" s="21">
        <v>1.0248521285553744E-2</v>
      </c>
      <c r="G15" s="22"/>
      <c r="H15" s="29"/>
      <c r="I15" s="29"/>
    </row>
    <row r="16" spans="1:9">
      <c r="A16" s="19" t="s">
        <v>20</v>
      </c>
      <c r="B16" s="51">
        <v>8584480.7699999996</v>
      </c>
      <c r="C16" s="51">
        <v>1267409.02</v>
      </c>
      <c r="D16" s="52">
        <v>497450.4</v>
      </c>
      <c r="E16" s="20">
        <v>10349340.189999999</v>
      </c>
      <c r="F16" s="21">
        <v>0.11648946377191577</v>
      </c>
      <c r="G16" s="22"/>
    </row>
    <row r="17" spans="1:7">
      <c r="A17" s="19" t="s">
        <v>21</v>
      </c>
      <c r="B17" s="51">
        <v>6077008.5899999999</v>
      </c>
      <c r="C17" s="51">
        <v>1815945.31</v>
      </c>
      <c r="D17" s="52">
        <v>0</v>
      </c>
      <c r="E17" s="20">
        <v>7892953.9000000004</v>
      </c>
      <c r="F17" s="21">
        <v>8.8841022761611571E-2</v>
      </c>
      <c r="G17" s="22"/>
    </row>
    <row r="18" spans="1:7">
      <c r="A18" s="19" t="s">
        <v>22</v>
      </c>
      <c r="B18" s="51">
        <v>7323264.0499999998</v>
      </c>
      <c r="C18" s="51">
        <v>6490565.5499999998</v>
      </c>
      <c r="D18" s="52">
        <v>117955.17</v>
      </c>
      <c r="E18" s="20">
        <v>13931784.77</v>
      </c>
      <c r="F18" s="21">
        <v>0.15681252209789839</v>
      </c>
      <c r="G18" s="22"/>
    </row>
    <row r="19" spans="1:7">
      <c r="A19" s="19" t="s">
        <v>23</v>
      </c>
      <c r="B19" s="51">
        <v>35932.370000000003</v>
      </c>
      <c r="C19" s="51">
        <v>956789.77</v>
      </c>
      <c r="D19" s="52">
        <v>0</v>
      </c>
      <c r="E19" s="20">
        <v>992722.14</v>
      </c>
      <c r="F19" s="21">
        <v>1.1173820518031372E-2</v>
      </c>
      <c r="G19" s="22"/>
    </row>
    <row r="20" spans="1:7" ht="13.5" thickBot="1">
      <c r="A20" s="19" t="s">
        <v>24</v>
      </c>
      <c r="B20" s="51">
        <v>0</v>
      </c>
      <c r="C20" s="53">
        <v>415404</v>
      </c>
      <c r="D20" s="52">
        <v>0</v>
      </c>
      <c r="E20" s="30">
        <v>415404</v>
      </c>
      <c r="F20" s="21">
        <v>4.6756786732612852E-3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74132780.88000001</v>
      </c>
      <c r="C22" s="30">
        <v>14053625.640000001</v>
      </c>
      <c r="D22" s="33">
        <v>657166.58000000007</v>
      </c>
      <c r="E22" s="30">
        <v>88843573.099999994</v>
      </c>
      <c r="F22" s="34">
        <v>1</v>
      </c>
      <c r="G22" s="27"/>
    </row>
    <row r="23" spans="1:7" ht="24">
      <c r="A23" s="221" t="s">
        <v>25</v>
      </c>
      <c r="B23" s="36">
        <v>74132780.87999998</v>
      </c>
      <c r="C23" s="36">
        <v>14053625.640000001</v>
      </c>
      <c r="D23" s="36">
        <v>657166.58000000007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1358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7645503.4199999999</v>
      </c>
      <c r="C10" s="51">
        <v>633367.31999999995</v>
      </c>
      <c r="D10" s="52">
        <v>105.37</v>
      </c>
      <c r="E10" s="20">
        <v>8278976.1100000003</v>
      </c>
      <c r="F10" s="21">
        <v>0.40016049396684733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3398.5</v>
      </c>
      <c r="C12" s="51">
        <v>2664.8</v>
      </c>
      <c r="D12" s="52">
        <v>0</v>
      </c>
      <c r="E12" s="20">
        <v>6063.3</v>
      </c>
      <c r="F12" s="21">
        <v>2.930668105369355E-4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2332023.4300000002</v>
      </c>
      <c r="C14" s="51">
        <v>293846.02</v>
      </c>
      <c r="D14" s="52">
        <v>83719.25</v>
      </c>
      <c r="E14" s="20">
        <v>2709588.7</v>
      </c>
      <c r="F14" s="21">
        <v>0.13096672079163516</v>
      </c>
      <c r="G14" s="22"/>
      <c r="H14" s="29"/>
      <c r="I14" s="29"/>
    </row>
    <row r="15" spans="1:9">
      <c r="A15" s="28" t="s">
        <v>19</v>
      </c>
      <c r="B15" s="51">
        <v>21015.35</v>
      </c>
      <c r="C15" s="51">
        <v>71366.210000000006</v>
      </c>
      <c r="D15" s="52">
        <v>0</v>
      </c>
      <c r="E15" s="20">
        <v>92381.56</v>
      </c>
      <c r="F15" s="21">
        <v>4.4652201180259161E-3</v>
      </c>
      <c r="G15" s="22"/>
      <c r="H15" s="29"/>
      <c r="I15" s="29"/>
    </row>
    <row r="16" spans="1:9">
      <c r="A16" s="19" t="s">
        <v>20</v>
      </c>
      <c r="B16" s="51">
        <v>2020452.19</v>
      </c>
      <c r="C16" s="51">
        <v>254417.55</v>
      </c>
      <c r="D16" s="52">
        <v>0</v>
      </c>
      <c r="E16" s="20">
        <v>2274869.7399999998</v>
      </c>
      <c r="F16" s="21">
        <v>0.10995478024982891</v>
      </c>
      <c r="G16" s="22"/>
    </row>
    <row r="17" spans="1:7">
      <c r="A17" s="19" t="s">
        <v>21</v>
      </c>
      <c r="B17" s="51">
        <v>3439506</v>
      </c>
      <c r="C17" s="51">
        <v>1461311.81</v>
      </c>
      <c r="D17" s="52">
        <v>64446.7</v>
      </c>
      <c r="E17" s="20">
        <v>4965264.5100000007</v>
      </c>
      <c r="F17" s="21">
        <v>0.23999377128262497</v>
      </c>
      <c r="G17" s="22"/>
    </row>
    <row r="18" spans="1:7">
      <c r="A18" s="19" t="s">
        <v>22</v>
      </c>
      <c r="B18" s="51">
        <v>698298.24</v>
      </c>
      <c r="C18" s="51">
        <v>1610407.77</v>
      </c>
      <c r="D18" s="52">
        <v>500</v>
      </c>
      <c r="E18" s="20">
        <v>2309206.0099999998</v>
      </c>
      <c r="F18" s="21">
        <v>0.11161440803249431</v>
      </c>
      <c r="G18" s="22"/>
    </row>
    <row r="19" spans="1:7">
      <c r="A19" s="19" t="s">
        <v>23</v>
      </c>
      <c r="B19" s="51">
        <v>0</v>
      </c>
      <c r="C19" s="51">
        <v>52789.14</v>
      </c>
      <c r="D19" s="52">
        <v>0</v>
      </c>
      <c r="E19" s="20">
        <v>52789.14</v>
      </c>
      <c r="F19" s="21">
        <v>2.5515387480064921E-3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16160197.129999999</v>
      </c>
      <c r="C22" s="30">
        <v>4380170.62</v>
      </c>
      <c r="D22" s="33">
        <v>148771.32</v>
      </c>
      <c r="E22" s="30">
        <v>20689139.07</v>
      </c>
      <c r="F22" s="34">
        <v>1</v>
      </c>
      <c r="G22" s="27"/>
    </row>
    <row r="23" spans="1:7" ht="24">
      <c r="A23" s="221" t="s">
        <v>25</v>
      </c>
      <c r="B23" s="36">
        <v>16160197.129999997</v>
      </c>
      <c r="C23" s="36">
        <v>4380170.6199999992</v>
      </c>
      <c r="D23" s="36">
        <v>148771.32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1357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8110587.29</v>
      </c>
      <c r="C10" s="51">
        <v>246913.08</v>
      </c>
      <c r="D10" s="52">
        <v>31733</v>
      </c>
      <c r="E10" s="20">
        <v>8389233.370000001</v>
      </c>
      <c r="F10" s="21">
        <v>0.33595988870815913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100839.09</v>
      </c>
      <c r="C12" s="51">
        <v>55243.72</v>
      </c>
      <c r="D12" s="52">
        <v>0</v>
      </c>
      <c r="E12" s="20">
        <v>156082.81</v>
      </c>
      <c r="F12" s="21">
        <v>6.250578707748684E-3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2911518.1</v>
      </c>
      <c r="C14" s="51">
        <v>146526.47</v>
      </c>
      <c r="D14" s="52">
        <v>1110.55</v>
      </c>
      <c r="E14" s="20">
        <v>3059155.12</v>
      </c>
      <c r="F14" s="21">
        <v>0.12250862126823814</v>
      </c>
      <c r="G14" s="22"/>
      <c r="H14" s="29"/>
      <c r="I14" s="29"/>
    </row>
    <row r="15" spans="1:9">
      <c r="A15" s="28" t="s">
        <v>19</v>
      </c>
      <c r="B15" s="51">
        <v>33770.370000000003</v>
      </c>
      <c r="C15" s="51">
        <v>65582.25</v>
      </c>
      <c r="D15" s="52">
        <v>0</v>
      </c>
      <c r="E15" s="20">
        <v>99352.62</v>
      </c>
      <c r="F15" s="21">
        <v>3.9787300800840659E-3</v>
      </c>
      <c r="G15" s="22"/>
      <c r="H15" s="29"/>
      <c r="I15" s="29"/>
    </row>
    <row r="16" spans="1:9">
      <c r="A16" s="19" t="s">
        <v>20</v>
      </c>
      <c r="B16" s="51">
        <v>2978636.22</v>
      </c>
      <c r="C16" s="51">
        <v>186329.58</v>
      </c>
      <c r="D16" s="52">
        <v>2499</v>
      </c>
      <c r="E16" s="20">
        <v>3167464.8000000003</v>
      </c>
      <c r="F16" s="21">
        <v>0.12684605073693539</v>
      </c>
      <c r="G16" s="22"/>
    </row>
    <row r="17" spans="1:7">
      <c r="A17" s="19" t="s">
        <v>21</v>
      </c>
      <c r="B17" s="51">
        <v>4445210.08</v>
      </c>
      <c r="C17" s="51">
        <v>1614583.39</v>
      </c>
      <c r="D17" s="52">
        <v>7841.09</v>
      </c>
      <c r="E17" s="20">
        <v>6067634.5599999996</v>
      </c>
      <c r="F17" s="21">
        <v>0.24298785617158003</v>
      </c>
      <c r="G17" s="22"/>
    </row>
    <row r="18" spans="1:7">
      <c r="A18" s="19" t="s">
        <v>22</v>
      </c>
      <c r="B18" s="51">
        <v>554913.25</v>
      </c>
      <c r="C18" s="51">
        <v>2573163.31</v>
      </c>
      <c r="D18" s="52">
        <v>0</v>
      </c>
      <c r="E18" s="20">
        <v>3128076.56</v>
      </c>
      <c r="F18" s="21">
        <v>0.12526868744959008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7985.97</v>
      </c>
      <c r="C20" s="53">
        <v>895951.65</v>
      </c>
      <c r="D20" s="52">
        <v>0</v>
      </c>
      <c r="E20" s="30">
        <v>903937.62</v>
      </c>
      <c r="F20" s="21">
        <v>3.6199586877664627E-2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19143460.369999997</v>
      </c>
      <c r="C22" s="30">
        <v>5784293.4500000002</v>
      </c>
      <c r="D22" s="33">
        <v>43183.64</v>
      </c>
      <c r="E22" s="30">
        <v>24970937.459999997</v>
      </c>
      <c r="F22" s="34">
        <v>1.0000000000000002</v>
      </c>
      <c r="G22" s="27"/>
    </row>
    <row r="23" spans="1:7" ht="24">
      <c r="A23" s="221" t="s">
        <v>25</v>
      </c>
      <c r="B23" s="36">
        <v>19143460.369999997</v>
      </c>
      <c r="C23" s="36">
        <v>5784293.4499999993</v>
      </c>
      <c r="D23" s="36">
        <v>43183.64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5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1356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315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17504163.640000001</v>
      </c>
      <c r="C10" s="51">
        <v>975904.92</v>
      </c>
      <c r="D10" s="52">
        <v>21680.93</v>
      </c>
      <c r="E10" s="20">
        <v>18501749.490000002</v>
      </c>
      <c r="F10" s="21">
        <v>0.39954351261365872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1943616.73</v>
      </c>
      <c r="C14" s="51">
        <v>605614.56999999995</v>
      </c>
      <c r="D14" s="52">
        <v>0</v>
      </c>
      <c r="E14" s="20">
        <v>2549231.2999999998</v>
      </c>
      <c r="F14" s="21">
        <v>5.5050406374661354E-2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194428.72</v>
      </c>
      <c r="D15" s="52">
        <v>0</v>
      </c>
      <c r="E15" s="20">
        <v>194428.72</v>
      </c>
      <c r="F15" s="21">
        <v>4.1986696330400652E-3</v>
      </c>
      <c r="G15" s="22"/>
      <c r="H15" s="29"/>
      <c r="I15" s="29"/>
    </row>
    <row r="16" spans="1:9">
      <c r="A16" s="19" t="s">
        <v>20</v>
      </c>
      <c r="B16" s="51">
        <v>4270264.5</v>
      </c>
      <c r="C16" s="51">
        <v>602144.21</v>
      </c>
      <c r="D16" s="52">
        <v>2612.1</v>
      </c>
      <c r="E16" s="20">
        <v>4875020.8099999996</v>
      </c>
      <c r="F16" s="21">
        <v>0.10527560864148763</v>
      </c>
      <c r="G16" s="22"/>
    </row>
    <row r="17" spans="1:7">
      <c r="A17" s="19" t="s">
        <v>21</v>
      </c>
      <c r="B17" s="51">
        <v>9648016.0999999996</v>
      </c>
      <c r="C17" s="51">
        <v>4466605.01</v>
      </c>
      <c r="D17" s="52">
        <v>76564.36</v>
      </c>
      <c r="E17" s="20">
        <v>14191185.469999999</v>
      </c>
      <c r="F17" s="21">
        <v>0.30645729442506436</v>
      </c>
      <c r="G17" s="22"/>
    </row>
    <row r="18" spans="1:7">
      <c r="A18" s="19" t="s">
        <v>22</v>
      </c>
      <c r="B18" s="51">
        <v>1980995.15</v>
      </c>
      <c r="C18" s="51">
        <v>3993565.39</v>
      </c>
      <c r="D18" s="52">
        <v>21044.05</v>
      </c>
      <c r="E18" s="20">
        <v>5995604.5899999999</v>
      </c>
      <c r="F18" s="21">
        <v>0.12947450831208798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35347056.119999997</v>
      </c>
      <c r="C22" s="30">
        <v>10838262.82</v>
      </c>
      <c r="D22" s="33">
        <v>121901.44</v>
      </c>
      <c r="E22" s="30">
        <v>46307220.379999995</v>
      </c>
      <c r="F22" s="34">
        <v>1.0000000000000002</v>
      </c>
      <c r="G22" s="27"/>
    </row>
    <row r="23" spans="1:7" ht="24">
      <c r="A23" s="221" t="s">
        <v>25</v>
      </c>
      <c r="B23" s="36">
        <v>35347056.120000012</v>
      </c>
      <c r="C23" s="36">
        <v>10838262.82</v>
      </c>
      <c r="D23" s="36">
        <v>121901.44000000002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1355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140095656.72733104</v>
      </c>
      <c r="C10" s="51">
        <v>5172830.9799999958</v>
      </c>
      <c r="D10" s="52">
        <v>773485.22</v>
      </c>
      <c r="E10" s="20">
        <v>146041972.92999998</v>
      </c>
      <c r="F10" s="21">
        <v>0.38284810868375724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1459348.2687109238</v>
      </c>
      <c r="C12" s="51">
        <v>529683.93000000005</v>
      </c>
      <c r="D12" s="52">
        <v>12595.92</v>
      </c>
      <c r="E12" s="20">
        <v>2001628.12</v>
      </c>
      <c r="F12" s="21">
        <v>5.2472554612606661E-3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34258368.389398113</v>
      </c>
      <c r="C14" s="51">
        <v>4803105.6400000025</v>
      </c>
      <c r="D14" s="52">
        <v>2407454.5299999998</v>
      </c>
      <c r="E14" s="20">
        <v>41468928.560000002</v>
      </c>
      <c r="F14" s="21">
        <v>0.10871053403220994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0</v>
      </c>
      <c r="D15" s="52">
        <v>0</v>
      </c>
      <c r="E15" s="20">
        <v>0</v>
      </c>
      <c r="F15" s="21">
        <v>0</v>
      </c>
      <c r="G15" s="22"/>
      <c r="H15" s="29"/>
      <c r="I15" s="29"/>
    </row>
    <row r="16" spans="1:9">
      <c r="A16" s="19" t="s">
        <v>20</v>
      </c>
      <c r="B16" s="51">
        <v>26312957.971083213</v>
      </c>
      <c r="C16" s="51">
        <v>1128352.8100000003</v>
      </c>
      <c r="D16" s="52">
        <v>119913.92</v>
      </c>
      <c r="E16" s="20">
        <v>27561224.699999999</v>
      </c>
      <c r="F16" s="21">
        <v>7.2251576294855083E-2</v>
      </c>
      <c r="G16" s="22"/>
    </row>
    <row r="17" spans="1:7">
      <c r="A17" s="19" t="s">
        <v>21</v>
      </c>
      <c r="B17" s="51">
        <v>46704559.880000003</v>
      </c>
      <c r="C17" s="51">
        <v>70632818.449999988</v>
      </c>
      <c r="D17" s="52">
        <v>2163609.3099999996</v>
      </c>
      <c r="E17" s="20">
        <v>119500987.64000002</v>
      </c>
      <c r="F17" s="21">
        <v>0.31327108355174055</v>
      </c>
      <c r="G17" s="22"/>
    </row>
    <row r="18" spans="1:7">
      <c r="A18" s="19" t="s">
        <v>22</v>
      </c>
      <c r="B18" s="51">
        <v>23971427.425085027</v>
      </c>
      <c r="C18" s="51">
        <v>19551896.789999999</v>
      </c>
      <c r="D18" s="52">
        <v>134852.85999999999</v>
      </c>
      <c r="E18" s="20">
        <v>43658177.079999998</v>
      </c>
      <c r="F18" s="21">
        <v>0.11444963518583823</v>
      </c>
      <c r="G18" s="22"/>
    </row>
    <row r="19" spans="1:7">
      <c r="A19" s="19" t="s">
        <v>23</v>
      </c>
      <c r="B19" s="51">
        <v>437167.92060608376</v>
      </c>
      <c r="C19" s="51">
        <v>791828.67</v>
      </c>
      <c r="D19" s="52"/>
      <c r="E19" s="20">
        <v>1228996.5900000001</v>
      </c>
      <c r="F19" s="21">
        <v>3.2218067903383753E-3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/>
      <c r="E20" s="30">
        <v>0</v>
      </c>
      <c r="F20" s="21">
        <v>0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273239486.58999997</v>
      </c>
      <c r="C22" s="30">
        <v>102610517.27</v>
      </c>
      <c r="D22" s="33">
        <v>5611911.7600000007</v>
      </c>
      <c r="E22" s="30">
        <v>381461915.61999995</v>
      </c>
      <c r="F22" s="34">
        <v>0.99999999999999989</v>
      </c>
      <c r="G22" s="27"/>
    </row>
    <row r="23" spans="1:7" ht="24">
      <c r="A23" s="221" t="s">
        <v>25</v>
      </c>
      <c r="B23" s="36">
        <v>273239486.58999997</v>
      </c>
      <c r="C23" s="36">
        <v>102610517.27</v>
      </c>
      <c r="D23" s="36">
        <v>5611911.7599999998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1354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3216105.94</v>
      </c>
      <c r="C10" s="51">
        <v>635256.71000000008</v>
      </c>
      <c r="D10" s="52">
        <v>142563.60999999999</v>
      </c>
      <c r="E10" s="20">
        <v>3993926.26</v>
      </c>
      <c r="F10" s="21">
        <v>0.37256497405445616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242513.87</v>
      </c>
      <c r="C12" s="51">
        <v>59679.470000000008</v>
      </c>
      <c r="D12" s="52">
        <v>618.35</v>
      </c>
      <c r="E12" s="20">
        <v>302811.68999999994</v>
      </c>
      <c r="F12" s="21">
        <v>2.824714881647214E-2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951929.34000000008</v>
      </c>
      <c r="C14" s="51">
        <v>221744.46999999997</v>
      </c>
      <c r="D14" s="52">
        <v>52055.79</v>
      </c>
      <c r="E14" s="20">
        <v>1225729.6000000001</v>
      </c>
      <c r="F14" s="21">
        <v>0.11433959640050514</v>
      </c>
      <c r="G14" s="22"/>
      <c r="H14" s="29"/>
      <c r="I14" s="29"/>
    </row>
    <row r="15" spans="1:9">
      <c r="A15" s="28" t="s">
        <v>19</v>
      </c>
      <c r="B15" s="51">
        <v>19660.07</v>
      </c>
      <c r="C15" s="51">
        <v>42475.79</v>
      </c>
      <c r="D15" s="52"/>
      <c r="E15" s="20">
        <v>62135.86</v>
      </c>
      <c r="F15" s="21">
        <v>5.7962124390226778E-3</v>
      </c>
      <c r="G15" s="22"/>
      <c r="H15" s="29"/>
      <c r="I15" s="29"/>
    </row>
    <row r="16" spans="1:9">
      <c r="A16" s="19" t="s">
        <v>20</v>
      </c>
      <c r="B16" s="51">
        <v>1005969.71</v>
      </c>
      <c r="C16" s="51">
        <v>55412.28</v>
      </c>
      <c r="D16" s="52">
        <v>247</v>
      </c>
      <c r="E16" s="20">
        <v>1061628.99</v>
      </c>
      <c r="F16" s="21">
        <v>9.9031817656745749E-2</v>
      </c>
      <c r="G16" s="22"/>
    </row>
    <row r="17" spans="1:7">
      <c r="A17" s="19" t="s">
        <v>21</v>
      </c>
      <c r="B17" s="51">
        <v>1545267.49</v>
      </c>
      <c r="C17" s="51">
        <v>579680.55000000016</v>
      </c>
      <c r="D17" s="52">
        <v>7403.91</v>
      </c>
      <c r="E17" s="20">
        <v>2132351.9500000002</v>
      </c>
      <c r="F17" s="21">
        <v>0.19891194709406554</v>
      </c>
      <c r="G17" s="22"/>
    </row>
    <row r="18" spans="1:7">
      <c r="A18" s="19" t="s">
        <v>22</v>
      </c>
      <c r="B18" s="51">
        <v>507352.87</v>
      </c>
      <c r="C18" s="51">
        <v>994659.81</v>
      </c>
      <c r="D18" s="52">
        <v>39482.79</v>
      </c>
      <c r="E18" s="20">
        <v>1541495.4700000002</v>
      </c>
      <c r="F18" s="21">
        <v>0.14379514853276529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400000</v>
      </c>
      <c r="D20" s="52">
        <v>0</v>
      </c>
      <c r="E20" s="30">
        <v>400000</v>
      </c>
      <c r="F20" s="21">
        <v>3.7313155005967102E-2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7488799.290000001</v>
      </c>
      <c r="C22" s="30">
        <v>2988909.08</v>
      </c>
      <c r="D22" s="33">
        <v>242371.45</v>
      </c>
      <c r="E22" s="30">
        <v>10720079.820000002</v>
      </c>
      <c r="F22" s="34">
        <v>0.99999999999999989</v>
      </c>
      <c r="G22" s="27"/>
    </row>
    <row r="23" spans="1:7" ht="24">
      <c r="A23" s="221" t="s">
        <v>25</v>
      </c>
      <c r="B23" s="36">
        <v>7488799.2900000019</v>
      </c>
      <c r="C23" s="36">
        <v>2988909.0800000005</v>
      </c>
      <c r="D23" s="36">
        <v>242371.45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>
        <v>0</v>
      </c>
      <c r="C25" s="22">
        <v>0</v>
      </c>
      <c r="D25" s="22">
        <v>0</v>
      </c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5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1353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315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10899310.48</v>
      </c>
      <c r="C10" s="51">
        <v>904635.95</v>
      </c>
      <c r="D10" s="52">
        <v>138703</v>
      </c>
      <c r="E10" s="20">
        <v>11942649.43</v>
      </c>
      <c r="F10" s="21">
        <v>0.35294308982941519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2691255.26</v>
      </c>
      <c r="C14" s="51">
        <v>557064.19999999995</v>
      </c>
      <c r="D14" s="52">
        <v>5197.21</v>
      </c>
      <c r="E14" s="20">
        <v>3253516.67</v>
      </c>
      <c r="F14" s="21">
        <v>9.6151715166046689E-2</v>
      </c>
      <c r="G14" s="22"/>
      <c r="H14" s="29"/>
      <c r="I14" s="29"/>
    </row>
    <row r="15" spans="1:9">
      <c r="A15" s="28" t="s">
        <v>19</v>
      </c>
      <c r="B15" s="51">
        <v>25613.49</v>
      </c>
      <c r="C15" s="51">
        <v>32561.96</v>
      </c>
      <c r="D15" s="52">
        <v>0</v>
      </c>
      <c r="E15" s="20">
        <v>58175.45</v>
      </c>
      <c r="F15" s="21">
        <v>1.7192686761480741E-3</v>
      </c>
      <c r="G15" s="22"/>
      <c r="H15" s="29"/>
      <c r="I15" s="29"/>
    </row>
    <row r="16" spans="1:9">
      <c r="A16" s="19" t="s">
        <v>20</v>
      </c>
      <c r="B16" s="51">
        <v>2494194.92</v>
      </c>
      <c r="C16" s="51">
        <v>710300.55</v>
      </c>
      <c r="D16" s="52">
        <v>4850.37</v>
      </c>
      <c r="E16" s="20">
        <v>3209345.84</v>
      </c>
      <c r="F16" s="21">
        <v>9.4846327336327071E-2</v>
      </c>
      <c r="G16" s="22"/>
    </row>
    <row r="17" spans="1:7">
      <c r="A17" s="19" t="s">
        <v>21</v>
      </c>
      <c r="B17" s="51">
        <v>4410413.6500000004</v>
      </c>
      <c r="C17" s="51">
        <v>4065536.34</v>
      </c>
      <c r="D17" s="52">
        <v>496939.37</v>
      </c>
      <c r="E17" s="20">
        <v>8972889.3599999994</v>
      </c>
      <c r="F17" s="21">
        <v>0.26517728029934173</v>
      </c>
      <c r="G17" s="22"/>
    </row>
    <row r="18" spans="1:7">
      <c r="A18" s="19" t="s">
        <v>22</v>
      </c>
      <c r="B18" s="51">
        <v>2059872.43</v>
      </c>
      <c r="C18" s="51">
        <v>4230530.67</v>
      </c>
      <c r="D18" s="52">
        <v>17404.189999999999</v>
      </c>
      <c r="E18" s="20">
        <v>6307807.29</v>
      </c>
      <c r="F18" s="21">
        <v>0.18641566999267684</v>
      </c>
      <c r="G18" s="22"/>
    </row>
    <row r="19" spans="1:7">
      <c r="A19" s="19" t="s">
        <v>23</v>
      </c>
      <c r="B19" s="51">
        <v>0</v>
      </c>
      <c r="C19" s="51">
        <v>24637.759999999998</v>
      </c>
      <c r="D19" s="52">
        <v>0</v>
      </c>
      <c r="E19" s="20">
        <v>24637.759999999998</v>
      </c>
      <c r="F19" s="21">
        <v>7.2812378792865332E-4</v>
      </c>
      <c r="G19" s="22"/>
    </row>
    <row r="20" spans="1:7" ht="13.5" thickBot="1">
      <c r="A20" s="19" t="s">
        <v>24</v>
      </c>
      <c r="B20" s="51">
        <v>0</v>
      </c>
      <c r="C20" s="53">
        <v>68301.48</v>
      </c>
      <c r="D20" s="52">
        <v>0</v>
      </c>
      <c r="E20" s="30">
        <v>68301.48</v>
      </c>
      <c r="F20" s="21">
        <v>2.0185249121159208E-3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22580660.23</v>
      </c>
      <c r="C22" s="30">
        <v>10593568.91</v>
      </c>
      <c r="D22" s="33">
        <v>663094.1399999999</v>
      </c>
      <c r="E22" s="30">
        <v>33837323.279999994</v>
      </c>
      <c r="F22" s="34">
        <v>1</v>
      </c>
      <c r="G22" s="27"/>
    </row>
    <row r="23" spans="1:7" ht="24">
      <c r="A23" s="221" t="s">
        <v>25</v>
      </c>
      <c r="B23" s="36">
        <v>22580660.23</v>
      </c>
      <c r="C23" s="36">
        <v>10593568.91</v>
      </c>
      <c r="D23" s="36">
        <v>663094.14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1352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12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54785450.869999997</v>
      </c>
      <c r="C10" s="51">
        <v>4003383.27</v>
      </c>
      <c r="D10" s="52">
        <v>1111183.01</v>
      </c>
      <c r="E10" s="20">
        <v>59900017.149999999</v>
      </c>
      <c r="F10" s="21">
        <v>0.43349752057838681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93351.79</v>
      </c>
      <c r="C12" s="51">
        <v>0</v>
      </c>
      <c r="D12" s="52">
        <v>0</v>
      </c>
      <c r="E12" s="20">
        <v>93351.79</v>
      </c>
      <c r="F12" s="21">
        <v>6.7558861302520078E-4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16875485.600000001</v>
      </c>
      <c r="C14" s="51">
        <v>3339702.64</v>
      </c>
      <c r="D14" s="52">
        <v>262668.03000000003</v>
      </c>
      <c r="E14" s="20">
        <v>20477856.270000003</v>
      </c>
      <c r="F14" s="21">
        <v>0.14819862067110567</v>
      </c>
      <c r="G14" s="22"/>
      <c r="H14" s="29"/>
      <c r="I14" s="29"/>
    </row>
    <row r="15" spans="1:9">
      <c r="A15" s="28" t="s">
        <v>19</v>
      </c>
      <c r="B15" s="51">
        <v>172553.65</v>
      </c>
      <c r="C15" s="51">
        <v>445524.36</v>
      </c>
      <c r="D15" s="52">
        <v>0</v>
      </c>
      <c r="E15" s="20">
        <v>618078.01</v>
      </c>
      <c r="F15" s="21">
        <v>4.4730418722262986E-3</v>
      </c>
      <c r="G15" s="22"/>
      <c r="H15" s="29"/>
      <c r="I15" s="29"/>
    </row>
    <row r="16" spans="1:9">
      <c r="A16" s="19" t="s">
        <v>20</v>
      </c>
      <c r="B16" s="51">
        <v>16641864.98</v>
      </c>
      <c r="C16" s="51">
        <v>2597788.11</v>
      </c>
      <c r="D16" s="52">
        <v>833118.47</v>
      </c>
      <c r="E16" s="20">
        <v>20072771.559999999</v>
      </c>
      <c r="F16" s="21">
        <v>0.14526701520980043</v>
      </c>
      <c r="G16" s="22"/>
    </row>
    <row r="17" spans="1:7">
      <c r="A17" s="19" t="s">
        <v>21</v>
      </c>
      <c r="B17" s="51">
        <v>10824049.619999999</v>
      </c>
      <c r="C17" s="51">
        <v>4970578.21</v>
      </c>
      <c r="D17" s="52">
        <v>397821.49</v>
      </c>
      <c r="E17" s="20">
        <v>16192449.319999998</v>
      </c>
      <c r="F17" s="21">
        <v>0.11718505213000903</v>
      </c>
      <c r="G17" s="22" t="s">
        <v>1377</v>
      </c>
    </row>
    <row r="18" spans="1:7">
      <c r="A18" s="19" t="s">
        <v>22</v>
      </c>
      <c r="B18" s="51">
        <v>9121364.0199999996</v>
      </c>
      <c r="C18" s="51">
        <v>8820877.8300000001</v>
      </c>
      <c r="D18" s="52">
        <v>326061.78999999998</v>
      </c>
      <c r="E18" s="20">
        <v>18268303.640000001</v>
      </c>
      <c r="F18" s="21">
        <v>0.13220804784215523</v>
      </c>
      <c r="G18" s="22"/>
    </row>
    <row r="19" spans="1:7">
      <c r="A19" s="19" t="s">
        <v>23</v>
      </c>
      <c r="B19" s="51">
        <v>0</v>
      </c>
      <c r="C19" s="51">
        <v>1731658.59</v>
      </c>
      <c r="D19" s="52">
        <v>0</v>
      </c>
      <c r="E19" s="20">
        <v>1731658.59</v>
      </c>
      <c r="F19" s="21">
        <v>1.2532044913667698E-2</v>
      </c>
      <c r="G19" s="22"/>
    </row>
    <row r="20" spans="1:7" ht="13.5" thickBot="1">
      <c r="A20" s="19" t="s">
        <v>24</v>
      </c>
      <c r="B20" s="51">
        <v>0</v>
      </c>
      <c r="C20" s="53">
        <v>823967.54</v>
      </c>
      <c r="D20" s="52">
        <v>0</v>
      </c>
      <c r="E20" s="30">
        <v>823967.54</v>
      </c>
      <c r="F20" s="21">
        <v>5.9630681696236001E-3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108514120.53</v>
      </c>
      <c r="C22" s="30">
        <v>26733480.550000001</v>
      </c>
      <c r="D22" s="33">
        <v>2930852.79</v>
      </c>
      <c r="E22" s="30">
        <v>138178453.87</v>
      </c>
      <c r="F22" s="34">
        <v>1</v>
      </c>
      <c r="G22" s="27"/>
    </row>
    <row r="23" spans="1:7" ht="24">
      <c r="A23" s="221" t="s">
        <v>25</v>
      </c>
      <c r="B23" s="36">
        <v>108514120.52999999</v>
      </c>
      <c r="C23" s="36">
        <v>26733480.549999993</v>
      </c>
      <c r="D23" s="36">
        <v>2930852.79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>
        <v>0</v>
      </c>
      <c r="C25" s="22"/>
      <c r="D25" s="22"/>
      <c r="E25" s="22"/>
    </row>
    <row r="26" spans="1:7">
      <c r="B26" s="22">
        <v>378444</v>
      </c>
      <c r="C26" s="22" t="s">
        <v>1377</v>
      </c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1342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10"/>
      <c r="B7" s="211" t="s">
        <v>3</v>
      </c>
      <c r="C7" s="211" t="s">
        <v>4</v>
      </c>
      <c r="D7" s="6" t="s">
        <v>5</v>
      </c>
      <c r="E7" s="213"/>
      <c r="F7" s="214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15"/>
      <c r="B9" s="216"/>
      <c r="C9" s="209"/>
      <c r="D9" s="217"/>
      <c r="E9" s="218"/>
      <c r="F9" s="219"/>
      <c r="G9" s="18" t="s">
        <v>13</v>
      </c>
    </row>
    <row r="10" spans="1:9">
      <c r="A10" s="19" t="s">
        <v>14</v>
      </c>
      <c r="B10" s="51">
        <v>34120959.640000001</v>
      </c>
      <c r="C10" s="51">
        <v>1381432.83</v>
      </c>
      <c r="D10" s="52">
        <v>560277.39</v>
      </c>
      <c r="E10" s="20">
        <v>36062669.859999999</v>
      </c>
      <c r="F10" s="21">
        <v>0.45244085917572613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4147.7299999999996</v>
      </c>
      <c r="C12" s="51">
        <v>44980.61</v>
      </c>
      <c r="D12" s="52">
        <v>75658.11</v>
      </c>
      <c r="E12" s="20">
        <v>124786.45</v>
      </c>
      <c r="F12" s="21">
        <v>1.5655659680957629E-3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4745446.0599999996</v>
      </c>
      <c r="C14" s="51">
        <v>793536.77</v>
      </c>
      <c r="D14" s="52">
        <v>8526.19</v>
      </c>
      <c r="E14" s="20">
        <v>5547509.0200000005</v>
      </c>
      <c r="F14" s="21">
        <v>6.9598833282109376E-2</v>
      </c>
      <c r="G14" s="22"/>
      <c r="H14" s="29"/>
      <c r="I14" s="29"/>
    </row>
    <row r="15" spans="1:9">
      <c r="A15" s="28" t="s">
        <v>19</v>
      </c>
      <c r="B15" s="51">
        <v>121279.12</v>
      </c>
      <c r="C15" s="51">
        <v>31861.62</v>
      </c>
      <c r="D15" s="52">
        <v>2152.92</v>
      </c>
      <c r="E15" s="20">
        <v>155293.66</v>
      </c>
      <c r="F15" s="21">
        <v>1.9483082430587157E-3</v>
      </c>
      <c r="G15" s="22"/>
      <c r="H15" s="29"/>
      <c r="I15" s="29"/>
    </row>
    <row r="16" spans="1:9">
      <c r="A16" s="19" t="s">
        <v>20</v>
      </c>
      <c r="B16" s="51">
        <v>8539575.6300000008</v>
      </c>
      <c r="C16" s="51">
        <v>490557.85</v>
      </c>
      <c r="D16" s="52">
        <v>42147.69</v>
      </c>
      <c r="E16" s="20">
        <v>9072281.1699999999</v>
      </c>
      <c r="F16" s="21">
        <v>0.11382048814392917</v>
      </c>
      <c r="G16" s="22"/>
    </row>
    <row r="17" spans="1:7">
      <c r="A17" s="19" t="s">
        <v>21</v>
      </c>
      <c r="B17" s="51">
        <v>10306276.529999999</v>
      </c>
      <c r="C17" s="51">
        <v>5302044.33</v>
      </c>
      <c r="D17" s="52">
        <v>34969.86</v>
      </c>
      <c r="E17" s="20">
        <v>15643290.719999999</v>
      </c>
      <c r="F17" s="21">
        <v>0.19626011943011651</v>
      </c>
      <c r="G17" s="22"/>
    </row>
    <row r="18" spans="1:7">
      <c r="A18" s="19" t="s">
        <v>22</v>
      </c>
      <c r="B18" s="51">
        <v>4619322.74</v>
      </c>
      <c r="C18" s="51">
        <v>6675905.0700000003</v>
      </c>
      <c r="D18" s="52">
        <v>53866.82</v>
      </c>
      <c r="E18" s="20">
        <v>11349094.630000001</v>
      </c>
      <c r="F18" s="21">
        <v>0.14238530162069982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1752000</v>
      </c>
      <c r="D20" s="52">
        <v>0</v>
      </c>
      <c r="E20" s="30">
        <v>1752000</v>
      </c>
      <c r="F20" s="21">
        <v>2.1980524136264609E-2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62457007.450000003</v>
      </c>
      <c r="C22" s="30">
        <v>16472319.08</v>
      </c>
      <c r="D22" s="33">
        <v>777598.98</v>
      </c>
      <c r="E22" s="30">
        <v>79706925.50999999</v>
      </c>
      <c r="F22" s="34">
        <v>1.0000000000000002</v>
      </c>
      <c r="G22" s="27"/>
    </row>
    <row r="23" spans="1:7" ht="24">
      <c r="A23" s="221" t="s">
        <v>25</v>
      </c>
      <c r="B23" s="36">
        <v>62457007.450000003</v>
      </c>
      <c r="C23" s="36">
        <v>16472319.080000002</v>
      </c>
      <c r="D23" s="36">
        <v>777598.98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1351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17865013.07</v>
      </c>
      <c r="C10" s="51">
        <v>1203082.55</v>
      </c>
      <c r="D10" s="52">
        <v>483324.43</v>
      </c>
      <c r="E10" s="20">
        <v>19551420.050000001</v>
      </c>
      <c r="F10" s="21">
        <v>0.36174228115182727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5288138.2699999996</v>
      </c>
      <c r="C14" s="51">
        <v>1825956.4500000002</v>
      </c>
      <c r="D14" s="52">
        <v>207243.16</v>
      </c>
      <c r="E14" s="20">
        <v>7321337.8799999999</v>
      </c>
      <c r="F14" s="21">
        <v>0.1354601077068304</v>
      </c>
      <c r="G14" s="22"/>
      <c r="H14" s="29"/>
      <c r="I14" s="29"/>
    </row>
    <row r="15" spans="1:9">
      <c r="A15" s="28" t="s">
        <v>19</v>
      </c>
      <c r="B15" s="51">
        <v>358054.61</v>
      </c>
      <c r="C15" s="51">
        <v>180985.12</v>
      </c>
      <c r="D15" s="52">
        <v>0</v>
      </c>
      <c r="E15" s="20">
        <v>539039.73</v>
      </c>
      <c r="F15" s="21">
        <v>9.9733656718027017E-3</v>
      </c>
      <c r="G15" s="22"/>
      <c r="H15" s="29"/>
      <c r="I15" s="29"/>
    </row>
    <row r="16" spans="1:9">
      <c r="A16" s="19" t="s">
        <v>20</v>
      </c>
      <c r="B16" s="51">
        <v>6416394.46</v>
      </c>
      <c r="C16" s="51">
        <v>474364.2</v>
      </c>
      <c r="D16" s="52">
        <v>3596.34</v>
      </c>
      <c r="E16" s="20">
        <v>6894355</v>
      </c>
      <c r="F16" s="21">
        <v>0.12756002880570846</v>
      </c>
      <c r="G16" s="22"/>
    </row>
    <row r="17" spans="1:7">
      <c r="A17" s="19" t="s">
        <v>21</v>
      </c>
      <c r="B17" s="51">
        <v>5156938.1100000003</v>
      </c>
      <c r="C17" s="51">
        <v>2717875.88</v>
      </c>
      <c r="D17" s="52">
        <v>16732.79</v>
      </c>
      <c r="E17" s="20">
        <v>7891546.7800000003</v>
      </c>
      <c r="F17" s="21">
        <v>0.14601016840275791</v>
      </c>
      <c r="G17" s="22"/>
    </row>
    <row r="18" spans="1:7">
      <c r="A18" s="19" t="s">
        <v>22</v>
      </c>
      <c r="B18" s="51">
        <v>1980059.48</v>
      </c>
      <c r="C18" s="51">
        <v>5007856.3600000003</v>
      </c>
      <c r="D18" s="52">
        <v>32250.6</v>
      </c>
      <c r="E18" s="20">
        <v>7020166.4399999995</v>
      </c>
      <c r="F18" s="21">
        <v>0.12988780434243202</v>
      </c>
      <c r="G18" s="22"/>
    </row>
    <row r="19" spans="1:7">
      <c r="A19" s="19" t="s">
        <v>23</v>
      </c>
      <c r="B19" s="51">
        <v>158001.35999999999</v>
      </c>
      <c r="C19" s="51">
        <v>399945.13</v>
      </c>
      <c r="D19" s="52">
        <v>0</v>
      </c>
      <c r="E19" s="20">
        <v>557946.49</v>
      </c>
      <c r="F19" s="21">
        <v>1.0323180389818037E-2</v>
      </c>
      <c r="G19" s="22"/>
    </row>
    <row r="20" spans="1:7" ht="13.5" thickBot="1">
      <c r="A20" s="19" t="s">
        <v>24</v>
      </c>
      <c r="B20" s="51">
        <v>0</v>
      </c>
      <c r="C20" s="53">
        <v>4272113.6500000004</v>
      </c>
      <c r="D20" s="52">
        <v>0</v>
      </c>
      <c r="E20" s="30">
        <v>4272113.6500000004</v>
      </c>
      <c r="F20" s="21">
        <v>7.9043063528823274E-2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37222599.359999999</v>
      </c>
      <c r="C22" s="30">
        <v>16082179.340000002</v>
      </c>
      <c r="D22" s="33">
        <v>743147.32</v>
      </c>
      <c r="E22" s="30">
        <v>54047926.019999996</v>
      </c>
      <c r="F22" s="34">
        <v>1.0000000000000002</v>
      </c>
      <c r="G22" s="27"/>
    </row>
    <row r="23" spans="1:7" ht="24">
      <c r="A23" s="221" t="s">
        <v>25</v>
      </c>
      <c r="B23" s="36">
        <v>37222599.359999992</v>
      </c>
      <c r="C23" s="36">
        <v>16082179.340000002</v>
      </c>
      <c r="D23" s="36">
        <v>743147.32000000007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1350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20451700</v>
      </c>
      <c r="C10" s="51">
        <v>2283622.42</v>
      </c>
      <c r="D10" s="52">
        <v>395743.52</v>
      </c>
      <c r="E10" s="20">
        <v>23131065.940000001</v>
      </c>
      <c r="F10" s="21">
        <v>0.39455862141886999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993495.05</v>
      </c>
      <c r="C12" s="51">
        <v>137180.82</v>
      </c>
      <c r="D12" s="52">
        <v>1832.2</v>
      </c>
      <c r="E12" s="20">
        <v>1132508.07</v>
      </c>
      <c r="F12" s="21">
        <v>1.9317779128900148E-2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3377144.13</v>
      </c>
      <c r="C14" s="51">
        <v>995331.82</v>
      </c>
      <c r="D14" s="52">
        <v>8625.14</v>
      </c>
      <c r="E14" s="20">
        <v>4381101.09</v>
      </c>
      <c r="F14" s="21">
        <v>7.4730719753726513E-2</v>
      </c>
      <c r="G14" s="22"/>
      <c r="H14" s="29"/>
      <c r="I14" s="29"/>
    </row>
    <row r="15" spans="1:9">
      <c r="A15" s="28" t="s">
        <v>19</v>
      </c>
      <c r="B15" s="51">
        <v>128838.6</v>
      </c>
      <c r="C15" s="51">
        <v>0</v>
      </c>
      <c r="D15" s="52">
        <v>0</v>
      </c>
      <c r="E15" s="20">
        <v>128838.6</v>
      </c>
      <c r="F15" s="21">
        <v>2.197667004771732E-3</v>
      </c>
      <c r="G15" s="22"/>
      <c r="H15" s="29"/>
      <c r="I15" s="29"/>
    </row>
    <row r="16" spans="1:9">
      <c r="A16" s="19" t="s">
        <v>20</v>
      </c>
      <c r="B16" s="51">
        <v>4740228.17</v>
      </c>
      <c r="C16" s="51">
        <v>938510.26</v>
      </c>
      <c r="D16" s="52">
        <v>230064.53</v>
      </c>
      <c r="E16" s="20">
        <v>5908802.96</v>
      </c>
      <c r="F16" s="21">
        <v>0.10078952505607436</v>
      </c>
      <c r="G16" s="22"/>
    </row>
    <row r="17" spans="1:7">
      <c r="A17" s="19" t="s">
        <v>21</v>
      </c>
      <c r="B17" s="51">
        <v>6218475.9600000009</v>
      </c>
      <c r="C17" s="51">
        <v>4538425.2699999996</v>
      </c>
      <c r="D17" s="52">
        <v>76113.83</v>
      </c>
      <c r="E17" s="20">
        <v>10833015.060000001</v>
      </c>
      <c r="F17" s="21">
        <v>0.18478437176092616</v>
      </c>
      <c r="G17" s="22"/>
    </row>
    <row r="18" spans="1:7">
      <c r="A18" s="19" t="s">
        <v>22</v>
      </c>
      <c r="B18" s="51">
        <v>1775170.7</v>
      </c>
      <c r="C18" s="51">
        <v>7248613.8600000003</v>
      </c>
      <c r="D18" s="52">
        <v>0</v>
      </c>
      <c r="E18" s="20">
        <v>9023784.5600000005</v>
      </c>
      <c r="F18" s="21">
        <v>0.15392338620320772</v>
      </c>
      <c r="G18" s="22"/>
    </row>
    <row r="19" spans="1:7">
      <c r="A19" s="19" t="s">
        <v>23</v>
      </c>
      <c r="B19" s="51">
        <v>0</v>
      </c>
      <c r="C19" s="51">
        <v>1086052.92</v>
      </c>
      <c r="D19" s="52">
        <v>0</v>
      </c>
      <c r="E19" s="20">
        <v>1086052.92</v>
      </c>
      <c r="F19" s="21">
        <v>1.8525369475607411E-2</v>
      </c>
      <c r="G19" s="22"/>
    </row>
    <row r="20" spans="1:7" ht="13.5" thickBot="1">
      <c r="A20" s="19" t="s">
        <v>24</v>
      </c>
      <c r="B20" s="51">
        <v>0</v>
      </c>
      <c r="C20" s="53">
        <v>3000000</v>
      </c>
      <c r="D20" s="52">
        <v>0</v>
      </c>
      <c r="E20" s="30">
        <v>3000000</v>
      </c>
      <c r="F20" s="21">
        <v>5.1172560197915801E-2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37685052.610000007</v>
      </c>
      <c r="C22" s="30">
        <v>20227737.369999997</v>
      </c>
      <c r="D22" s="33">
        <v>712379.22</v>
      </c>
      <c r="E22" s="30">
        <v>58625169.20000001</v>
      </c>
      <c r="F22" s="34">
        <v>0.99999999999999989</v>
      </c>
      <c r="G22" s="27"/>
    </row>
    <row r="23" spans="1:7" ht="24">
      <c r="A23" s="221" t="s">
        <v>25</v>
      </c>
      <c r="B23" s="36">
        <v>37685052.609999999</v>
      </c>
      <c r="C23" s="36">
        <v>20227737.369999997</v>
      </c>
      <c r="D23" s="36">
        <v>712379.22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228" customWidth="1"/>
    <col min="2" max="5" width="16" style="228" customWidth="1"/>
    <col min="6" max="6" width="13.28515625" style="228" customWidth="1"/>
    <col min="7" max="7" width="22.85546875" style="228" customWidth="1"/>
    <col min="8" max="16384" width="12.42578125" style="228"/>
  </cols>
  <sheetData>
    <row r="1" spans="1:9">
      <c r="A1" s="317" t="s">
        <v>1349</v>
      </c>
      <c r="B1" s="277"/>
      <c r="C1" s="277"/>
      <c r="D1" s="277"/>
      <c r="E1" s="277"/>
      <c r="F1" s="276"/>
    </row>
    <row r="2" spans="1:9">
      <c r="A2" s="317" t="s">
        <v>0</v>
      </c>
      <c r="B2" s="277"/>
      <c r="C2" s="277"/>
      <c r="D2" s="277"/>
      <c r="E2" s="277"/>
      <c r="F2" s="276"/>
    </row>
    <row r="3" spans="1:9">
      <c r="A3" s="317" t="s">
        <v>1</v>
      </c>
      <c r="B3" s="277"/>
      <c r="C3" s="277"/>
      <c r="D3" s="277"/>
      <c r="E3" s="277"/>
      <c r="F3" s="276"/>
    </row>
    <row r="4" spans="1:9">
      <c r="A4" s="317" t="s">
        <v>1371</v>
      </c>
      <c r="B4" s="277"/>
      <c r="C4" s="277"/>
      <c r="D4" s="277"/>
      <c r="E4" s="277"/>
      <c r="F4" s="276"/>
    </row>
    <row r="5" spans="1:9">
      <c r="A5" s="229"/>
      <c r="B5" s="316"/>
      <c r="C5" s="316"/>
      <c r="D5" s="316"/>
      <c r="F5" s="230" t="s">
        <v>2</v>
      </c>
    </row>
    <row r="6" spans="1:9" ht="13.5" thickBot="1">
      <c r="A6" s="229"/>
      <c r="B6" s="229"/>
      <c r="C6" s="229"/>
      <c r="F6" s="228" t="s">
        <v>1372</v>
      </c>
    </row>
    <row r="7" spans="1:9">
      <c r="A7" s="231"/>
      <c r="B7" s="232" t="s">
        <v>3</v>
      </c>
      <c r="C7" s="232" t="s">
        <v>4</v>
      </c>
      <c r="D7" s="233" t="s">
        <v>5</v>
      </c>
      <c r="E7" s="234"/>
      <c r="F7" s="235" t="s">
        <v>6</v>
      </c>
    </row>
    <row r="8" spans="1:9" ht="13.5" thickBot="1">
      <c r="A8" s="236" t="s">
        <v>7</v>
      </c>
      <c r="B8" s="237" t="s">
        <v>8</v>
      </c>
      <c r="C8" s="237" t="s">
        <v>9</v>
      </c>
      <c r="D8" s="238" t="s">
        <v>10</v>
      </c>
      <c r="E8" s="237" t="s">
        <v>11</v>
      </c>
      <c r="F8" s="239" t="s">
        <v>12</v>
      </c>
    </row>
    <row r="9" spans="1:9">
      <c r="A9" s="240"/>
      <c r="B9" s="241"/>
      <c r="C9" s="242"/>
      <c r="D9" s="243"/>
      <c r="E9" s="242"/>
      <c r="F9" s="244"/>
      <c r="G9" s="245" t="s">
        <v>13</v>
      </c>
    </row>
    <row r="10" spans="1:9">
      <c r="A10" s="246" t="s">
        <v>14</v>
      </c>
      <c r="B10" s="247">
        <v>25117864.98</v>
      </c>
      <c r="C10" s="247">
        <v>3785055.87</v>
      </c>
      <c r="D10" s="248">
        <v>33327.74</v>
      </c>
      <c r="E10" s="249">
        <v>28936248.59</v>
      </c>
      <c r="F10" s="250">
        <v>0.49845775685379251</v>
      </c>
      <c r="G10" s="251"/>
    </row>
    <row r="11" spans="1:9">
      <c r="A11" s="246" t="s">
        <v>15</v>
      </c>
      <c r="B11" s="247">
        <v>0</v>
      </c>
      <c r="C11" s="247">
        <v>0</v>
      </c>
      <c r="D11" s="248">
        <v>0</v>
      </c>
      <c r="E11" s="249">
        <v>0</v>
      </c>
      <c r="F11" s="250">
        <v>0</v>
      </c>
      <c r="G11" s="251"/>
    </row>
    <row r="12" spans="1:9">
      <c r="A12" s="246" t="s">
        <v>16</v>
      </c>
      <c r="B12" s="247">
        <v>161903.07</v>
      </c>
      <c r="C12" s="247">
        <v>14853.74</v>
      </c>
      <c r="D12" s="248">
        <v>0</v>
      </c>
      <c r="E12" s="249">
        <v>176756.81</v>
      </c>
      <c r="F12" s="250">
        <v>3.0448246512397E-3</v>
      </c>
      <c r="G12" s="251"/>
    </row>
    <row r="13" spans="1:9">
      <c r="A13" s="246" t="s">
        <v>17</v>
      </c>
      <c r="B13" s="252"/>
      <c r="C13" s="252"/>
      <c r="D13" s="253"/>
      <c r="E13" s="254"/>
      <c r="F13" s="255"/>
      <c r="G13" s="256"/>
    </row>
    <row r="14" spans="1:9">
      <c r="A14" s="257" t="s">
        <v>18</v>
      </c>
      <c r="B14" s="247">
        <v>4355353.32</v>
      </c>
      <c r="C14" s="247">
        <v>1351091.41</v>
      </c>
      <c r="D14" s="248">
        <v>54992.86</v>
      </c>
      <c r="E14" s="249">
        <v>5761437.5900000008</v>
      </c>
      <c r="F14" s="250">
        <v>9.9246909924494836E-2</v>
      </c>
      <c r="G14" s="251"/>
      <c r="H14" s="258"/>
      <c r="I14" s="258"/>
    </row>
    <row r="15" spans="1:9">
      <c r="A15" s="257" t="s">
        <v>19</v>
      </c>
      <c r="B15" s="247">
        <v>0</v>
      </c>
      <c r="C15" s="247">
        <v>0</v>
      </c>
      <c r="D15" s="248">
        <v>0</v>
      </c>
      <c r="E15" s="249">
        <v>0</v>
      </c>
      <c r="F15" s="250">
        <v>0</v>
      </c>
      <c r="G15" s="251"/>
      <c r="H15" s="258"/>
      <c r="I15" s="258"/>
    </row>
    <row r="16" spans="1:9">
      <c r="A16" s="246" t="s">
        <v>20</v>
      </c>
      <c r="B16" s="247">
        <v>4616338.5199999996</v>
      </c>
      <c r="C16" s="247">
        <v>534896.49</v>
      </c>
      <c r="D16" s="248">
        <v>1467.05</v>
      </c>
      <c r="E16" s="249">
        <v>5152702.0599999996</v>
      </c>
      <c r="F16" s="250">
        <v>8.8760790901247777E-2</v>
      </c>
      <c r="G16" s="251"/>
    </row>
    <row r="17" spans="1:7">
      <c r="A17" s="246" t="s">
        <v>21</v>
      </c>
      <c r="B17" s="247">
        <v>6426625.8099999996</v>
      </c>
      <c r="C17" s="247">
        <v>3583320.12</v>
      </c>
      <c r="D17" s="248">
        <v>0</v>
      </c>
      <c r="E17" s="249">
        <v>10009945.93</v>
      </c>
      <c r="F17" s="250">
        <v>0.17243199922673702</v>
      </c>
      <c r="G17" s="251"/>
    </row>
    <row r="18" spans="1:7">
      <c r="A18" s="246" t="s">
        <v>22</v>
      </c>
      <c r="B18" s="247">
        <v>1684340.9</v>
      </c>
      <c r="C18" s="247">
        <v>6306760.2300000004</v>
      </c>
      <c r="D18" s="248">
        <v>23364.3</v>
      </c>
      <c r="E18" s="249">
        <v>8014465.4300000006</v>
      </c>
      <c r="F18" s="250">
        <v>0.13805771844248821</v>
      </c>
      <c r="G18" s="251"/>
    </row>
    <row r="19" spans="1:7">
      <c r="A19" s="246" t="s">
        <v>23</v>
      </c>
      <c r="B19" s="247">
        <v>0</v>
      </c>
      <c r="C19" s="247">
        <v>0</v>
      </c>
      <c r="D19" s="248">
        <v>0</v>
      </c>
      <c r="E19" s="249">
        <v>0</v>
      </c>
      <c r="F19" s="250">
        <v>0</v>
      </c>
      <c r="G19" s="251"/>
    </row>
    <row r="20" spans="1:7" ht="13.5" thickBot="1">
      <c r="A20" s="246" t="s">
        <v>24</v>
      </c>
      <c r="B20" s="247">
        <v>0</v>
      </c>
      <c r="C20" s="259">
        <v>0</v>
      </c>
      <c r="D20" s="248">
        <v>0</v>
      </c>
      <c r="E20" s="260">
        <v>0</v>
      </c>
      <c r="F20" s="250">
        <v>0</v>
      </c>
      <c r="G20" s="251"/>
    </row>
    <row r="21" spans="1:7">
      <c r="A21" s="261"/>
      <c r="B21" s="241"/>
      <c r="C21" s="254"/>
      <c r="D21" s="243"/>
      <c r="E21" s="254"/>
      <c r="F21" s="244"/>
      <c r="G21" s="256"/>
    </row>
    <row r="22" spans="1:7" ht="13.5" thickBot="1">
      <c r="A22" s="262" t="s">
        <v>11</v>
      </c>
      <c r="B22" s="260">
        <v>42362426.600000001</v>
      </c>
      <c r="C22" s="260">
        <v>15575977.860000001</v>
      </c>
      <c r="D22" s="263">
        <v>113151.95000000001</v>
      </c>
      <c r="E22" s="260">
        <v>58051556.409999996</v>
      </c>
      <c r="F22" s="264">
        <v>1</v>
      </c>
      <c r="G22" s="256"/>
    </row>
    <row r="23" spans="1:7" ht="24">
      <c r="A23" s="265" t="s">
        <v>25</v>
      </c>
      <c r="B23" s="266">
        <v>42362426.599999994</v>
      </c>
      <c r="C23" s="266">
        <v>15575977.860000003</v>
      </c>
      <c r="D23" s="266">
        <v>113151.94999999998</v>
      </c>
      <c r="E23" s="229"/>
      <c r="F23" s="267"/>
    </row>
    <row r="24" spans="1:7" ht="12.75" customHeight="1">
      <c r="A24" s="268"/>
      <c r="B24" s="229"/>
      <c r="C24" s="229"/>
      <c r="D24" s="229"/>
      <c r="E24" s="229"/>
      <c r="F24" s="267"/>
    </row>
    <row r="25" spans="1:7">
      <c r="A25" s="269" t="s">
        <v>26</v>
      </c>
      <c r="B25" s="251"/>
      <c r="C25" s="251"/>
      <c r="D25" s="251"/>
      <c r="E25" s="251"/>
    </row>
    <row r="26" spans="1:7">
      <c r="B26" s="251"/>
      <c r="C26" s="251"/>
      <c r="D26" s="251"/>
      <c r="E26" s="251"/>
    </row>
    <row r="27" spans="1:7">
      <c r="B27" s="251"/>
      <c r="C27" s="251"/>
      <c r="D27" s="251"/>
      <c r="E27" s="251"/>
    </row>
    <row r="28" spans="1:7">
      <c r="B28" s="251"/>
      <c r="C28" s="251"/>
      <c r="D28" s="251"/>
      <c r="E28" s="251"/>
    </row>
    <row r="29" spans="1:7">
      <c r="B29" s="251"/>
      <c r="C29" s="251"/>
      <c r="D29" s="251"/>
      <c r="E29" s="251"/>
    </row>
    <row r="30" spans="1:7">
      <c r="B30" s="251"/>
      <c r="C30" s="251"/>
      <c r="D30" s="251"/>
      <c r="E30" s="251"/>
    </row>
    <row r="31" spans="1:7">
      <c r="B31" s="251"/>
      <c r="C31" s="251"/>
      <c r="D31" s="251"/>
      <c r="E31" s="251"/>
    </row>
    <row r="32" spans="1:7">
      <c r="B32" s="251"/>
      <c r="C32" s="251"/>
      <c r="D32" s="251"/>
      <c r="E32" s="251"/>
    </row>
    <row r="33" spans="2:5">
      <c r="B33" s="251"/>
      <c r="C33" s="251"/>
      <c r="D33" s="251"/>
      <c r="E33" s="251"/>
    </row>
    <row r="34" spans="2:5">
      <c r="B34" s="251"/>
      <c r="C34" s="251"/>
      <c r="D34" s="251"/>
      <c r="E34" s="251"/>
    </row>
    <row r="35" spans="2:5">
      <c r="B35" s="251"/>
      <c r="C35" s="251"/>
      <c r="D35" s="251"/>
      <c r="E35" s="251"/>
    </row>
    <row r="36" spans="2:5">
      <c r="B36" s="251"/>
      <c r="C36" s="251"/>
      <c r="D36" s="251"/>
      <c r="E36" s="251"/>
    </row>
  </sheetData>
  <sheetProtection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1348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12845694.550000001</v>
      </c>
      <c r="C10" s="51">
        <v>1651451.22</v>
      </c>
      <c r="D10" s="52">
        <v>38519.58</v>
      </c>
      <c r="E10" s="20">
        <v>14535665.350000001</v>
      </c>
      <c r="F10" s="21">
        <v>0.42314008196352698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513900.88</v>
      </c>
      <c r="C12" s="51">
        <v>115470.02</v>
      </c>
      <c r="D12" s="52">
        <v>5094.07</v>
      </c>
      <c r="E12" s="20">
        <v>634464.97</v>
      </c>
      <c r="F12" s="21">
        <v>1.8469574865988964E-2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2788928.38</v>
      </c>
      <c r="C14" s="51">
        <v>397264.09</v>
      </c>
      <c r="D14" s="52">
        <v>9434.84</v>
      </c>
      <c r="E14" s="20">
        <v>3195627.3099999996</v>
      </c>
      <c r="F14" s="21">
        <v>9.3026219943780214E-2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4149.76</v>
      </c>
      <c r="D15" s="52">
        <v>0</v>
      </c>
      <c r="E15" s="20">
        <v>4149.76</v>
      </c>
      <c r="F15" s="21">
        <v>1.2080147308351218E-4</v>
      </c>
      <c r="G15" s="22"/>
      <c r="H15" s="29"/>
      <c r="I15" s="29"/>
    </row>
    <row r="16" spans="1:9">
      <c r="A16" s="19" t="s">
        <v>20</v>
      </c>
      <c r="B16" s="51">
        <v>2850309.27</v>
      </c>
      <c r="C16" s="51">
        <v>207935.39</v>
      </c>
      <c r="D16" s="52">
        <v>2695.91</v>
      </c>
      <c r="E16" s="20">
        <v>3060940.5700000003</v>
      </c>
      <c r="F16" s="21">
        <v>8.9105425344377862E-2</v>
      </c>
      <c r="G16" s="22"/>
    </row>
    <row r="17" spans="1:7">
      <c r="A17" s="19" t="s">
        <v>21</v>
      </c>
      <c r="B17" s="51">
        <v>5045234.96</v>
      </c>
      <c r="C17" s="51">
        <v>1699188.35</v>
      </c>
      <c r="D17" s="52">
        <v>139425.82</v>
      </c>
      <c r="E17" s="20">
        <v>6883849.1300000008</v>
      </c>
      <c r="F17" s="21">
        <v>0.20039209867285188</v>
      </c>
      <c r="G17" s="22"/>
    </row>
    <row r="18" spans="1:7">
      <c r="A18" s="19" t="s">
        <v>22</v>
      </c>
      <c r="B18" s="51">
        <v>1594344.47</v>
      </c>
      <c r="C18" s="51">
        <v>3260583.72</v>
      </c>
      <c r="D18" s="52">
        <v>51042.27</v>
      </c>
      <c r="E18" s="20">
        <v>4905970.46</v>
      </c>
      <c r="F18" s="21">
        <v>0.14281511665064867</v>
      </c>
      <c r="G18" s="22"/>
    </row>
    <row r="19" spans="1:7">
      <c r="A19" s="19" t="s">
        <v>23</v>
      </c>
      <c r="B19" s="51">
        <v>131231.43</v>
      </c>
      <c r="C19" s="51">
        <v>0</v>
      </c>
      <c r="D19" s="52">
        <v>0</v>
      </c>
      <c r="E19" s="20">
        <v>131231.43</v>
      </c>
      <c r="F19" s="21">
        <v>3.8202088937326043E-3</v>
      </c>
      <c r="G19" s="22"/>
    </row>
    <row r="20" spans="1:7" ht="13.5" thickBot="1">
      <c r="A20" s="19" t="s">
        <v>24</v>
      </c>
      <c r="B20" s="51">
        <v>0</v>
      </c>
      <c r="C20" s="53">
        <v>1000000</v>
      </c>
      <c r="D20" s="52">
        <v>0</v>
      </c>
      <c r="E20" s="30">
        <v>1000000</v>
      </c>
      <c r="F20" s="21">
        <v>2.9110472192009219E-2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25769643.940000001</v>
      </c>
      <c r="C22" s="30">
        <v>8336042.5500000007</v>
      </c>
      <c r="D22" s="33">
        <v>246212.49000000002</v>
      </c>
      <c r="E22" s="30">
        <v>34351898.980000004</v>
      </c>
      <c r="F22" s="34">
        <v>0.99999999999999989</v>
      </c>
      <c r="G22" s="27"/>
    </row>
    <row r="23" spans="1:7" ht="24">
      <c r="A23" s="221" t="s">
        <v>25</v>
      </c>
      <c r="B23" s="36">
        <v>25769643.939999994</v>
      </c>
      <c r="C23" s="36">
        <v>8336042.5500000007</v>
      </c>
      <c r="D23" s="36">
        <v>246212.49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2" width="18.140625" style="1" bestFit="1" customWidth="1"/>
    <col min="3" max="3" width="18.28515625" style="1" bestFit="1" customWidth="1"/>
    <col min="4" max="4" width="16" style="1" customWidth="1"/>
    <col min="5" max="5" width="18.140625" style="1" bestFit="1" customWidth="1"/>
    <col min="6" max="6" width="13.28515625" style="1" customWidth="1"/>
    <col min="7" max="7" width="22.7109375" style="1" customWidth="1"/>
    <col min="8" max="16384" width="12.42578125" style="1"/>
  </cols>
  <sheetData>
    <row r="1" spans="1:9">
      <c r="A1" s="314" t="s">
        <v>1347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62748336.940000005</v>
      </c>
      <c r="C10" s="51">
        <v>2053968.64</v>
      </c>
      <c r="D10" s="52">
        <v>25780.26</v>
      </c>
      <c r="E10" s="20">
        <v>64828085.839999996</v>
      </c>
      <c r="F10" s="21">
        <v>0.43224114260240026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1019</v>
      </c>
      <c r="D12" s="52">
        <v>0</v>
      </c>
      <c r="E12" s="20">
        <v>1019</v>
      </c>
      <c r="F12" s="21">
        <v>6.7941806179333257E-6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19453603.73</v>
      </c>
      <c r="C14" s="51">
        <v>3637046.22</v>
      </c>
      <c r="D14" s="52">
        <v>115731.81</v>
      </c>
      <c r="E14" s="20">
        <v>23206381.759999998</v>
      </c>
      <c r="F14" s="21">
        <v>0.15472850752321241</v>
      </c>
      <c r="G14" s="22"/>
      <c r="H14" s="29"/>
      <c r="I14" s="29"/>
    </row>
    <row r="15" spans="1:9">
      <c r="A15" s="28" t="s">
        <v>19</v>
      </c>
      <c r="B15" s="51">
        <v>252952.91</v>
      </c>
      <c r="C15" s="51">
        <v>89192.14</v>
      </c>
      <c r="D15" s="52">
        <v>10295.01</v>
      </c>
      <c r="E15" s="20">
        <v>352440.06</v>
      </c>
      <c r="F15" s="21">
        <v>2.3498934491023144E-3</v>
      </c>
      <c r="G15" s="22"/>
      <c r="H15" s="29"/>
      <c r="I15" s="29"/>
    </row>
    <row r="16" spans="1:9">
      <c r="A16" s="19" t="s">
        <v>20</v>
      </c>
      <c r="B16" s="51">
        <v>14555527.32</v>
      </c>
      <c r="C16" s="51">
        <v>5264173.17</v>
      </c>
      <c r="D16" s="52">
        <v>96005.36</v>
      </c>
      <c r="E16" s="20">
        <v>19915705.850000001</v>
      </c>
      <c r="F16" s="21">
        <v>0.13278793197108082</v>
      </c>
      <c r="G16" s="22"/>
    </row>
    <row r="17" spans="1:7">
      <c r="A17" s="19" t="s">
        <v>21</v>
      </c>
      <c r="B17" s="51">
        <v>12129526.890000001</v>
      </c>
      <c r="C17" s="51">
        <v>6868421.8899999997</v>
      </c>
      <c r="D17" s="52">
        <v>102962.03</v>
      </c>
      <c r="E17" s="20">
        <v>19100910.810000002</v>
      </c>
      <c r="F17" s="21">
        <v>0.12735528754678621</v>
      </c>
      <c r="G17" s="22"/>
    </row>
    <row r="18" spans="1:7">
      <c r="A18" s="19" t="s">
        <v>22</v>
      </c>
      <c r="B18" s="51">
        <v>11352865.560000001</v>
      </c>
      <c r="C18" s="51">
        <v>7677966.6200000001</v>
      </c>
      <c r="D18" s="52">
        <v>0</v>
      </c>
      <c r="E18" s="20">
        <v>19030832.18</v>
      </c>
      <c r="F18" s="21">
        <v>0.12688803841069463</v>
      </c>
      <c r="G18" s="22"/>
    </row>
    <row r="19" spans="1:7">
      <c r="A19" s="19" t="s">
        <v>23</v>
      </c>
      <c r="B19" s="51"/>
      <c r="C19" s="51">
        <v>2676005.5099999998</v>
      </c>
      <c r="D19" s="52">
        <v>0</v>
      </c>
      <c r="E19" s="20">
        <v>2676005.5099999998</v>
      </c>
      <c r="F19" s="21">
        <v>1.7842261795411957E-2</v>
      </c>
      <c r="G19" s="22"/>
    </row>
    <row r="20" spans="1:7" ht="13.5" thickBot="1">
      <c r="A20" s="19" t="s">
        <v>24</v>
      </c>
      <c r="B20" s="51">
        <v>0</v>
      </c>
      <c r="C20" s="53">
        <v>869912.88</v>
      </c>
      <c r="D20" s="52">
        <v>0</v>
      </c>
      <c r="E20" s="30">
        <v>869912.88</v>
      </c>
      <c r="F20" s="21">
        <v>5.8001425206933846E-3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120492813.35000001</v>
      </c>
      <c r="C22" s="30">
        <v>29137706.069999997</v>
      </c>
      <c r="D22" s="33">
        <v>350774.47</v>
      </c>
      <c r="E22" s="30">
        <v>149981293.89000002</v>
      </c>
      <c r="F22" s="34">
        <v>1</v>
      </c>
      <c r="G22" s="27"/>
    </row>
    <row r="23" spans="1:7" ht="24">
      <c r="A23" s="221" t="s">
        <v>25</v>
      </c>
      <c r="B23" s="36">
        <v>120492813.35000004</v>
      </c>
      <c r="C23" s="36">
        <v>29137706.070000011</v>
      </c>
      <c r="D23" s="36">
        <v>350774.47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1346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34370389.170000002</v>
      </c>
      <c r="C10" s="51">
        <v>1976668.85</v>
      </c>
      <c r="D10" s="52">
        <v>386242.48</v>
      </c>
      <c r="E10" s="20">
        <v>36733300.5</v>
      </c>
      <c r="F10" s="21">
        <v>0.43095752636917056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2750.98</v>
      </c>
      <c r="C12" s="51">
        <v>0</v>
      </c>
      <c r="D12" s="52">
        <v>0</v>
      </c>
      <c r="E12" s="20">
        <v>2750.98</v>
      </c>
      <c r="F12" s="21">
        <v>3.2274680460337643E-5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4610929.99</v>
      </c>
      <c r="C14" s="51">
        <v>1737534.51</v>
      </c>
      <c r="D14" s="52">
        <v>1140664.23</v>
      </c>
      <c r="E14" s="20">
        <v>7489128.7300000004</v>
      </c>
      <c r="F14" s="21">
        <v>8.7862956723452831E-2</v>
      </c>
      <c r="G14" s="22"/>
      <c r="H14" s="29"/>
      <c r="I14" s="29"/>
    </row>
    <row r="15" spans="1:9">
      <c r="A15" s="28" t="s">
        <v>19</v>
      </c>
      <c r="B15" s="51">
        <v>495130.43</v>
      </c>
      <c r="C15" s="51">
        <v>571037.15</v>
      </c>
      <c r="D15" s="52">
        <v>6057.46</v>
      </c>
      <c r="E15" s="20">
        <v>1072225.04</v>
      </c>
      <c r="F15" s="21">
        <v>1.2579415534672279E-2</v>
      </c>
      <c r="G15" s="22"/>
      <c r="H15" s="29"/>
      <c r="I15" s="29"/>
    </row>
    <row r="16" spans="1:9">
      <c r="A16" s="19" t="s">
        <v>20</v>
      </c>
      <c r="B16" s="51">
        <v>6617065.2000000002</v>
      </c>
      <c r="C16" s="51">
        <v>925877.92</v>
      </c>
      <c r="D16" s="52">
        <v>40255.919999999998</v>
      </c>
      <c r="E16" s="20">
        <v>7583199.04</v>
      </c>
      <c r="F16" s="21">
        <v>8.8966595861525402E-2</v>
      </c>
      <c r="G16" s="22"/>
    </row>
    <row r="17" spans="1:7">
      <c r="A17" s="19" t="s">
        <v>21</v>
      </c>
      <c r="B17" s="51">
        <v>10931163.619999999</v>
      </c>
      <c r="C17" s="51">
        <v>3418256.61</v>
      </c>
      <c r="D17" s="52">
        <v>514241.91</v>
      </c>
      <c r="E17" s="20">
        <v>14863662.139999999</v>
      </c>
      <c r="F17" s="21">
        <v>0.17438147352540487</v>
      </c>
      <c r="G17" s="22"/>
    </row>
    <row r="18" spans="1:7">
      <c r="A18" s="19" t="s">
        <v>22</v>
      </c>
      <c r="B18" s="51">
        <v>4975664.51</v>
      </c>
      <c r="C18" s="51">
        <v>5050870.6100000003</v>
      </c>
      <c r="D18" s="52">
        <v>295811.96999999997</v>
      </c>
      <c r="E18" s="20">
        <v>10322347.090000002</v>
      </c>
      <c r="F18" s="21">
        <v>0.12110246309694951</v>
      </c>
      <c r="G18" s="22"/>
    </row>
    <row r="19" spans="1:7">
      <c r="A19" s="19" t="s">
        <v>23</v>
      </c>
      <c r="B19" s="51">
        <v>58548.27</v>
      </c>
      <c r="C19" s="51">
        <v>1110228.8600000001</v>
      </c>
      <c r="D19" s="52">
        <v>0</v>
      </c>
      <c r="E19" s="20">
        <v>1168777.1300000001</v>
      </c>
      <c r="F19" s="21">
        <v>1.3712171080887724E-2</v>
      </c>
      <c r="G19" s="22"/>
    </row>
    <row r="20" spans="1:7" ht="13.5" thickBot="1">
      <c r="A20" s="19" t="s">
        <v>24</v>
      </c>
      <c r="B20" s="51">
        <v>3201084.53</v>
      </c>
      <c r="C20" s="53">
        <v>2800000</v>
      </c>
      <c r="D20" s="52">
        <v>0</v>
      </c>
      <c r="E20" s="30">
        <v>6001084.5299999993</v>
      </c>
      <c r="F20" s="21">
        <v>7.0405123127476557E-2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65262726.700000003</v>
      </c>
      <c r="C22" s="30">
        <v>17590474.510000002</v>
      </c>
      <c r="D22" s="33">
        <v>2383273.9699999997</v>
      </c>
      <c r="E22" s="30">
        <v>85236475.179999992</v>
      </c>
      <c r="F22" s="34">
        <v>1</v>
      </c>
      <c r="G22" s="27"/>
    </row>
    <row r="23" spans="1:7" ht="24">
      <c r="A23" s="221" t="s">
        <v>25</v>
      </c>
      <c r="B23" s="36">
        <v>65262726.70000001</v>
      </c>
      <c r="C23" s="36">
        <v>17590474.509999998</v>
      </c>
      <c r="D23" s="36">
        <v>2383273.9699999997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>
        <v>0</v>
      </c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1345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36827096</v>
      </c>
      <c r="C10" s="51">
        <v>1893930</v>
      </c>
      <c r="D10" s="52">
        <v>116834</v>
      </c>
      <c r="E10" s="20">
        <v>38837860</v>
      </c>
      <c r="F10" s="21">
        <v>0.45132723607461678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6437010</v>
      </c>
      <c r="C14" s="51">
        <v>1773736</v>
      </c>
      <c r="D14" s="52">
        <v>143236</v>
      </c>
      <c r="E14" s="20">
        <v>8353982</v>
      </c>
      <c r="F14" s="21">
        <v>9.708000405473162E-2</v>
      </c>
      <c r="G14" s="22"/>
      <c r="H14" s="29"/>
      <c r="I14" s="29"/>
    </row>
    <row r="15" spans="1:9">
      <c r="A15" s="28" t="s">
        <v>19</v>
      </c>
      <c r="B15" s="51">
        <v>390410</v>
      </c>
      <c r="C15" s="51">
        <v>316302</v>
      </c>
      <c r="D15" s="52">
        <v>9367</v>
      </c>
      <c r="E15" s="20">
        <v>716079</v>
      </c>
      <c r="F15" s="21">
        <v>8.321415131551416E-3</v>
      </c>
      <c r="G15" s="22"/>
      <c r="H15" s="29"/>
      <c r="I15" s="29"/>
    </row>
    <row r="16" spans="1:9">
      <c r="A16" s="19" t="s">
        <v>20</v>
      </c>
      <c r="B16" s="51">
        <v>9481674</v>
      </c>
      <c r="C16" s="51">
        <v>1229458</v>
      </c>
      <c r="D16" s="52">
        <v>8022</v>
      </c>
      <c r="E16" s="20">
        <v>10719154</v>
      </c>
      <c r="F16" s="21">
        <v>0.12456520899653516</v>
      </c>
      <c r="G16" s="22"/>
    </row>
    <row r="17" spans="1:7">
      <c r="A17" s="19" t="s">
        <v>21</v>
      </c>
      <c r="B17" s="51">
        <v>11425101</v>
      </c>
      <c r="C17" s="51">
        <v>6714955</v>
      </c>
      <c r="D17" s="52">
        <v>158683</v>
      </c>
      <c r="E17" s="20">
        <v>18298739</v>
      </c>
      <c r="F17" s="21">
        <v>0.21264609575606888</v>
      </c>
      <c r="G17" s="22"/>
    </row>
    <row r="18" spans="1:7">
      <c r="A18" s="19" t="s">
        <v>22</v>
      </c>
      <c r="B18" s="51">
        <v>4938435</v>
      </c>
      <c r="C18" s="51">
        <v>4080396</v>
      </c>
      <c r="D18" s="52">
        <v>95032</v>
      </c>
      <c r="E18" s="20">
        <v>9113863</v>
      </c>
      <c r="F18" s="21">
        <v>0.10591043373019819</v>
      </c>
      <c r="G18" s="22"/>
    </row>
    <row r="19" spans="1:7">
      <c r="A19" s="19" t="s">
        <v>23</v>
      </c>
      <c r="B19" s="51">
        <v>12874</v>
      </c>
      <c r="C19" s="51"/>
      <c r="D19" s="52">
        <v>0</v>
      </c>
      <c r="E19" s="20">
        <v>12874</v>
      </c>
      <c r="F19" s="21">
        <v>1.4960625629796843E-4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69512600</v>
      </c>
      <c r="C22" s="30">
        <v>16008777</v>
      </c>
      <c r="D22" s="33">
        <v>531174</v>
      </c>
      <c r="E22" s="30">
        <v>86052551</v>
      </c>
      <c r="F22" s="34">
        <v>0.99999999999999989</v>
      </c>
      <c r="G22" s="27"/>
    </row>
    <row r="23" spans="1:7" ht="24">
      <c r="A23" s="221" t="s">
        <v>25</v>
      </c>
      <c r="B23" s="36">
        <v>69512600</v>
      </c>
      <c r="C23" s="36">
        <v>16008777</v>
      </c>
      <c r="D23" s="36">
        <v>531174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1" priority="1" operator="notEqual">
      <formula>B22</formula>
    </cfRule>
    <cfRule type="cellIs" dxfId="1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1344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8266992.9900000002</v>
      </c>
      <c r="C10" s="51">
        <v>707128.29</v>
      </c>
      <c r="D10" s="52">
        <v>37601.919999999998</v>
      </c>
      <c r="E10" s="20">
        <v>9011723.2000000011</v>
      </c>
      <c r="F10" s="21">
        <v>0.37586245074481389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2408163.61</v>
      </c>
      <c r="C14" s="51">
        <v>248788.6</v>
      </c>
      <c r="D14" s="52">
        <v>2545</v>
      </c>
      <c r="E14" s="20">
        <v>2659497.21</v>
      </c>
      <c r="F14" s="21">
        <v>0.11092275216571175</v>
      </c>
      <c r="G14" s="22"/>
      <c r="H14" s="29"/>
      <c r="I14" s="29"/>
    </row>
    <row r="15" spans="1:9">
      <c r="A15" s="28" t="s">
        <v>19</v>
      </c>
      <c r="B15" s="51">
        <v>222546.73</v>
      </c>
      <c r="C15" s="51">
        <v>72534.89</v>
      </c>
      <c r="D15" s="52">
        <v>0</v>
      </c>
      <c r="E15" s="20">
        <v>295081.62</v>
      </c>
      <c r="F15" s="21">
        <v>1.2307313307509254E-2</v>
      </c>
      <c r="G15" s="22"/>
      <c r="H15" s="29"/>
      <c r="I15" s="29"/>
    </row>
    <row r="16" spans="1:9">
      <c r="A16" s="19" t="s">
        <v>20</v>
      </c>
      <c r="B16" s="51">
        <v>2171937.4699999997</v>
      </c>
      <c r="C16" s="51">
        <v>309513.67</v>
      </c>
      <c r="D16" s="52">
        <v>10996</v>
      </c>
      <c r="E16" s="20">
        <v>2492447.14</v>
      </c>
      <c r="F16" s="21">
        <v>0.10395540004960452</v>
      </c>
      <c r="G16" s="22"/>
    </row>
    <row r="17" spans="1:7">
      <c r="A17" s="19" t="s">
        <v>21</v>
      </c>
      <c r="B17" s="51">
        <v>3390194.6</v>
      </c>
      <c r="C17" s="51">
        <v>1179088.57</v>
      </c>
      <c r="D17" s="52">
        <v>146556.64000000001</v>
      </c>
      <c r="E17" s="20">
        <v>4715839.8099999996</v>
      </c>
      <c r="F17" s="21">
        <v>0.19668903149472647</v>
      </c>
      <c r="G17" s="22"/>
    </row>
    <row r="18" spans="1:7">
      <c r="A18" s="19" t="s">
        <v>22</v>
      </c>
      <c r="B18" s="51">
        <v>1763781.05</v>
      </c>
      <c r="C18" s="51">
        <v>2952721.13</v>
      </c>
      <c r="D18" s="52">
        <v>40853.78</v>
      </c>
      <c r="E18" s="20">
        <v>4757355.96</v>
      </c>
      <c r="F18" s="21">
        <v>0.1984205939870686</v>
      </c>
      <c r="G18" s="22"/>
    </row>
    <row r="19" spans="1:7">
      <c r="A19" s="19" t="s">
        <v>23</v>
      </c>
      <c r="B19" s="51">
        <v>0</v>
      </c>
      <c r="C19" s="51">
        <v>44175</v>
      </c>
      <c r="D19" s="52">
        <v>0</v>
      </c>
      <c r="E19" s="20">
        <v>44175</v>
      </c>
      <c r="F19" s="21">
        <v>1.8424582505654581E-3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18223616.449999999</v>
      </c>
      <c r="C22" s="30">
        <v>5513950.1500000004</v>
      </c>
      <c r="D22" s="33">
        <v>238553.34</v>
      </c>
      <c r="E22" s="30">
        <v>23976119.940000001</v>
      </c>
      <c r="F22" s="34">
        <v>1</v>
      </c>
      <c r="G22" s="27"/>
    </row>
    <row r="23" spans="1:7" ht="24">
      <c r="A23" s="221" t="s">
        <v>25</v>
      </c>
      <c r="B23" s="36">
        <v>18223616.449999999</v>
      </c>
      <c r="C23" s="36">
        <v>5513950.1499999994</v>
      </c>
      <c r="D23" s="36">
        <v>238553.34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9" priority="1" operator="notEqual">
      <formula>B22</formula>
    </cfRule>
    <cfRule type="cellIs" dxfId="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tr">
        <f>'[3]Contact Information'!C5</f>
        <v>TALLAHASSEE COMMUNITY COLLEGE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tr">
        <f>'[3]Check Sheet'!C3</f>
        <v>Fiscal Year 2017-2018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tr">
        <f>'[3]Contact Information'!C3</f>
        <v>2018.v03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27137938.109999999</v>
      </c>
      <c r="C10" s="51">
        <f>3110304.95+122759.85</f>
        <v>3233064.8000000003</v>
      </c>
      <c r="D10" s="52">
        <v>11025</v>
      </c>
      <c r="E10" s="20">
        <f t="array" ref="E10">SUM(ROUND(B10:D10,2))</f>
        <v>30382027.91</v>
      </c>
      <c r="F10" s="21">
        <f>E10/$E$22</f>
        <v>0.47944985064710588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f t="array" ref="E11">SUM(ROUND(B11:D11,2))</f>
        <v>0</v>
      </c>
      <c r="F11" s="21">
        <f>E11/$E$22</f>
        <v>0</v>
      </c>
      <c r="G11" s="22"/>
    </row>
    <row r="12" spans="1:9">
      <c r="A12" s="19" t="s">
        <v>16</v>
      </c>
      <c r="B12" s="51">
        <v>20312.22</v>
      </c>
      <c r="C12" s="51">
        <v>0</v>
      </c>
      <c r="D12" s="52">
        <v>0</v>
      </c>
      <c r="E12" s="20">
        <f t="array" ref="E12">SUM(ROUND(B12:D12,2))</f>
        <v>20312.22</v>
      </c>
      <c r="F12" s="21">
        <f>E12/$E$22</f>
        <v>3.2054117237203069E-4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2257689.94</v>
      </c>
      <c r="C14" s="51">
        <v>608215.15</v>
      </c>
      <c r="D14" s="52">
        <v>57280</v>
      </c>
      <c r="E14" s="20">
        <f t="array" ref="E14">SUM(ROUND(B14:D14,2))</f>
        <v>2923185.09</v>
      </c>
      <c r="F14" s="21">
        <f t="shared" ref="F14:F20" si="0">E14/$E$22</f>
        <v>4.6129924538481762E-2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0</v>
      </c>
      <c r="D15" s="52">
        <v>0</v>
      </c>
      <c r="E15" s="20">
        <f t="array" ref="E15">SUM(ROUND(B15:D15,2))</f>
        <v>0</v>
      </c>
      <c r="F15" s="21">
        <f t="shared" si="0"/>
        <v>0</v>
      </c>
      <c r="G15" s="22"/>
      <c r="H15" s="29"/>
      <c r="I15" s="29"/>
    </row>
    <row r="16" spans="1:9">
      <c r="A16" s="19" t="s">
        <v>20</v>
      </c>
      <c r="B16" s="51">
        <v>6358836.6799999997</v>
      </c>
      <c r="C16" s="51">
        <v>767098.25</v>
      </c>
      <c r="D16" s="52">
        <v>875</v>
      </c>
      <c r="E16" s="20">
        <f t="array" ref="E16">SUM(ROUND(B16:D16,2))</f>
        <v>7126809.9299999997</v>
      </c>
      <c r="F16" s="21">
        <f t="shared" si="0"/>
        <v>0.11246609234415686</v>
      </c>
      <c r="G16" s="22"/>
    </row>
    <row r="17" spans="1:7">
      <c r="A17" s="19" t="s">
        <v>21</v>
      </c>
      <c r="B17" s="51">
        <v>8398566.25</v>
      </c>
      <c r="C17" s="51">
        <v>6268465.25</v>
      </c>
      <c r="D17" s="52">
        <v>0</v>
      </c>
      <c r="E17" s="20">
        <f t="array" ref="E17">SUM(ROUND(B17:D17,2))</f>
        <v>14667031.5</v>
      </c>
      <c r="F17" s="21">
        <f t="shared" si="0"/>
        <v>0.23145611224314741</v>
      </c>
      <c r="G17" s="22"/>
    </row>
    <row r="18" spans="1:7">
      <c r="A18" s="19" t="s">
        <v>22</v>
      </c>
      <c r="B18" s="51">
        <v>4857868.8600000003</v>
      </c>
      <c r="C18" s="51">
        <v>3391285.45</v>
      </c>
      <c r="D18" s="52">
        <v>0</v>
      </c>
      <c r="E18" s="20">
        <f t="array" ref="E18">SUM(ROUND(B18:D18,2))</f>
        <v>8249154.3100000005</v>
      </c>
      <c r="F18" s="21">
        <f t="shared" si="0"/>
        <v>0.13017747905473601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f t="array" ref="E19">SUM(ROUND(B19:D19,2))</f>
        <v>0</v>
      </c>
      <c r="F19" s="21">
        <f t="shared" si="0"/>
        <v>0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f t="array" ref="E20">SUM(ROUND(B20:D20,2))</f>
        <v>0</v>
      </c>
      <c r="F20" s="21">
        <f t="shared" si="0"/>
        <v>0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f t="array" ref="B22">SUM(ROUND(B10:B20,2))</f>
        <v>49031212.060000002</v>
      </c>
      <c r="C22" s="30">
        <f t="array" ref="C22">SUM(ROUND(C10:C20,2))</f>
        <v>14268128.899999999</v>
      </c>
      <c r="D22" s="33">
        <f t="array" ref="D22">SUM(ROUND(D10:D20,2))</f>
        <v>69180</v>
      </c>
      <c r="E22" s="30">
        <f t="array" ref="E22">SUM(ROUND(E10:E20,2))</f>
        <v>63368520.960000001</v>
      </c>
      <c r="F22" s="34">
        <f>SUM(F10:F20)</f>
        <v>0.99999999999999989</v>
      </c>
      <c r="G22" s="27"/>
    </row>
    <row r="23" spans="1:7" ht="24">
      <c r="A23" s="221" t="s">
        <v>25</v>
      </c>
      <c r="B23" s="36">
        <f>'[3]Accounts by GL'!D430</f>
        <v>49031212.05999998</v>
      </c>
      <c r="C23" s="36">
        <f>'[3]Accounts by GL'!D498</f>
        <v>14268128.900000002</v>
      </c>
      <c r="D23" s="36">
        <f>'[3]Accounts by GL'!D520</f>
        <v>69180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7" priority="1" operator="notEqual">
      <formula>B22</formula>
    </cfRule>
    <cfRule type="cellIs" dxfId="6" priority="2" operator="equal">
      <formula>B22</formula>
    </cfRule>
  </conditionalFormatting>
  <printOptions horizontalCentered="1"/>
  <pageMargins left="0.7" right="0.7" top="0.75" bottom="0.75" header="0.5" footer="0.5"/>
  <pageSetup scale="94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1343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87735556.489999995</v>
      </c>
      <c r="C10" s="51">
        <v>3400198.45</v>
      </c>
      <c r="D10" s="52">
        <v>1723822.02</v>
      </c>
      <c r="E10" s="20">
        <v>92859576.959999993</v>
      </c>
      <c r="F10" s="21">
        <v>0.43809371179608664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90196.75</v>
      </c>
      <c r="C12" s="51">
        <v>0</v>
      </c>
      <c r="D12" s="52">
        <v>0</v>
      </c>
      <c r="E12" s="20">
        <v>90196.75</v>
      </c>
      <c r="F12" s="21">
        <v>4.2553100383458477E-4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17551904.82</v>
      </c>
      <c r="C14" s="51">
        <v>1189608.2</v>
      </c>
      <c r="D14" s="52">
        <v>266910.34000000003</v>
      </c>
      <c r="E14" s="20">
        <v>19008423.359999999</v>
      </c>
      <c r="F14" s="21">
        <v>8.9678103409419632E-2</v>
      </c>
      <c r="G14" s="22"/>
      <c r="H14" s="29"/>
      <c r="I14" s="29"/>
    </row>
    <row r="15" spans="1:9">
      <c r="A15" s="28" t="s">
        <v>19</v>
      </c>
      <c r="B15" s="51">
        <v>986904.44</v>
      </c>
      <c r="C15" s="51">
        <v>594408.4</v>
      </c>
      <c r="D15" s="52">
        <v>5869.95</v>
      </c>
      <c r="E15" s="20">
        <v>1587182.7899999998</v>
      </c>
      <c r="F15" s="21">
        <v>7.4880246338995243E-3</v>
      </c>
      <c r="G15" s="22"/>
      <c r="H15" s="29"/>
      <c r="I15" s="29"/>
    </row>
    <row r="16" spans="1:9">
      <c r="A16" s="19" t="s">
        <v>20</v>
      </c>
      <c r="B16" s="51">
        <v>24988081.100000001</v>
      </c>
      <c r="C16" s="51">
        <v>975972.26</v>
      </c>
      <c r="D16" s="52">
        <v>226399.67</v>
      </c>
      <c r="E16" s="20">
        <v>26190453.030000005</v>
      </c>
      <c r="F16" s="21">
        <v>0.12356154483103265</v>
      </c>
      <c r="G16" s="22"/>
    </row>
    <row r="17" spans="1:7">
      <c r="A17" s="19" t="s">
        <v>21</v>
      </c>
      <c r="B17" s="51">
        <v>27415921.32</v>
      </c>
      <c r="C17" s="51">
        <v>14595261.060000001</v>
      </c>
      <c r="D17" s="52">
        <v>917315.54</v>
      </c>
      <c r="E17" s="20">
        <v>42928497.920000002</v>
      </c>
      <c r="F17" s="21">
        <v>0.20252843714444796</v>
      </c>
      <c r="G17" s="22"/>
    </row>
    <row r="18" spans="1:7">
      <c r="A18" s="19" t="s">
        <v>22</v>
      </c>
      <c r="B18" s="51">
        <v>13449395.710000001</v>
      </c>
      <c r="C18" s="51">
        <v>8043893.0099999998</v>
      </c>
      <c r="D18" s="52">
        <v>901765.53</v>
      </c>
      <c r="E18" s="20">
        <v>22395054.25</v>
      </c>
      <c r="F18" s="21">
        <v>0.10565557978455414</v>
      </c>
      <c r="G18" s="22"/>
    </row>
    <row r="19" spans="1:7">
      <c r="A19" s="19" t="s">
        <v>23</v>
      </c>
      <c r="B19" s="51">
        <v>0</v>
      </c>
      <c r="C19" s="51">
        <v>154504.06</v>
      </c>
      <c r="D19" s="52">
        <v>0</v>
      </c>
      <c r="E19" s="20">
        <v>154504.06</v>
      </c>
      <c r="F19" s="21">
        <v>7.2892058470309538E-4</v>
      </c>
      <c r="G19" s="22"/>
    </row>
    <row r="20" spans="1:7" ht="13.5" thickBot="1">
      <c r="A20" s="19" t="s">
        <v>24</v>
      </c>
      <c r="B20" s="51">
        <v>578743.46</v>
      </c>
      <c r="C20" s="53">
        <v>6170183.7300000004</v>
      </c>
      <c r="D20" s="52">
        <v>0</v>
      </c>
      <c r="E20" s="30">
        <v>6748927.1900000004</v>
      </c>
      <c r="F20" s="21">
        <v>3.1840146812021762E-2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172796704.09</v>
      </c>
      <c r="C22" s="30">
        <v>35124029.170000002</v>
      </c>
      <c r="D22" s="33">
        <v>4042083.05</v>
      </c>
      <c r="E22" s="30">
        <v>211962816.31</v>
      </c>
      <c r="F22" s="34">
        <v>1.0000000000000002</v>
      </c>
      <c r="G22" s="27"/>
    </row>
    <row r="23" spans="1:7" ht="12.75" customHeight="1">
      <c r="A23" s="221" t="s">
        <v>25</v>
      </c>
      <c r="B23" s="36">
        <v>172796704.09</v>
      </c>
      <c r="C23" s="36">
        <v>35124029.169999994</v>
      </c>
      <c r="D23" s="36">
        <v>4042083.049999998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" priority="1" operator="notEqual">
      <formula>B22</formula>
    </cfRule>
    <cfRule type="cellIs" dxfId="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I36"/>
  <sheetViews>
    <sheetView workbookViewId="0">
      <selection sqref="A1:A5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1368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315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74101746</v>
      </c>
      <c r="C10" s="51">
        <v>5030445</v>
      </c>
      <c r="D10" s="52">
        <v>413683</v>
      </c>
      <c r="E10" s="20">
        <v>79545874</v>
      </c>
      <c r="F10" s="21">
        <v>0.36382019623050654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1228581</v>
      </c>
      <c r="C12" s="51">
        <v>495410</v>
      </c>
      <c r="D12" s="52">
        <v>5105</v>
      </c>
      <c r="E12" s="20">
        <v>1729096</v>
      </c>
      <c r="F12" s="21">
        <v>7.9083931621819117E-3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15804139</v>
      </c>
      <c r="C14" s="51">
        <v>8080387</v>
      </c>
      <c r="D14" s="52">
        <v>234208</v>
      </c>
      <c r="E14" s="20">
        <v>24118734</v>
      </c>
      <c r="F14" s="21">
        <v>0.11031222734080952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0</v>
      </c>
      <c r="D15" s="52">
        <v>0</v>
      </c>
      <c r="E15" s="20">
        <v>0</v>
      </c>
      <c r="F15" s="21">
        <v>0</v>
      </c>
      <c r="G15" s="22"/>
      <c r="H15" s="29"/>
      <c r="I15" s="29"/>
    </row>
    <row r="16" spans="1:9">
      <c r="A16" s="19" t="s">
        <v>20</v>
      </c>
      <c r="B16" s="51">
        <v>16178564</v>
      </c>
      <c r="C16" s="51">
        <v>4277021</v>
      </c>
      <c r="D16" s="52">
        <v>26434</v>
      </c>
      <c r="E16" s="20">
        <v>20482019</v>
      </c>
      <c r="F16" s="21">
        <v>9.3678927605685275E-2</v>
      </c>
      <c r="G16" s="22"/>
    </row>
    <row r="17" spans="1:7">
      <c r="A17" s="19" t="s">
        <v>21</v>
      </c>
      <c r="B17" s="51">
        <v>27437858</v>
      </c>
      <c r="C17" s="51">
        <v>12546637</v>
      </c>
      <c r="D17" s="52">
        <v>215063</v>
      </c>
      <c r="E17" s="20">
        <v>40199558</v>
      </c>
      <c r="F17" s="21">
        <v>0.18386134119212302</v>
      </c>
      <c r="G17" s="22"/>
    </row>
    <row r="18" spans="1:7">
      <c r="A18" s="19" t="s">
        <v>22</v>
      </c>
      <c r="B18" s="51">
        <v>7759818</v>
      </c>
      <c r="C18" s="51">
        <v>15460785</v>
      </c>
      <c r="D18" s="52">
        <v>526890</v>
      </c>
      <c r="E18" s="20">
        <v>23747493</v>
      </c>
      <c r="F18" s="21">
        <v>0.10861427662788116</v>
      </c>
      <c r="G18" s="22"/>
    </row>
    <row r="19" spans="1:7">
      <c r="A19" s="19" t="s">
        <v>23</v>
      </c>
      <c r="B19" s="51"/>
      <c r="C19" s="51"/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28817848</v>
      </c>
      <c r="D20" s="52">
        <v>0</v>
      </c>
      <c r="E20" s="30">
        <v>28817848</v>
      </c>
      <c r="F20" s="21">
        <v>0.13180463784081259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142510706</v>
      </c>
      <c r="C22" s="30">
        <v>74708533</v>
      </c>
      <c r="D22" s="33">
        <v>1421383</v>
      </c>
      <c r="E22" s="30">
        <v>218640622</v>
      </c>
      <c r="F22" s="34">
        <v>1</v>
      </c>
      <c r="G22" s="27"/>
    </row>
    <row r="23" spans="1:7" ht="24">
      <c r="A23" s="221" t="s">
        <v>25</v>
      </c>
      <c r="B23" s="36">
        <v>142510706</v>
      </c>
      <c r="C23" s="36">
        <v>74708533</v>
      </c>
      <c r="D23" s="36">
        <v>1421383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>
        <v>0</v>
      </c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S601"/>
  <sheetViews>
    <sheetView zoomScale="80" zoomScaleNormal="80" workbookViewId="0">
      <pane xSplit="3" ySplit="1" topLeftCell="D2" activePane="bottomRight" state="frozen"/>
      <selection activeCell="A26" sqref="A26:C26"/>
      <selection pane="topRight" activeCell="A26" sqref="A26:C26"/>
      <selection pane="bottomLeft" activeCell="A26" sqref="A26:C26"/>
      <selection pane="bottomRight" activeCell="E6" sqref="E6"/>
    </sheetView>
  </sheetViews>
  <sheetFormatPr defaultColWidth="11.140625" defaultRowHeight="12"/>
  <cols>
    <col min="1" max="1" width="7.28515625" style="45" hidden="1" customWidth="1"/>
    <col min="2" max="2" width="51.85546875" style="49" customWidth="1"/>
    <col min="3" max="3" width="8.140625" style="47" bestFit="1" customWidth="1"/>
    <col min="4" max="4" width="15.85546875" style="50" customWidth="1"/>
    <col min="5" max="5" width="17" style="50" customWidth="1"/>
    <col min="6" max="6" width="15.85546875" style="50" customWidth="1"/>
    <col min="7" max="7" width="13.7109375" style="50" customWidth="1"/>
    <col min="8" max="8" width="16.7109375" style="50" customWidth="1"/>
    <col min="9" max="9" width="15.28515625" style="50" customWidth="1"/>
    <col min="10" max="10" width="17" style="50" customWidth="1"/>
    <col min="11" max="11" width="14.140625" style="50" customWidth="1"/>
    <col min="12" max="12" width="17" style="50" customWidth="1"/>
    <col min="13" max="13" width="16.5703125" style="50" customWidth="1"/>
    <col min="14" max="14" width="15.28515625" style="50" customWidth="1"/>
    <col min="15" max="15" width="18.42578125" style="48" customWidth="1"/>
    <col min="16" max="16" width="43.42578125" style="46" customWidth="1"/>
    <col min="17" max="17" width="32" style="44" customWidth="1"/>
    <col min="18" max="16384" width="11.140625" style="44"/>
  </cols>
  <sheetData>
    <row r="1" spans="1:25" ht="12.75">
      <c r="A1" s="54"/>
      <c r="B1" s="318" t="s">
        <v>27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55"/>
      <c r="Q1" s="288" t="s">
        <v>28</v>
      </c>
      <c r="R1" s="289"/>
      <c r="S1" s="289"/>
      <c r="T1" s="289"/>
      <c r="U1" s="289"/>
      <c r="V1" s="290"/>
      <c r="W1" s="56"/>
      <c r="X1" s="56"/>
      <c r="Y1" s="56"/>
    </row>
    <row r="2" spans="1:25">
      <c r="B2" s="319" t="s">
        <v>1388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57" t="s">
        <v>2</v>
      </c>
      <c r="P2" s="58"/>
      <c r="Q2" s="59"/>
      <c r="R2" s="60"/>
      <c r="S2" s="60"/>
      <c r="T2" s="60"/>
      <c r="U2" s="60"/>
      <c r="V2" s="61"/>
      <c r="W2" s="56"/>
      <c r="X2" s="56"/>
      <c r="Y2" s="56"/>
    </row>
    <row r="3" spans="1:25" ht="12" customHeight="1">
      <c r="B3" s="320" t="s">
        <v>29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62" t="s">
        <v>1370</v>
      </c>
      <c r="Q3" s="293" t="s">
        <v>30</v>
      </c>
      <c r="R3" s="294"/>
      <c r="S3" s="294"/>
      <c r="T3" s="294"/>
      <c r="U3" s="294"/>
      <c r="V3" s="295"/>
      <c r="W3" s="56"/>
      <c r="X3" s="56"/>
      <c r="Y3" s="56"/>
    </row>
    <row r="4" spans="1:25" ht="12" customHeight="1">
      <c r="B4" s="296"/>
      <c r="C4" s="299" t="s">
        <v>31</v>
      </c>
      <c r="D4" s="296" t="s">
        <v>32</v>
      </c>
      <c r="E4" s="296" t="s">
        <v>33</v>
      </c>
      <c r="F4" s="296" t="s">
        <v>34</v>
      </c>
      <c r="G4" s="296" t="s">
        <v>35</v>
      </c>
      <c r="H4" s="296" t="s">
        <v>36</v>
      </c>
      <c r="I4" s="296" t="s">
        <v>37</v>
      </c>
      <c r="J4" s="296" t="s">
        <v>38</v>
      </c>
      <c r="K4" s="296" t="s">
        <v>39</v>
      </c>
      <c r="L4" s="296" t="s">
        <v>40</v>
      </c>
      <c r="M4" s="296" t="s">
        <v>41</v>
      </c>
      <c r="N4" s="296" t="s">
        <v>42</v>
      </c>
      <c r="O4" s="311" t="s">
        <v>43</v>
      </c>
      <c r="P4" s="312" t="s">
        <v>44</v>
      </c>
      <c r="Q4" s="293"/>
      <c r="R4" s="294"/>
      <c r="S4" s="294"/>
      <c r="T4" s="294"/>
      <c r="U4" s="294"/>
      <c r="V4" s="295"/>
      <c r="W4" s="56"/>
      <c r="X4" s="56"/>
      <c r="Y4" s="56"/>
    </row>
    <row r="5" spans="1:25">
      <c r="B5" s="297"/>
      <c r="C5" s="300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311"/>
      <c r="P5" s="312"/>
      <c r="Q5" s="63"/>
      <c r="R5" s="64"/>
      <c r="S5" s="64"/>
      <c r="T5" s="64"/>
      <c r="U5" s="64"/>
      <c r="V5" s="65"/>
    </row>
    <row r="6" spans="1:25" ht="12" customHeight="1">
      <c r="B6" s="298"/>
      <c r="C6" s="301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311"/>
      <c r="P6" s="312"/>
      <c r="Q6" s="302" t="s">
        <v>45</v>
      </c>
      <c r="R6" s="303"/>
      <c r="S6" s="303"/>
      <c r="T6" s="303"/>
      <c r="U6" s="303"/>
      <c r="V6" s="304"/>
    </row>
    <row r="7" spans="1:25">
      <c r="B7" s="66" t="s">
        <v>46</v>
      </c>
      <c r="C7" s="67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9"/>
      <c r="P7" s="70"/>
      <c r="Q7" s="302"/>
      <c r="R7" s="303"/>
      <c r="S7" s="303"/>
      <c r="T7" s="303"/>
      <c r="U7" s="303"/>
      <c r="V7" s="304"/>
    </row>
    <row r="8" spans="1:25">
      <c r="A8" s="45" t="s">
        <v>47</v>
      </c>
      <c r="B8" s="71" t="s">
        <v>48</v>
      </c>
      <c r="C8" s="72" t="s">
        <v>49</v>
      </c>
      <c r="D8" s="73">
        <v>-54244079.939999983</v>
      </c>
      <c r="E8" s="73">
        <v>28109963.63871244</v>
      </c>
      <c r="F8" s="73">
        <v>39136433.749438412</v>
      </c>
      <c r="G8" s="73">
        <v>3561813.4232431245</v>
      </c>
      <c r="H8" s="73">
        <v>1488208.3464420997</v>
      </c>
      <c r="I8" s="73">
        <v>28261000.871655382</v>
      </c>
      <c r="J8" s="73">
        <v>240198296.92158511</v>
      </c>
      <c r="K8" s="73">
        <v>-71380.180000000051</v>
      </c>
      <c r="L8" s="73">
        <v>-2133769.04</v>
      </c>
      <c r="M8" s="74">
        <v>284306487.79107654</v>
      </c>
      <c r="N8" s="73">
        <v>331263.59000000003</v>
      </c>
      <c r="O8" s="69">
        <v>284637751.38107651</v>
      </c>
      <c r="P8" s="75"/>
      <c r="Q8" s="302"/>
      <c r="R8" s="303"/>
      <c r="S8" s="303"/>
      <c r="T8" s="303"/>
      <c r="U8" s="303"/>
      <c r="V8" s="304"/>
    </row>
    <row r="9" spans="1:25" ht="12" customHeight="1">
      <c r="A9" s="76" t="s">
        <v>50</v>
      </c>
      <c r="B9" s="77" t="s">
        <v>51</v>
      </c>
      <c r="C9" s="78" t="s">
        <v>52</v>
      </c>
      <c r="D9" s="73">
        <v>27305025.369999997</v>
      </c>
      <c r="E9" s="73">
        <v>0.19</v>
      </c>
      <c r="F9" s="73">
        <v>3532835.68</v>
      </c>
      <c r="G9" s="73">
        <v>0.59</v>
      </c>
      <c r="H9" s="73">
        <v>0.81</v>
      </c>
      <c r="I9" s="73">
        <v>257936.95</v>
      </c>
      <c r="J9" s="73">
        <v>18446905.59</v>
      </c>
      <c r="K9" s="73">
        <v>0</v>
      </c>
      <c r="L9" s="73">
        <v>0</v>
      </c>
      <c r="M9" s="74">
        <v>49542705.179999992</v>
      </c>
      <c r="N9" s="73">
        <v>-2195365.2400000002</v>
      </c>
      <c r="O9" s="69">
        <v>47347339.93999999</v>
      </c>
      <c r="P9" s="75"/>
      <c r="Q9" s="302" t="s">
        <v>53</v>
      </c>
      <c r="R9" s="303"/>
      <c r="S9" s="303"/>
      <c r="T9" s="303"/>
      <c r="U9" s="303"/>
      <c r="V9" s="304"/>
    </row>
    <row r="10" spans="1:25">
      <c r="A10" s="76" t="s">
        <v>50</v>
      </c>
      <c r="B10" s="79" t="s">
        <v>54</v>
      </c>
      <c r="C10" s="80" t="s">
        <v>55</v>
      </c>
      <c r="D10" s="73">
        <v>134286863.47680113</v>
      </c>
      <c r="E10" s="73">
        <v>12103250.547778958</v>
      </c>
      <c r="F10" s="73">
        <v>25081012.00308536</v>
      </c>
      <c r="G10" s="73">
        <v>791745.36311519693</v>
      </c>
      <c r="H10" s="73">
        <v>1079608.9714863051</v>
      </c>
      <c r="I10" s="73">
        <v>7347282.0246791393</v>
      </c>
      <c r="J10" s="73">
        <v>155901886.47305387</v>
      </c>
      <c r="K10" s="73">
        <v>40728.119999999995</v>
      </c>
      <c r="L10" s="73">
        <v>0</v>
      </c>
      <c r="M10" s="74">
        <v>336632376.97999996</v>
      </c>
      <c r="N10" s="73">
        <v>2182577.4900000002</v>
      </c>
      <c r="O10" s="69">
        <v>338814954.46999997</v>
      </c>
      <c r="P10" s="75"/>
      <c r="Q10" s="302"/>
      <c r="R10" s="303"/>
      <c r="S10" s="303"/>
      <c r="T10" s="303"/>
      <c r="U10" s="303"/>
      <c r="V10" s="304"/>
    </row>
    <row r="11" spans="1:25">
      <c r="A11" s="76" t="s">
        <v>50</v>
      </c>
      <c r="B11" s="79" t="s">
        <v>56</v>
      </c>
      <c r="C11" s="81" t="s">
        <v>57</v>
      </c>
      <c r="D11" s="73">
        <v>149421326.56879061</v>
      </c>
      <c r="E11" s="73">
        <v>13394278.012225816</v>
      </c>
      <c r="F11" s="73">
        <v>42827029.000813387</v>
      </c>
      <c r="G11" s="73">
        <v>1751914.8823300845</v>
      </c>
      <c r="H11" s="73">
        <v>2153230.9921143805</v>
      </c>
      <c r="I11" s="73">
        <v>69728400.007483214</v>
      </c>
      <c r="J11" s="73">
        <v>286351208.18499452</v>
      </c>
      <c r="K11" s="73">
        <v>112582.02</v>
      </c>
      <c r="L11" s="73">
        <v>0</v>
      </c>
      <c r="M11" s="74">
        <v>565739969.66875196</v>
      </c>
      <c r="N11" s="73">
        <v>906417.55</v>
      </c>
      <c r="O11" s="69">
        <v>566646387.21875191</v>
      </c>
      <c r="P11" s="75"/>
      <c r="Q11" s="82"/>
      <c r="R11" s="83"/>
      <c r="S11" s="83"/>
      <c r="T11" s="83"/>
      <c r="U11" s="83"/>
      <c r="V11" s="84"/>
    </row>
    <row r="12" spans="1:25" ht="12" customHeight="1">
      <c r="A12" s="45" t="s">
        <v>58</v>
      </c>
      <c r="B12" s="77" t="s">
        <v>59</v>
      </c>
      <c r="C12" s="85" t="s">
        <v>60</v>
      </c>
      <c r="D12" s="73">
        <v>637407.19999999995</v>
      </c>
      <c r="E12" s="73">
        <v>0</v>
      </c>
      <c r="F12" s="73">
        <v>2470.5100000000002</v>
      </c>
      <c r="G12" s="73">
        <v>0</v>
      </c>
      <c r="H12" s="73">
        <v>0</v>
      </c>
      <c r="I12" s="73">
        <v>710</v>
      </c>
      <c r="J12" s="73">
        <v>0</v>
      </c>
      <c r="K12" s="73">
        <v>0</v>
      </c>
      <c r="L12" s="73">
        <v>0</v>
      </c>
      <c r="M12" s="74">
        <v>640587.71</v>
      </c>
      <c r="N12" s="73">
        <v>0</v>
      </c>
      <c r="O12" s="69">
        <v>640587.71</v>
      </c>
      <c r="P12" s="75"/>
      <c r="Q12" s="302" t="s">
        <v>61</v>
      </c>
      <c r="R12" s="303"/>
      <c r="S12" s="303"/>
      <c r="T12" s="303"/>
      <c r="U12" s="303"/>
      <c r="V12" s="304"/>
    </row>
    <row r="13" spans="1:25">
      <c r="A13" s="45" t="s">
        <v>62</v>
      </c>
      <c r="B13" s="77" t="s">
        <v>63</v>
      </c>
      <c r="C13" s="85" t="s">
        <v>64</v>
      </c>
      <c r="D13" s="73">
        <v>0</v>
      </c>
      <c r="E13" s="73">
        <v>0</v>
      </c>
      <c r="F13" s="73">
        <v>21500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4">
        <v>21500</v>
      </c>
      <c r="N13" s="73">
        <v>0</v>
      </c>
      <c r="O13" s="69">
        <v>21500</v>
      </c>
      <c r="P13" s="75"/>
      <c r="Q13" s="302"/>
      <c r="R13" s="303"/>
      <c r="S13" s="303"/>
      <c r="T13" s="303"/>
      <c r="U13" s="303"/>
      <c r="V13" s="304"/>
    </row>
    <row r="14" spans="1:25">
      <c r="A14" s="45" t="s">
        <v>65</v>
      </c>
      <c r="B14" s="77" t="s">
        <v>66</v>
      </c>
      <c r="C14" s="85" t="s">
        <v>67</v>
      </c>
      <c r="D14" s="73">
        <v>47286.630000000005</v>
      </c>
      <c r="E14" s="73">
        <v>350</v>
      </c>
      <c r="F14" s="73">
        <v>16600</v>
      </c>
      <c r="G14" s="73">
        <v>0</v>
      </c>
      <c r="H14" s="73">
        <v>1057.29</v>
      </c>
      <c r="I14" s="73">
        <v>-3101.61</v>
      </c>
      <c r="J14" s="73">
        <v>0</v>
      </c>
      <c r="K14" s="73">
        <v>0</v>
      </c>
      <c r="L14" s="73">
        <v>0</v>
      </c>
      <c r="M14" s="74">
        <v>62192.310000000005</v>
      </c>
      <c r="N14" s="73">
        <v>0</v>
      </c>
      <c r="O14" s="69">
        <v>62192.310000000005</v>
      </c>
      <c r="P14" s="75"/>
      <c r="Q14" s="302"/>
      <c r="R14" s="303"/>
      <c r="S14" s="303"/>
      <c r="T14" s="303"/>
      <c r="U14" s="303"/>
      <c r="V14" s="304"/>
    </row>
    <row r="15" spans="1:25" ht="12" customHeight="1">
      <c r="A15" s="45" t="s">
        <v>68</v>
      </c>
      <c r="B15" s="77" t="s">
        <v>69</v>
      </c>
      <c r="C15" s="85" t="s">
        <v>70</v>
      </c>
      <c r="D15" s="73">
        <v>169814.14</v>
      </c>
      <c r="E15" s="73">
        <v>5415</v>
      </c>
      <c r="F15" s="73">
        <v>49976.86</v>
      </c>
      <c r="G15" s="73">
        <v>0</v>
      </c>
      <c r="H15" s="73">
        <v>0</v>
      </c>
      <c r="I15" s="73">
        <v>500</v>
      </c>
      <c r="J15" s="73">
        <v>0</v>
      </c>
      <c r="K15" s="73">
        <v>0</v>
      </c>
      <c r="L15" s="73">
        <v>0</v>
      </c>
      <c r="M15" s="74">
        <v>225706</v>
      </c>
      <c r="N15" s="73">
        <v>0</v>
      </c>
      <c r="O15" s="69">
        <v>225706</v>
      </c>
      <c r="P15" s="75"/>
      <c r="Q15" s="305" t="s">
        <v>71</v>
      </c>
      <c r="R15" s="306"/>
      <c r="S15" s="306"/>
      <c r="T15" s="306"/>
      <c r="U15" s="306"/>
      <c r="V15" s="307"/>
    </row>
    <row r="16" spans="1:25">
      <c r="A16" s="45" t="s">
        <v>72</v>
      </c>
      <c r="B16" s="77" t="s">
        <v>73</v>
      </c>
      <c r="C16" s="85" t="s">
        <v>74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4">
        <v>0</v>
      </c>
      <c r="N16" s="73">
        <v>0</v>
      </c>
      <c r="O16" s="69">
        <v>0</v>
      </c>
      <c r="P16" s="75"/>
      <c r="Q16" s="305"/>
      <c r="R16" s="306"/>
      <c r="S16" s="306"/>
      <c r="T16" s="306"/>
      <c r="U16" s="306"/>
      <c r="V16" s="307"/>
    </row>
    <row r="17" spans="1:22">
      <c r="A17" s="45" t="s">
        <v>75</v>
      </c>
      <c r="B17" s="77" t="s">
        <v>76</v>
      </c>
      <c r="C17" s="85" t="s">
        <v>77</v>
      </c>
      <c r="D17" s="73">
        <v>105039.42</v>
      </c>
      <c r="E17" s="73">
        <v>0</v>
      </c>
      <c r="F17" s="73">
        <v>9872.11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4">
        <v>114911.53</v>
      </c>
      <c r="N17" s="73">
        <v>0</v>
      </c>
      <c r="O17" s="69">
        <v>114911.53</v>
      </c>
      <c r="P17" s="75"/>
      <c r="Q17" s="305"/>
      <c r="R17" s="306"/>
      <c r="S17" s="306"/>
      <c r="T17" s="306"/>
      <c r="U17" s="306"/>
      <c r="V17" s="307"/>
    </row>
    <row r="18" spans="1:22" ht="12" customHeight="1">
      <c r="A18" s="45" t="s">
        <v>78</v>
      </c>
      <c r="B18" s="77" t="s">
        <v>79</v>
      </c>
      <c r="C18" s="85" t="s">
        <v>80</v>
      </c>
      <c r="D18" s="73">
        <v>15541537.91</v>
      </c>
      <c r="E18" s="73">
        <v>4744849.3999999985</v>
      </c>
      <c r="F18" s="73">
        <v>7482455.2600000007</v>
      </c>
      <c r="G18" s="73">
        <v>6601.47</v>
      </c>
      <c r="H18" s="73">
        <v>334350.55</v>
      </c>
      <c r="I18" s="73">
        <v>1641546.28</v>
      </c>
      <c r="J18" s="73">
        <v>1103411.94</v>
      </c>
      <c r="K18" s="73">
        <v>0</v>
      </c>
      <c r="L18" s="73">
        <v>0</v>
      </c>
      <c r="M18" s="74">
        <v>30854752.810000002</v>
      </c>
      <c r="N18" s="73">
        <v>0</v>
      </c>
      <c r="O18" s="69">
        <v>30854752.810000002</v>
      </c>
      <c r="P18" s="75"/>
      <c r="Q18" s="305" t="s">
        <v>81</v>
      </c>
      <c r="R18" s="306"/>
      <c r="S18" s="306"/>
      <c r="T18" s="306"/>
      <c r="U18" s="306"/>
      <c r="V18" s="307"/>
    </row>
    <row r="19" spans="1:22" ht="12.75" thickBot="1">
      <c r="A19" s="45" t="s">
        <v>82</v>
      </c>
      <c r="B19" s="77" t="s">
        <v>83</v>
      </c>
      <c r="C19" s="85" t="s">
        <v>84</v>
      </c>
      <c r="D19" s="73">
        <v>46857133.390000001</v>
      </c>
      <c r="E19" s="73">
        <v>700379.31</v>
      </c>
      <c r="F19" s="73">
        <v>2265614.0599999996</v>
      </c>
      <c r="G19" s="73">
        <v>68405.209999999992</v>
      </c>
      <c r="H19" s="73">
        <v>2745195.4000000004</v>
      </c>
      <c r="I19" s="73">
        <v>603931.03</v>
      </c>
      <c r="J19" s="73">
        <v>1096886.9800000002</v>
      </c>
      <c r="K19" s="73">
        <v>0</v>
      </c>
      <c r="L19" s="73">
        <v>0</v>
      </c>
      <c r="M19" s="74">
        <v>54337545.380000003</v>
      </c>
      <c r="N19" s="73">
        <v>0</v>
      </c>
      <c r="O19" s="69">
        <v>54337545.380000003</v>
      </c>
      <c r="P19" s="75"/>
      <c r="Q19" s="308"/>
      <c r="R19" s="309"/>
      <c r="S19" s="309"/>
      <c r="T19" s="309"/>
      <c r="U19" s="309"/>
      <c r="V19" s="310"/>
    </row>
    <row r="20" spans="1:22">
      <c r="A20" s="45" t="s">
        <v>85</v>
      </c>
      <c r="B20" s="77" t="s">
        <v>86</v>
      </c>
      <c r="C20" s="85" t="s">
        <v>87</v>
      </c>
      <c r="D20" s="73">
        <v>4306990.1100000003</v>
      </c>
      <c r="E20" s="73">
        <v>4693077.9000000004</v>
      </c>
      <c r="F20" s="73">
        <v>1126977.0800000003</v>
      </c>
      <c r="G20" s="73">
        <v>478074</v>
      </c>
      <c r="H20" s="73">
        <v>0</v>
      </c>
      <c r="I20" s="73">
        <v>1826054.47</v>
      </c>
      <c r="J20" s="73">
        <v>480392.75</v>
      </c>
      <c r="K20" s="73">
        <v>0</v>
      </c>
      <c r="L20" s="73">
        <v>0</v>
      </c>
      <c r="M20" s="74">
        <v>12911566.310000002</v>
      </c>
      <c r="N20" s="73">
        <v>0</v>
      </c>
      <c r="O20" s="69">
        <v>12911566.310000002</v>
      </c>
      <c r="P20" s="75"/>
      <c r="Q20" s="86"/>
      <c r="R20" s="87"/>
    </row>
    <row r="21" spans="1:22">
      <c r="A21" s="45" t="s">
        <v>85</v>
      </c>
      <c r="B21" s="79" t="s">
        <v>88</v>
      </c>
      <c r="C21" s="81" t="s">
        <v>89</v>
      </c>
      <c r="D21" s="73">
        <v>-17766024.009999998</v>
      </c>
      <c r="E21" s="73">
        <v>-16729</v>
      </c>
      <c r="F21" s="73">
        <v>-2976731.4400000004</v>
      </c>
      <c r="G21" s="73">
        <v>0</v>
      </c>
      <c r="H21" s="73">
        <v>-57547.14</v>
      </c>
      <c r="I21" s="73">
        <v>-65558.559999999998</v>
      </c>
      <c r="J21" s="73">
        <v>-16000</v>
      </c>
      <c r="K21" s="73">
        <v>0</v>
      </c>
      <c r="L21" s="73">
        <v>0</v>
      </c>
      <c r="M21" s="74">
        <v>-20898590.149999999</v>
      </c>
      <c r="N21" s="73">
        <v>0</v>
      </c>
      <c r="O21" s="69">
        <v>-20898590.149999999</v>
      </c>
      <c r="P21" s="75"/>
      <c r="Q21" s="86"/>
      <c r="R21" s="87"/>
    </row>
    <row r="22" spans="1:22">
      <c r="A22" s="45" t="s">
        <v>90</v>
      </c>
      <c r="B22" s="77" t="s">
        <v>91</v>
      </c>
      <c r="C22" s="85" t="s">
        <v>92</v>
      </c>
      <c r="D22" s="73">
        <v>271962.07</v>
      </c>
      <c r="E22" s="73">
        <v>516.88</v>
      </c>
      <c r="F22" s="73">
        <v>21924.93</v>
      </c>
      <c r="G22" s="73">
        <v>2032.79</v>
      </c>
      <c r="H22" s="73">
        <v>20.170000000000002</v>
      </c>
      <c r="I22" s="73">
        <v>3576.24</v>
      </c>
      <c r="J22" s="73">
        <v>13809.66</v>
      </c>
      <c r="K22" s="73">
        <v>0</v>
      </c>
      <c r="L22" s="73">
        <v>0</v>
      </c>
      <c r="M22" s="74">
        <v>313842.73999999993</v>
      </c>
      <c r="N22" s="73">
        <v>0</v>
      </c>
      <c r="O22" s="69">
        <v>313842.73999999993</v>
      </c>
      <c r="P22" s="75"/>
      <c r="Q22" s="88"/>
      <c r="R22" s="89"/>
    </row>
    <row r="23" spans="1:22">
      <c r="A23" s="45" t="s">
        <v>93</v>
      </c>
      <c r="B23" s="77" t="s">
        <v>94</v>
      </c>
      <c r="C23" s="85" t="s">
        <v>95</v>
      </c>
      <c r="D23" s="73">
        <v>207866.34</v>
      </c>
      <c r="E23" s="73">
        <v>0</v>
      </c>
      <c r="F23" s="73">
        <v>0</v>
      </c>
      <c r="G23" s="73">
        <v>6081988.4499999993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4">
        <v>6289854.7899999991</v>
      </c>
      <c r="N23" s="73">
        <v>0</v>
      </c>
      <c r="O23" s="69">
        <v>6289854.7899999991</v>
      </c>
      <c r="P23" s="75"/>
      <c r="Q23" s="88"/>
      <c r="R23" s="89"/>
    </row>
    <row r="24" spans="1:22">
      <c r="A24" s="45" t="s">
        <v>96</v>
      </c>
      <c r="B24" s="77" t="s">
        <v>97</v>
      </c>
      <c r="C24" s="85" t="s">
        <v>98</v>
      </c>
      <c r="D24" s="73">
        <v>32799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4">
        <v>32799</v>
      </c>
      <c r="N24" s="73">
        <v>0</v>
      </c>
      <c r="O24" s="69">
        <v>32799</v>
      </c>
      <c r="P24" s="75"/>
      <c r="Q24" s="88"/>
      <c r="R24" s="89"/>
    </row>
    <row r="25" spans="1:22">
      <c r="A25" s="45" t="s">
        <v>99</v>
      </c>
      <c r="B25" s="77" t="s">
        <v>100</v>
      </c>
      <c r="C25" s="85" t="s">
        <v>101</v>
      </c>
      <c r="D25" s="73">
        <v>0</v>
      </c>
      <c r="E25" s="73">
        <v>0</v>
      </c>
      <c r="F25" s="73">
        <v>0</v>
      </c>
      <c r="G25" s="73">
        <v>9977670.2200000007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4">
        <v>9977670.2200000007</v>
      </c>
      <c r="N25" s="73">
        <v>0</v>
      </c>
      <c r="O25" s="69">
        <v>9977670.2200000007</v>
      </c>
      <c r="P25" s="75"/>
      <c r="Q25" s="88"/>
      <c r="R25" s="89"/>
    </row>
    <row r="26" spans="1:22">
      <c r="A26" s="45" t="s">
        <v>99</v>
      </c>
      <c r="B26" s="79" t="s">
        <v>102</v>
      </c>
      <c r="C26" s="81" t="s">
        <v>103</v>
      </c>
      <c r="D26" s="73">
        <v>-24965.58</v>
      </c>
      <c r="E26" s="73">
        <v>0</v>
      </c>
      <c r="F26" s="73">
        <v>0</v>
      </c>
      <c r="G26" s="73">
        <v>-5268662.7399999993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4">
        <v>-5293628.3199999994</v>
      </c>
      <c r="N26" s="73">
        <v>0</v>
      </c>
      <c r="O26" s="69">
        <v>-5293628.3199999994</v>
      </c>
      <c r="P26" s="75"/>
      <c r="Q26" s="88"/>
      <c r="R26" s="89"/>
    </row>
    <row r="27" spans="1:22">
      <c r="A27" s="45" t="s">
        <v>104</v>
      </c>
      <c r="B27" s="79" t="s">
        <v>105</v>
      </c>
      <c r="C27" s="81" t="s">
        <v>106</v>
      </c>
      <c r="D27" s="73">
        <v>14144072.759999998</v>
      </c>
      <c r="E27" s="73">
        <v>773786.33</v>
      </c>
      <c r="F27" s="73">
        <v>247288.87000000002</v>
      </c>
      <c r="G27" s="73">
        <v>0</v>
      </c>
      <c r="H27" s="73">
        <v>300</v>
      </c>
      <c r="I27" s="73">
        <v>119134.04</v>
      </c>
      <c r="J27" s="73">
        <v>456879.74</v>
      </c>
      <c r="K27" s="73">
        <v>0</v>
      </c>
      <c r="L27" s="73">
        <v>244631</v>
      </c>
      <c r="M27" s="74">
        <v>15986092.739999996</v>
      </c>
      <c r="N27" s="73">
        <v>0</v>
      </c>
      <c r="O27" s="69">
        <v>15986092.739999996</v>
      </c>
      <c r="P27" s="75"/>
      <c r="Q27" s="88"/>
      <c r="R27" s="89"/>
    </row>
    <row r="28" spans="1:22">
      <c r="B28" s="79" t="s">
        <v>107</v>
      </c>
      <c r="C28" s="81" t="s">
        <v>108</v>
      </c>
      <c r="D28" s="73">
        <v>218060.97</v>
      </c>
      <c r="E28" s="73">
        <v>7258.6</v>
      </c>
      <c r="F28" s="73">
        <v>0</v>
      </c>
      <c r="G28" s="73">
        <v>0</v>
      </c>
      <c r="H28" s="73">
        <v>0</v>
      </c>
      <c r="I28" s="73">
        <v>0</v>
      </c>
      <c r="J28" s="73">
        <v>64831.93</v>
      </c>
      <c r="K28" s="73">
        <v>0</v>
      </c>
      <c r="L28" s="73">
        <v>0</v>
      </c>
      <c r="M28" s="74">
        <v>290151.5</v>
      </c>
      <c r="N28" s="73">
        <v>0</v>
      </c>
      <c r="O28" s="69"/>
      <c r="P28" s="75"/>
      <c r="Q28" s="88"/>
      <c r="R28" s="89"/>
    </row>
    <row r="29" spans="1:22">
      <c r="A29" s="45" t="s">
        <v>109</v>
      </c>
      <c r="B29" s="79" t="s">
        <v>110</v>
      </c>
      <c r="C29" s="81" t="s">
        <v>111</v>
      </c>
      <c r="D29" s="73">
        <v>1284864.1399999999</v>
      </c>
      <c r="E29" s="73">
        <v>0</v>
      </c>
      <c r="F29" s="73">
        <v>0</v>
      </c>
      <c r="G29" s="73">
        <v>843061.58</v>
      </c>
      <c r="H29" s="73">
        <v>0</v>
      </c>
      <c r="I29" s="73">
        <v>15346.5</v>
      </c>
      <c r="J29" s="73">
        <v>0</v>
      </c>
      <c r="K29" s="73">
        <v>0</v>
      </c>
      <c r="L29" s="73">
        <v>0</v>
      </c>
      <c r="M29" s="74">
        <v>2143272.2199999997</v>
      </c>
      <c r="N29" s="73">
        <v>0</v>
      </c>
      <c r="O29" s="69">
        <v>2143272.2199999997</v>
      </c>
      <c r="P29" s="75"/>
      <c r="Q29" s="88"/>
      <c r="R29" s="89"/>
    </row>
    <row r="30" spans="1:22">
      <c r="A30" s="45" t="s">
        <v>112</v>
      </c>
      <c r="B30" s="79" t="s">
        <v>113</v>
      </c>
      <c r="C30" s="81" t="s">
        <v>114</v>
      </c>
      <c r="D30" s="73">
        <v>852781.98</v>
      </c>
      <c r="E30" s="73">
        <v>48310.03</v>
      </c>
      <c r="F30" s="73">
        <v>51324.89</v>
      </c>
      <c r="G30" s="73">
        <v>0</v>
      </c>
      <c r="H30" s="73">
        <v>0</v>
      </c>
      <c r="I30" s="73">
        <v>8827.6</v>
      </c>
      <c r="J30" s="73">
        <v>25000</v>
      </c>
      <c r="K30" s="73">
        <v>0</v>
      </c>
      <c r="L30" s="73">
        <v>0</v>
      </c>
      <c r="M30" s="74">
        <v>986244.5</v>
      </c>
      <c r="N30" s="73">
        <v>0</v>
      </c>
      <c r="O30" s="69">
        <v>986244.5</v>
      </c>
      <c r="P30" s="75"/>
      <c r="Q30" s="88"/>
      <c r="R30" s="89"/>
    </row>
    <row r="31" spans="1:22">
      <c r="A31" s="45" t="s">
        <v>115</v>
      </c>
      <c r="B31" s="79" t="s">
        <v>116</v>
      </c>
      <c r="C31" s="81" t="s">
        <v>117</v>
      </c>
      <c r="D31" s="73">
        <v>137500</v>
      </c>
      <c r="E31" s="73">
        <v>0</v>
      </c>
      <c r="F31" s="73">
        <v>0</v>
      </c>
      <c r="G31" s="73">
        <v>0</v>
      </c>
      <c r="H31" s="73">
        <v>0</v>
      </c>
      <c r="I31" s="73">
        <v>3637750.93</v>
      </c>
      <c r="J31" s="73">
        <v>0</v>
      </c>
      <c r="K31" s="73">
        <v>0</v>
      </c>
      <c r="L31" s="73">
        <v>0</v>
      </c>
      <c r="M31" s="74">
        <v>3775250.93</v>
      </c>
      <c r="N31" s="73">
        <v>0</v>
      </c>
      <c r="O31" s="69">
        <v>3775250.93</v>
      </c>
      <c r="P31" s="75"/>
      <c r="Q31" s="88"/>
      <c r="R31" s="89"/>
    </row>
    <row r="32" spans="1:22">
      <c r="A32" s="45" t="s">
        <v>118</v>
      </c>
      <c r="B32" s="79" t="s">
        <v>119</v>
      </c>
      <c r="C32" s="81" t="s">
        <v>120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84743.51</v>
      </c>
      <c r="L32" s="73">
        <v>0</v>
      </c>
      <c r="M32" s="74">
        <v>84743.51</v>
      </c>
      <c r="N32" s="73">
        <v>0</v>
      </c>
      <c r="O32" s="69">
        <v>84743.51</v>
      </c>
      <c r="P32" s="75"/>
      <c r="Q32" s="88"/>
      <c r="R32" s="89"/>
    </row>
    <row r="33" spans="1:18">
      <c r="A33" s="76" t="s">
        <v>121</v>
      </c>
      <c r="B33" s="79" t="s">
        <v>122</v>
      </c>
      <c r="C33" s="81" t="s">
        <v>123</v>
      </c>
      <c r="D33" s="73">
        <v>17561394.559999999</v>
      </c>
      <c r="E33" s="73">
        <v>250000.01</v>
      </c>
      <c r="F33" s="73">
        <v>300000</v>
      </c>
      <c r="G33" s="73">
        <v>649988</v>
      </c>
      <c r="H33" s="73">
        <v>0</v>
      </c>
      <c r="I33" s="73">
        <v>0</v>
      </c>
      <c r="J33" s="73">
        <v>1000000</v>
      </c>
      <c r="K33" s="73">
        <v>0</v>
      </c>
      <c r="L33" s="73">
        <v>0</v>
      </c>
      <c r="M33" s="74">
        <v>19761382.57</v>
      </c>
      <c r="N33" s="73">
        <v>10870965.780000001</v>
      </c>
      <c r="O33" s="69">
        <v>30632348.350000001</v>
      </c>
      <c r="P33" s="75"/>
      <c r="Q33" s="88"/>
      <c r="R33" s="89"/>
    </row>
    <row r="34" spans="1:18">
      <c r="A34" s="76" t="s">
        <v>124</v>
      </c>
      <c r="B34" s="79" t="s">
        <v>1378</v>
      </c>
      <c r="C34" s="81" t="s">
        <v>125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1178390.51</v>
      </c>
      <c r="J34" s="73">
        <v>0</v>
      </c>
      <c r="K34" s="73">
        <v>732823.37</v>
      </c>
      <c r="L34" s="73">
        <v>0</v>
      </c>
      <c r="M34" s="74">
        <v>1911213.88</v>
      </c>
      <c r="N34" s="73">
        <v>12787.75</v>
      </c>
      <c r="O34" s="69">
        <v>1924001.63</v>
      </c>
      <c r="P34" s="75"/>
      <c r="Q34" s="88"/>
      <c r="R34" s="89"/>
    </row>
    <row r="35" spans="1:18">
      <c r="A35" s="76" t="s">
        <v>124</v>
      </c>
      <c r="B35" s="79" t="s">
        <v>126</v>
      </c>
      <c r="C35" s="81" t="s">
        <v>127</v>
      </c>
      <c r="D35" s="73">
        <v>116470946.22423622</v>
      </c>
      <c r="E35" s="73">
        <v>18084607.041282777</v>
      </c>
      <c r="F35" s="73">
        <v>50160461.30666285</v>
      </c>
      <c r="G35" s="73">
        <v>150551618.34131217</v>
      </c>
      <c r="H35" s="73">
        <v>1815966.8399572158</v>
      </c>
      <c r="I35" s="73">
        <v>7736337.3161822595</v>
      </c>
      <c r="J35" s="73">
        <v>276816419.21036649</v>
      </c>
      <c r="K35" s="73">
        <v>15344.36</v>
      </c>
      <c r="L35" s="73">
        <v>0</v>
      </c>
      <c r="M35" s="74">
        <v>621651700.63999999</v>
      </c>
      <c r="N35" s="73">
        <v>1392742.419999999</v>
      </c>
      <c r="O35" s="69">
        <v>623044443.05999994</v>
      </c>
      <c r="P35" s="75"/>
      <c r="Q35" s="88"/>
      <c r="R35" s="89"/>
    </row>
    <row r="36" spans="1:18">
      <c r="A36" s="76" t="s">
        <v>124</v>
      </c>
      <c r="B36" s="79" t="s">
        <v>128</v>
      </c>
      <c r="C36" s="81" t="s">
        <v>129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15071981.780000001</v>
      </c>
      <c r="J36" s="73">
        <v>0</v>
      </c>
      <c r="K36" s="73">
        <v>198010.86000000002</v>
      </c>
      <c r="L36" s="73">
        <v>0</v>
      </c>
      <c r="M36" s="74">
        <v>15269992.640000001</v>
      </c>
      <c r="N36" s="73">
        <v>-12263708.199999999</v>
      </c>
      <c r="O36" s="69">
        <v>3006284.4400000013</v>
      </c>
      <c r="P36" s="75"/>
      <c r="Q36" s="88"/>
      <c r="R36" s="89"/>
    </row>
    <row r="37" spans="1:18">
      <c r="A37" s="45" t="s">
        <v>130</v>
      </c>
      <c r="B37" s="79" t="s">
        <v>131</v>
      </c>
      <c r="C37" s="81" t="s">
        <v>132</v>
      </c>
      <c r="D37" s="73">
        <v>571610.89</v>
      </c>
      <c r="E37" s="73">
        <v>37177.64</v>
      </c>
      <c r="F37" s="73">
        <v>8865475.4800000004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4">
        <v>9474264.0099999998</v>
      </c>
      <c r="N37" s="73">
        <v>0</v>
      </c>
      <c r="O37" s="69">
        <v>9474264.0099999998</v>
      </c>
      <c r="P37" s="75"/>
      <c r="Q37" s="88"/>
      <c r="R37" s="89"/>
    </row>
    <row r="38" spans="1:18">
      <c r="A38" s="45" t="s">
        <v>133</v>
      </c>
      <c r="B38" s="79" t="s">
        <v>134</v>
      </c>
      <c r="C38" s="81" t="s">
        <v>135</v>
      </c>
      <c r="D38" s="73">
        <v>11099129.210000001</v>
      </c>
      <c r="E38" s="73">
        <v>30907683.760000005</v>
      </c>
      <c r="F38" s="73">
        <v>226274.15000000002</v>
      </c>
      <c r="G38" s="73">
        <v>3783248.1</v>
      </c>
      <c r="H38" s="73">
        <v>30305644.669999998</v>
      </c>
      <c r="I38" s="73">
        <v>3926556.08</v>
      </c>
      <c r="J38" s="73">
        <v>14151918.299999999</v>
      </c>
      <c r="K38" s="73">
        <v>0</v>
      </c>
      <c r="L38" s="73">
        <v>0</v>
      </c>
      <c r="M38" s="74">
        <v>94400454.269999996</v>
      </c>
      <c r="N38" s="73">
        <v>0</v>
      </c>
      <c r="O38" s="69">
        <v>94400454.269999996</v>
      </c>
      <c r="P38" s="75"/>
      <c r="Q38" s="88"/>
      <c r="R38" s="89"/>
    </row>
    <row r="39" spans="1:18">
      <c r="A39" s="45" t="s">
        <v>136</v>
      </c>
      <c r="B39" s="79" t="s">
        <v>137</v>
      </c>
      <c r="C39" s="81" t="s">
        <v>138</v>
      </c>
      <c r="D39" s="73">
        <v>7974042.0500000007</v>
      </c>
      <c r="E39" s="73">
        <v>2243863.0699999994</v>
      </c>
      <c r="F39" s="73">
        <v>461113.84</v>
      </c>
      <c r="G39" s="73">
        <v>0</v>
      </c>
      <c r="H39" s="73">
        <v>12458943.220000001</v>
      </c>
      <c r="I39" s="73">
        <v>3375480.09</v>
      </c>
      <c r="J39" s="73">
        <v>177055232.11999997</v>
      </c>
      <c r="K39" s="73">
        <v>0</v>
      </c>
      <c r="L39" s="73">
        <v>0</v>
      </c>
      <c r="M39" s="74">
        <v>203568674.38999999</v>
      </c>
      <c r="N39" s="73">
        <v>0</v>
      </c>
      <c r="O39" s="69">
        <v>203568674.38999999</v>
      </c>
      <c r="P39" s="75"/>
      <c r="Q39" s="88"/>
      <c r="R39" s="89"/>
    </row>
    <row r="40" spans="1:18">
      <c r="A40" s="45" t="s">
        <v>139</v>
      </c>
      <c r="B40" s="79" t="s">
        <v>140</v>
      </c>
      <c r="C40" s="81" t="s">
        <v>141</v>
      </c>
      <c r="D40" s="73">
        <v>6232426.2000000011</v>
      </c>
      <c r="E40" s="73">
        <v>3070812.7700000005</v>
      </c>
      <c r="F40" s="73">
        <v>780419.92</v>
      </c>
      <c r="G40" s="73">
        <v>0</v>
      </c>
      <c r="H40" s="73">
        <v>9067345.5099999998</v>
      </c>
      <c r="I40" s="73">
        <v>2539478.7599999998</v>
      </c>
      <c r="J40" s="73">
        <v>-236809.68</v>
      </c>
      <c r="K40" s="73">
        <v>0</v>
      </c>
      <c r="L40" s="73">
        <v>0</v>
      </c>
      <c r="M40" s="74">
        <v>21453673.480000004</v>
      </c>
      <c r="N40" s="73">
        <v>-207039.03</v>
      </c>
      <c r="O40" s="69">
        <v>21246634.450000003</v>
      </c>
      <c r="P40" s="75"/>
      <c r="Q40" s="88"/>
      <c r="R40" s="89"/>
    </row>
    <row r="41" spans="1:18">
      <c r="A41" s="45" t="s">
        <v>142</v>
      </c>
      <c r="B41" s="79" t="s">
        <v>143</v>
      </c>
      <c r="C41" s="81" t="s">
        <v>144</v>
      </c>
      <c r="D41" s="73">
        <v>4000697.92</v>
      </c>
      <c r="E41" s="73">
        <v>452439.29</v>
      </c>
      <c r="F41" s="73">
        <v>1177561.71</v>
      </c>
      <c r="G41" s="73">
        <v>-748784.3</v>
      </c>
      <c r="H41" s="73">
        <v>-8031201.8799999999</v>
      </c>
      <c r="I41" s="73">
        <v>95913.06</v>
      </c>
      <c r="J41" s="73">
        <v>325657.05</v>
      </c>
      <c r="K41" s="73">
        <v>0</v>
      </c>
      <c r="L41" s="73">
        <v>0</v>
      </c>
      <c r="M41" s="74">
        <v>-2727717.15</v>
      </c>
      <c r="N41" s="73">
        <v>2727717.1500000004</v>
      </c>
      <c r="O41" s="74">
        <v>0</v>
      </c>
      <c r="P41" s="75"/>
      <c r="Q41" s="88"/>
      <c r="R41" s="89"/>
    </row>
    <row r="42" spans="1:18">
      <c r="A42" s="45" t="s">
        <v>145</v>
      </c>
      <c r="B42" s="79" t="s">
        <v>146</v>
      </c>
      <c r="C42" s="81" t="s">
        <v>147</v>
      </c>
      <c r="D42" s="73">
        <v>6283543.5499999998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4">
        <v>6283543.5499999998</v>
      </c>
      <c r="N42" s="73">
        <v>-6283543.5499999998</v>
      </c>
      <c r="O42" s="74">
        <v>0</v>
      </c>
      <c r="P42" s="75"/>
      <c r="Q42" s="88"/>
      <c r="R42" s="89"/>
    </row>
    <row r="43" spans="1:18">
      <c r="A43" s="45" t="s">
        <v>148</v>
      </c>
      <c r="B43" s="79" t="s">
        <v>149</v>
      </c>
      <c r="C43" s="81" t="s">
        <v>150</v>
      </c>
      <c r="D43" s="73">
        <v>0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4">
        <v>0</v>
      </c>
      <c r="N43" s="73">
        <v>0</v>
      </c>
      <c r="O43" s="74">
        <v>0</v>
      </c>
      <c r="P43" s="75"/>
      <c r="Q43" s="88"/>
      <c r="R43" s="89"/>
    </row>
    <row r="44" spans="1:18">
      <c r="A44" s="45" t="s">
        <v>151</v>
      </c>
      <c r="B44" s="79" t="s">
        <v>152</v>
      </c>
      <c r="C44" s="81" t="s">
        <v>153</v>
      </c>
      <c r="D44" s="73">
        <v>7631980.290000001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4">
        <v>7631980.290000001</v>
      </c>
      <c r="N44" s="73">
        <v>-7631980.290000001</v>
      </c>
      <c r="O44" s="74">
        <v>0</v>
      </c>
      <c r="P44" s="75"/>
      <c r="Q44" s="88"/>
      <c r="R44" s="89"/>
    </row>
    <row r="45" spans="1:18">
      <c r="A45" s="45" t="s">
        <v>154</v>
      </c>
      <c r="B45" s="79" t="s">
        <v>155</v>
      </c>
      <c r="C45" s="81" t="s">
        <v>156</v>
      </c>
      <c r="D45" s="73">
        <v>10510423.77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4">
        <v>10510423.77</v>
      </c>
      <c r="N45" s="73">
        <v>-10510423.77</v>
      </c>
      <c r="O45" s="74">
        <v>0</v>
      </c>
      <c r="P45" s="75"/>
      <c r="Q45" s="88"/>
      <c r="R45" s="89"/>
    </row>
    <row r="46" spans="1:18">
      <c r="A46" s="45" t="s">
        <v>157</v>
      </c>
      <c r="B46" s="79" t="s">
        <v>158</v>
      </c>
      <c r="C46" s="81" t="s">
        <v>159</v>
      </c>
      <c r="D46" s="73">
        <v>2178288.2399999998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4">
        <v>2178288.2399999998</v>
      </c>
      <c r="N46" s="73">
        <v>-2178288.2399999998</v>
      </c>
      <c r="O46" s="74">
        <v>0</v>
      </c>
      <c r="P46" s="75"/>
      <c r="Q46" s="88"/>
      <c r="R46" s="89"/>
    </row>
    <row r="47" spans="1:18">
      <c r="A47" s="45" t="s">
        <v>160</v>
      </c>
      <c r="B47" s="79" t="s">
        <v>161</v>
      </c>
      <c r="C47" s="81" t="s">
        <v>162</v>
      </c>
      <c r="D47" s="73">
        <v>33215548.710000001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4">
        <v>33215548.710000001</v>
      </c>
      <c r="N47" s="73">
        <v>-33215548.710000001</v>
      </c>
      <c r="O47" s="74">
        <v>0</v>
      </c>
      <c r="P47" s="75"/>
      <c r="Q47" s="88"/>
      <c r="R47" s="89"/>
    </row>
    <row r="48" spans="1:18">
      <c r="A48" s="45" t="s">
        <v>163</v>
      </c>
      <c r="B48" s="79" t="s">
        <v>164</v>
      </c>
      <c r="C48" s="81" t="s">
        <v>165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4">
        <v>0</v>
      </c>
      <c r="N48" s="73">
        <v>0</v>
      </c>
      <c r="O48" s="74">
        <v>0</v>
      </c>
      <c r="P48" s="75"/>
      <c r="Q48" s="88"/>
      <c r="R48" s="89"/>
    </row>
    <row r="49" spans="1:253">
      <c r="A49" s="76" t="s">
        <v>166</v>
      </c>
      <c r="B49" s="79" t="s">
        <v>167</v>
      </c>
      <c r="C49" s="81" t="s">
        <v>168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30287131.370000001</v>
      </c>
      <c r="M49" s="74">
        <v>30287131.370000001</v>
      </c>
      <c r="N49" s="73">
        <v>0</v>
      </c>
      <c r="O49" s="69">
        <v>30287131.370000001</v>
      </c>
      <c r="P49" s="75"/>
      <c r="Q49" s="88"/>
      <c r="R49" s="89"/>
    </row>
    <row r="50" spans="1:253">
      <c r="A50" s="76" t="s">
        <v>169</v>
      </c>
      <c r="B50" s="79" t="s">
        <v>170</v>
      </c>
      <c r="C50" s="81" t="s">
        <v>171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  <c r="L50" s="73">
        <v>-12885831.880000001</v>
      </c>
      <c r="M50" s="74">
        <v>-12885831.880000001</v>
      </c>
      <c r="N50" s="73">
        <v>0</v>
      </c>
      <c r="O50" s="69">
        <v>-12885831.880000001</v>
      </c>
      <c r="P50" s="75"/>
      <c r="Q50" s="88"/>
      <c r="R50" s="89"/>
    </row>
    <row r="51" spans="1:253">
      <c r="A51" s="76" t="s">
        <v>166</v>
      </c>
      <c r="B51" s="79" t="s">
        <v>172</v>
      </c>
      <c r="C51" s="81" t="s">
        <v>173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86305468.679999992</v>
      </c>
      <c r="M51" s="74">
        <v>86305468.679999992</v>
      </c>
      <c r="N51" s="73">
        <v>0</v>
      </c>
      <c r="O51" s="69">
        <v>86305468.679999992</v>
      </c>
      <c r="P51" s="75"/>
      <c r="Q51" s="88"/>
      <c r="R51" s="89"/>
    </row>
    <row r="52" spans="1:253">
      <c r="A52" s="76" t="s">
        <v>169</v>
      </c>
      <c r="B52" s="79" t="s">
        <v>174</v>
      </c>
      <c r="C52" s="81" t="s">
        <v>175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-22443230.52</v>
      </c>
      <c r="M52" s="74">
        <v>-22443230.52</v>
      </c>
      <c r="N52" s="73">
        <v>0</v>
      </c>
      <c r="O52" s="69">
        <v>-22443230.52</v>
      </c>
      <c r="P52" s="75"/>
      <c r="Q52" s="88"/>
      <c r="R52" s="89"/>
    </row>
    <row r="53" spans="1:253">
      <c r="A53" s="45" t="s">
        <v>176</v>
      </c>
      <c r="B53" s="79" t="s">
        <v>177</v>
      </c>
      <c r="C53" s="81" t="s">
        <v>178</v>
      </c>
      <c r="D53" s="73">
        <v>0</v>
      </c>
      <c r="E53" s="73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384260593.25</v>
      </c>
      <c r="M53" s="74">
        <v>384260593.25</v>
      </c>
      <c r="N53" s="73">
        <v>0</v>
      </c>
      <c r="O53" s="69">
        <v>384260593.25</v>
      </c>
      <c r="P53" s="75"/>
      <c r="Q53" s="88"/>
      <c r="R53" s="89"/>
    </row>
    <row r="54" spans="1:253">
      <c r="A54" s="45" t="s">
        <v>179</v>
      </c>
      <c r="B54" s="79" t="s">
        <v>180</v>
      </c>
      <c r="C54" s="81" t="s">
        <v>181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5387013831.2600002</v>
      </c>
      <c r="M54" s="74">
        <v>5387013831.2600002</v>
      </c>
      <c r="N54" s="73">
        <v>0</v>
      </c>
      <c r="O54" s="69">
        <v>5387013831.2600002</v>
      </c>
      <c r="P54" s="75"/>
      <c r="Q54" s="88"/>
      <c r="R54" s="89"/>
    </row>
    <row r="55" spans="1:253">
      <c r="A55" s="45" t="s">
        <v>182</v>
      </c>
      <c r="B55" s="79" t="s">
        <v>183</v>
      </c>
      <c r="C55" s="81" t="s">
        <v>184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-2178599040.9400001</v>
      </c>
      <c r="M55" s="74">
        <v>-2178599040.9400001</v>
      </c>
      <c r="N55" s="73">
        <v>-44732188.68</v>
      </c>
      <c r="O55" s="69">
        <v>-2223331229.6199999</v>
      </c>
      <c r="P55" s="75"/>
      <c r="Q55" s="88"/>
      <c r="R55" s="89"/>
    </row>
    <row r="56" spans="1:253">
      <c r="A56" s="45" t="s">
        <v>185</v>
      </c>
      <c r="B56" s="79" t="s">
        <v>186</v>
      </c>
      <c r="C56" s="81" t="s">
        <v>187</v>
      </c>
      <c r="D56" s="73">
        <v>0</v>
      </c>
      <c r="E56" s="73">
        <v>0</v>
      </c>
      <c r="F56" s="73">
        <v>0</v>
      </c>
      <c r="G56" s="73">
        <v>0</v>
      </c>
      <c r="H56" s="73">
        <v>0</v>
      </c>
      <c r="I56" s="73">
        <v>0</v>
      </c>
      <c r="J56" s="73">
        <v>0</v>
      </c>
      <c r="K56" s="73">
        <v>0</v>
      </c>
      <c r="L56" s="73">
        <v>517571219.78999996</v>
      </c>
      <c r="M56" s="74">
        <v>517571219.78999996</v>
      </c>
      <c r="N56" s="73">
        <v>-58955.91</v>
      </c>
      <c r="O56" s="69">
        <v>517512263.87999994</v>
      </c>
      <c r="P56" s="75"/>
      <c r="Q56" s="88"/>
      <c r="R56" s="89"/>
    </row>
    <row r="57" spans="1:253">
      <c r="A57" s="45" t="s">
        <v>188</v>
      </c>
      <c r="B57" s="79" t="s">
        <v>189</v>
      </c>
      <c r="C57" s="81" t="s">
        <v>190</v>
      </c>
      <c r="D57" s="73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73">
        <v>0</v>
      </c>
      <c r="L57" s="73">
        <v>-399134633.13</v>
      </c>
      <c r="M57" s="74">
        <v>-399134633.13</v>
      </c>
      <c r="N57" s="73">
        <v>-10844900.32</v>
      </c>
      <c r="O57" s="69">
        <v>-409979533.44999999</v>
      </c>
      <c r="P57" s="75"/>
      <c r="Q57" s="88"/>
      <c r="R57" s="89"/>
    </row>
    <row r="58" spans="1:253" s="92" customFormat="1">
      <c r="A58" s="90" t="s">
        <v>191</v>
      </c>
      <c r="B58" s="270" t="s">
        <v>192</v>
      </c>
      <c r="C58" s="271" t="s">
        <v>193</v>
      </c>
      <c r="D58" s="73">
        <v>0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0</v>
      </c>
      <c r="L58" s="73">
        <v>14772541.65</v>
      </c>
      <c r="M58" s="74">
        <v>14772541.65</v>
      </c>
      <c r="N58" s="73">
        <v>-14772541.65</v>
      </c>
      <c r="O58" s="69">
        <v>0</v>
      </c>
      <c r="P58" s="75"/>
      <c r="Q58" s="88"/>
      <c r="R58" s="89"/>
      <c r="S58" s="44"/>
      <c r="T58" s="44"/>
      <c r="U58" s="44"/>
      <c r="V58" s="44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1"/>
      <c r="HT58" s="91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</row>
    <row r="59" spans="1:253">
      <c r="A59" s="45" t="s">
        <v>194</v>
      </c>
      <c r="B59" s="79" t="s">
        <v>195</v>
      </c>
      <c r="C59" s="81" t="s">
        <v>196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0</v>
      </c>
      <c r="L59" s="73">
        <v>114597205.52999999</v>
      </c>
      <c r="M59" s="74">
        <v>114597205.52999999</v>
      </c>
      <c r="N59" s="73">
        <v>6495924.7400000002</v>
      </c>
      <c r="O59" s="69">
        <v>121093130.26999998</v>
      </c>
      <c r="P59" s="75"/>
      <c r="Q59" s="88"/>
      <c r="R59" s="89"/>
    </row>
    <row r="60" spans="1:253">
      <c r="A60" s="45" t="s">
        <v>197</v>
      </c>
      <c r="B60" s="79" t="s">
        <v>198</v>
      </c>
      <c r="C60" s="81" t="s">
        <v>199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-103791067.45</v>
      </c>
      <c r="M60" s="74">
        <v>-103791067.45</v>
      </c>
      <c r="N60" s="73">
        <v>-6617818.5099999998</v>
      </c>
      <c r="O60" s="69">
        <v>-110408885.96000001</v>
      </c>
      <c r="P60" s="75"/>
      <c r="Q60" s="88"/>
      <c r="R60" s="89"/>
    </row>
    <row r="61" spans="1:253">
      <c r="A61" s="45" t="s">
        <v>200</v>
      </c>
      <c r="B61" s="79" t="s">
        <v>201</v>
      </c>
      <c r="C61" s="81" t="s">
        <v>202</v>
      </c>
      <c r="D61" s="73">
        <v>0</v>
      </c>
      <c r="E61" s="73">
        <v>0</v>
      </c>
      <c r="F61" s="73">
        <v>0</v>
      </c>
      <c r="G61" s="73">
        <v>0</v>
      </c>
      <c r="H61" s="73">
        <v>0</v>
      </c>
      <c r="I61" s="73">
        <v>0</v>
      </c>
      <c r="J61" s="73">
        <v>0</v>
      </c>
      <c r="K61" s="73">
        <v>0</v>
      </c>
      <c r="L61" s="73">
        <v>254388722.55999997</v>
      </c>
      <c r="M61" s="74">
        <v>254388722.55999997</v>
      </c>
      <c r="N61" s="73">
        <v>0</v>
      </c>
      <c r="O61" s="69">
        <v>254388722.55999997</v>
      </c>
      <c r="P61" s="75"/>
      <c r="Q61" s="88"/>
      <c r="R61" s="89"/>
    </row>
    <row r="62" spans="1:253">
      <c r="A62" s="45" t="s">
        <v>203</v>
      </c>
      <c r="B62" s="79" t="s">
        <v>204</v>
      </c>
      <c r="C62" s="81" t="s">
        <v>205</v>
      </c>
      <c r="D62" s="73">
        <v>0</v>
      </c>
      <c r="E62" s="73">
        <v>0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73">
        <v>0</v>
      </c>
      <c r="L62" s="73">
        <v>-213841705.44000003</v>
      </c>
      <c r="M62" s="74">
        <v>-213841705.44000003</v>
      </c>
      <c r="N62" s="73">
        <v>-6980704.21</v>
      </c>
      <c r="O62" s="69">
        <v>-220822409.65000004</v>
      </c>
      <c r="P62" s="75"/>
      <c r="Q62" s="88"/>
      <c r="R62" s="89"/>
    </row>
    <row r="63" spans="1:253">
      <c r="A63" s="45" t="s">
        <v>206</v>
      </c>
      <c r="B63" s="79" t="s">
        <v>207</v>
      </c>
      <c r="C63" s="81" t="s">
        <v>208</v>
      </c>
      <c r="D63" s="73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73">
        <v>0</v>
      </c>
      <c r="L63" s="73">
        <v>39044966.730000004</v>
      </c>
      <c r="M63" s="74">
        <v>39044966.730000004</v>
      </c>
      <c r="N63" s="73">
        <v>0</v>
      </c>
      <c r="O63" s="69">
        <v>39044966.730000004</v>
      </c>
      <c r="P63" s="75"/>
      <c r="Q63" s="88"/>
      <c r="R63" s="89"/>
    </row>
    <row r="64" spans="1:253">
      <c r="A64" s="45" t="s">
        <v>209</v>
      </c>
      <c r="B64" s="79" t="s">
        <v>210</v>
      </c>
      <c r="C64" s="81" t="s">
        <v>211</v>
      </c>
      <c r="D64" s="73">
        <v>0</v>
      </c>
      <c r="E64" s="73">
        <v>0</v>
      </c>
      <c r="F64" s="73">
        <v>0</v>
      </c>
      <c r="G64" s="73">
        <v>0</v>
      </c>
      <c r="H64" s="73">
        <v>0</v>
      </c>
      <c r="I64" s="73">
        <v>0</v>
      </c>
      <c r="J64" s="73">
        <v>0</v>
      </c>
      <c r="K64" s="73">
        <v>0</v>
      </c>
      <c r="L64" s="73">
        <v>-25346165.199999992</v>
      </c>
      <c r="M64" s="74">
        <v>-25346165.199999992</v>
      </c>
      <c r="N64" s="73">
        <v>-7826188.5499999998</v>
      </c>
      <c r="O64" s="69">
        <v>-33172353.749999993</v>
      </c>
      <c r="P64" s="75"/>
      <c r="Q64" s="88"/>
      <c r="R64" s="89"/>
    </row>
    <row r="65" spans="1:253">
      <c r="A65" s="45" t="s">
        <v>212</v>
      </c>
      <c r="B65" s="79" t="s">
        <v>213</v>
      </c>
      <c r="C65" s="81" t="s">
        <v>214</v>
      </c>
      <c r="D65" s="73">
        <v>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12592266.060000001</v>
      </c>
      <c r="M65" s="74">
        <v>12592266.060000001</v>
      </c>
      <c r="N65" s="73">
        <v>0</v>
      </c>
      <c r="O65" s="69">
        <v>12592266.060000001</v>
      </c>
      <c r="P65" s="75"/>
      <c r="Q65" s="88"/>
      <c r="R65" s="89"/>
    </row>
    <row r="66" spans="1:253">
      <c r="A66" s="45" t="s">
        <v>215</v>
      </c>
      <c r="B66" s="79" t="s">
        <v>216</v>
      </c>
      <c r="C66" s="81" t="s">
        <v>217</v>
      </c>
      <c r="D66" s="73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73">
        <v>-10042941.029999999</v>
      </c>
      <c r="M66" s="74">
        <v>-10042941.029999999</v>
      </c>
      <c r="N66" s="73">
        <v>0</v>
      </c>
      <c r="O66" s="69">
        <v>-10042941.029999999</v>
      </c>
      <c r="P66" s="75"/>
      <c r="Q66" s="88"/>
      <c r="R66" s="89"/>
    </row>
    <row r="67" spans="1:253">
      <c r="A67" s="45" t="s">
        <v>218</v>
      </c>
      <c r="B67" s="79" t="s">
        <v>219</v>
      </c>
      <c r="C67" s="81" t="s">
        <v>220</v>
      </c>
      <c r="D67" s="73">
        <v>0</v>
      </c>
      <c r="E67" s="73">
        <v>0</v>
      </c>
      <c r="F67" s="73">
        <v>0</v>
      </c>
      <c r="G67" s="73">
        <v>0</v>
      </c>
      <c r="H67" s="73">
        <v>0</v>
      </c>
      <c r="I67" s="73">
        <v>0</v>
      </c>
      <c r="J67" s="73">
        <v>0</v>
      </c>
      <c r="K67" s="73">
        <v>0</v>
      </c>
      <c r="L67" s="73">
        <v>6249954.8300000001</v>
      </c>
      <c r="M67" s="74">
        <v>6249954.8300000001</v>
      </c>
      <c r="N67" s="73">
        <v>0</v>
      </c>
      <c r="O67" s="69">
        <v>6249954.8300000001</v>
      </c>
      <c r="P67" s="75"/>
      <c r="Q67" s="88"/>
      <c r="R67" s="89"/>
      <c r="S67" s="91"/>
      <c r="T67" s="91"/>
      <c r="U67" s="91"/>
      <c r="V67" s="91"/>
    </row>
    <row r="68" spans="1:253">
      <c r="A68" s="45" t="s">
        <v>221</v>
      </c>
      <c r="B68" s="79" t="s">
        <v>222</v>
      </c>
      <c r="C68" s="81" t="s">
        <v>223</v>
      </c>
      <c r="D68" s="73">
        <v>0</v>
      </c>
      <c r="E68" s="73">
        <v>0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0</v>
      </c>
      <c r="L68" s="73">
        <v>-78309.91</v>
      </c>
      <c r="M68" s="74">
        <v>-78309.91</v>
      </c>
      <c r="N68" s="73">
        <v>0</v>
      </c>
      <c r="O68" s="69">
        <v>-78309.91</v>
      </c>
      <c r="P68" s="75"/>
      <c r="Q68" s="88"/>
      <c r="R68" s="89"/>
    </row>
    <row r="69" spans="1:253">
      <c r="A69" s="45" t="s">
        <v>224</v>
      </c>
      <c r="B69" s="270" t="s">
        <v>110</v>
      </c>
      <c r="C69" s="271" t="s">
        <v>225</v>
      </c>
      <c r="D69" s="73">
        <v>0</v>
      </c>
      <c r="E69" s="73">
        <v>0</v>
      </c>
      <c r="F69" s="73">
        <v>0</v>
      </c>
      <c r="G69" s="73">
        <v>0</v>
      </c>
      <c r="H69" s="73">
        <v>0</v>
      </c>
      <c r="I69" s="73">
        <v>0</v>
      </c>
      <c r="J69" s="73">
        <v>0</v>
      </c>
      <c r="K69" s="73">
        <v>0</v>
      </c>
      <c r="L69" s="73">
        <v>0</v>
      </c>
      <c r="M69" s="74">
        <v>0</v>
      </c>
      <c r="N69" s="73">
        <v>0</v>
      </c>
      <c r="O69" s="69">
        <v>0</v>
      </c>
      <c r="P69" s="75"/>
      <c r="Q69" s="88"/>
      <c r="R69" s="89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1"/>
      <c r="HT69" s="91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</row>
    <row r="70" spans="1:253">
      <c r="A70" s="45" t="s">
        <v>226</v>
      </c>
      <c r="B70" s="79" t="s">
        <v>227</v>
      </c>
      <c r="C70" s="81" t="s">
        <v>228</v>
      </c>
      <c r="D70" s="73">
        <v>0</v>
      </c>
      <c r="E70" s="73">
        <v>0</v>
      </c>
      <c r="F70" s="73">
        <v>0</v>
      </c>
      <c r="G70" s="73">
        <v>0</v>
      </c>
      <c r="H70" s="73">
        <v>0</v>
      </c>
      <c r="I70" s="73">
        <v>0</v>
      </c>
      <c r="J70" s="73">
        <v>0</v>
      </c>
      <c r="K70" s="73">
        <v>0</v>
      </c>
      <c r="L70" s="73">
        <v>757467.5</v>
      </c>
      <c r="M70" s="74">
        <v>757467.5</v>
      </c>
      <c r="N70" s="73">
        <v>0</v>
      </c>
      <c r="O70" s="69">
        <v>757467.5</v>
      </c>
      <c r="P70" s="75"/>
      <c r="Q70" s="88"/>
      <c r="R70" s="89"/>
    </row>
    <row r="71" spans="1:253">
      <c r="A71" s="45" t="s">
        <v>229</v>
      </c>
      <c r="B71" s="79" t="s">
        <v>230</v>
      </c>
      <c r="C71" s="81" t="s">
        <v>231</v>
      </c>
      <c r="D71" s="73">
        <v>0</v>
      </c>
      <c r="E71" s="73">
        <v>0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73">
        <v>0</v>
      </c>
      <c r="L71" s="73">
        <v>-734753.75</v>
      </c>
      <c r="M71" s="74">
        <v>-734753.75</v>
      </c>
      <c r="N71" s="73">
        <v>0</v>
      </c>
      <c r="O71" s="69">
        <v>-734753.75</v>
      </c>
      <c r="P71" s="75"/>
      <c r="Q71" s="88"/>
      <c r="R71" s="89"/>
    </row>
    <row r="72" spans="1:253">
      <c r="A72" s="45" t="s">
        <v>232</v>
      </c>
      <c r="B72" s="79" t="s">
        <v>233</v>
      </c>
      <c r="C72" s="81" t="s">
        <v>234</v>
      </c>
      <c r="D72" s="73">
        <v>0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73">
        <v>0</v>
      </c>
      <c r="L72" s="73">
        <v>16404528.949999999</v>
      </c>
      <c r="M72" s="74">
        <v>16404528.949999999</v>
      </c>
      <c r="N72" s="73">
        <v>0</v>
      </c>
      <c r="O72" s="69">
        <v>16404528.949999999</v>
      </c>
      <c r="P72" s="75"/>
      <c r="Q72" s="88"/>
      <c r="R72" s="89"/>
    </row>
    <row r="73" spans="1:253">
      <c r="A73" s="45" t="s">
        <v>235</v>
      </c>
      <c r="B73" s="79" t="s">
        <v>236</v>
      </c>
      <c r="C73" s="81" t="s">
        <v>237</v>
      </c>
      <c r="D73" s="73">
        <v>0</v>
      </c>
      <c r="E73" s="73">
        <v>0</v>
      </c>
      <c r="F73" s="73">
        <v>0</v>
      </c>
      <c r="G73" s="73">
        <v>0</v>
      </c>
      <c r="H73" s="73">
        <v>0</v>
      </c>
      <c r="I73" s="73">
        <v>0</v>
      </c>
      <c r="J73" s="73">
        <v>0</v>
      </c>
      <c r="K73" s="73">
        <v>0</v>
      </c>
      <c r="L73" s="73">
        <v>-12166882.899999999</v>
      </c>
      <c r="M73" s="74">
        <v>-12166882.899999999</v>
      </c>
      <c r="N73" s="73">
        <v>0</v>
      </c>
      <c r="O73" s="69">
        <v>-12166882.899999999</v>
      </c>
      <c r="P73" s="75"/>
      <c r="Q73" s="88"/>
      <c r="R73" s="89"/>
    </row>
    <row r="74" spans="1:253">
      <c r="A74" s="45" t="s">
        <v>238</v>
      </c>
      <c r="B74" s="79" t="s">
        <v>239</v>
      </c>
      <c r="C74" s="81" t="s">
        <v>240</v>
      </c>
      <c r="D74" s="73">
        <v>0</v>
      </c>
      <c r="E74" s="73">
        <v>0</v>
      </c>
      <c r="F74" s="73">
        <v>0</v>
      </c>
      <c r="G74" s="73">
        <v>0</v>
      </c>
      <c r="H74" s="73">
        <v>0</v>
      </c>
      <c r="I74" s="73">
        <v>0</v>
      </c>
      <c r="J74" s="73">
        <v>0</v>
      </c>
      <c r="K74" s="73">
        <v>0</v>
      </c>
      <c r="L74" s="73">
        <v>2721609.17</v>
      </c>
      <c r="M74" s="74">
        <v>2721609.17</v>
      </c>
      <c r="N74" s="73">
        <v>0</v>
      </c>
      <c r="O74" s="69">
        <v>2721609.17</v>
      </c>
      <c r="P74" s="75"/>
      <c r="Q74" s="88"/>
      <c r="R74" s="89"/>
    </row>
    <row r="75" spans="1:253">
      <c r="A75" s="45" t="s">
        <v>241</v>
      </c>
      <c r="B75" s="79" t="s">
        <v>242</v>
      </c>
      <c r="C75" s="81" t="s">
        <v>243</v>
      </c>
      <c r="D75" s="73">
        <v>0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73">
        <v>0</v>
      </c>
      <c r="L75" s="73">
        <v>-1134003.8500000001</v>
      </c>
      <c r="M75" s="74">
        <v>-1134003.8500000001</v>
      </c>
      <c r="N75" s="73">
        <v>0</v>
      </c>
      <c r="O75" s="69">
        <v>-1134003.8500000001</v>
      </c>
      <c r="P75" s="75"/>
      <c r="Q75" s="88"/>
      <c r="R75" s="89"/>
    </row>
    <row r="76" spans="1:253">
      <c r="A76" s="45" t="s">
        <v>244</v>
      </c>
      <c r="B76" s="79" t="s">
        <v>245</v>
      </c>
      <c r="C76" s="81" t="s">
        <v>246</v>
      </c>
      <c r="D76" s="73">
        <v>0</v>
      </c>
      <c r="E76" s="73">
        <v>0</v>
      </c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73">
        <v>0</v>
      </c>
      <c r="L76" s="73">
        <v>84517643.449999988</v>
      </c>
      <c r="M76" s="74">
        <v>84517643.449999988</v>
      </c>
      <c r="N76" s="73">
        <v>0</v>
      </c>
      <c r="O76" s="69">
        <v>84517643.449999988</v>
      </c>
      <c r="P76" s="75"/>
      <c r="Q76" s="88"/>
      <c r="R76" s="89"/>
    </row>
    <row r="77" spans="1:253">
      <c r="A77" s="45" t="s">
        <v>247</v>
      </c>
      <c r="B77" s="79" t="s">
        <v>248</v>
      </c>
      <c r="C77" s="81" t="s">
        <v>249</v>
      </c>
      <c r="D77" s="73">
        <v>0</v>
      </c>
      <c r="E77" s="73">
        <v>0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73">
        <v>-21897184.469999999</v>
      </c>
      <c r="M77" s="74">
        <v>-21897184.469999999</v>
      </c>
      <c r="N77" s="73">
        <v>0</v>
      </c>
      <c r="O77" s="69">
        <v>-21897184.469999999</v>
      </c>
      <c r="P77" s="75"/>
      <c r="Q77" s="88"/>
      <c r="R77" s="89"/>
    </row>
    <row r="78" spans="1:253">
      <c r="A78" s="45" t="s">
        <v>250</v>
      </c>
      <c r="B78" s="79" t="s">
        <v>251</v>
      </c>
      <c r="C78" s="81" t="s">
        <v>252</v>
      </c>
      <c r="D78" s="73">
        <v>0</v>
      </c>
      <c r="E78" s="73">
        <v>0</v>
      </c>
      <c r="F78" s="73">
        <v>0</v>
      </c>
      <c r="G78" s="73">
        <v>0</v>
      </c>
      <c r="H78" s="73">
        <v>0</v>
      </c>
      <c r="I78" s="73">
        <v>0</v>
      </c>
      <c r="J78" s="73">
        <v>0</v>
      </c>
      <c r="K78" s="73">
        <v>0</v>
      </c>
      <c r="L78" s="73">
        <v>0</v>
      </c>
      <c r="M78" s="74">
        <v>0</v>
      </c>
      <c r="N78" s="73">
        <v>0</v>
      </c>
      <c r="O78" s="69">
        <v>0</v>
      </c>
      <c r="P78" s="75"/>
      <c r="Q78" s="88"/>
      <c r="R78" s="89"/>
      <c r="S78" s="91"/>
      <c r="T78" s="91"/>
      <c r="U78" s="91"/>
      <c r="V78" s="91"/>
    </row>
    <row r="79" spans="1:253">
      <c r="A79" s="45" t="s">
        <v>253</v>
      </c>
      <c r="B79" s="79" t="s">
        <v>254</v>
      </c>
      <c r="C79" s="81" t="s">
        <v>255</v>
      </c>
      <c r="D79" s="73">
        <v>0</v>
      </c>
      <c r="E79" s="73">
        <v>0</v>
      </c>
      <c r="F79" s="73">
        <v>0</v>
      </c>
      <c r="G79" s="73">
        <v>0</v>
      </c>
      <c r="H79" s="73">
        <v>0</v>
      </c>
      <c r="I79" s="73">
        <v>0</v>
      </c>
      <c r="J79" s="73">
        <v>0</v>
      </c>
      <c r="K79" s="73">
        <v>0</v>
      </c>
      <c r="L79" s="73">
        <v>0</v>
      </c>
      <c r="M79" s="74">
        <v>0</v>
      </c>
      <c r="N79" s="73">
        <v>0</v>
      </c>
      <c r="O79" s="69">
        <v>0</v>
      </c>
      <c r="P79" s="75"/>
      <c r="Q79" s="88"/>
      <c r="R79" s="89"/>
    </row>
    <row r="80" spans="1:253">
      <c r="A80" s="45" t="s">
        <v>256</v>
      </c>
      <c r="B80" s="79" t="s">
        <v>257</v>
      </c>
      <c r="C80" s="81" t="s">
        <v>258</v>
      </c>
      <c r="D80" s="73">
        <v>0</v>
      </c>
      <c r="E80" s="73">
        <v>0</v>
      </c>
      <c r="F80" s="73">
        <v>0</v>
      </c>
      <c r="G80" s="73">
        <v>0</v>
      </c>
      <c r="H80" s="73">
        <v>0</v>
      </c>
      <c r="I80" s="73">
        <v>0</v>
      </c>
      <c r="J80" s="73">
        <v>0</v>
      </c>
      <c r="K80" s="73">
        <v>0</v>
      </c>
      <c r="L80" s="73">
        <v>6448234.8800000008</v>
      </c>
      <c r="M80" s="74">
        <v>6448234.8800000008</v>
      </c>
      <c r="N80" s="73">
        <v>0</v>
      </c>
      <c r="O80" s="69">
        <v>6448234.8800000008</v>
      </c>
      <c r="P80" s="75"/>
      <c r="Q80" s="88"/>
      <c r="R80" s="89"/>
    </row>
    <row r="81" spans="1:18">
      <c r="A81" s="76" t="s">
        <v>256</v>
      </c>
      <c r="B81" s="79" t="s">
        <v>259</v>
      </c>
      <c r="C81" s="81" t="s">
        <v>260</v>
      </c>
      <c r="D81" s="73">
        <v>0</v>
      </c>
      <c r="E81" s="73">
        <v>0</v>
      </c>
      <c r="F81" s="73">
        <v>0</v>
      </c>
      <c r="G81" s="73">
        <v>0</v>
      </c>
      <c r="H81" s="73">
        <v>0</v>
      </c>
      <c r="I81" s="73">
        <v>0</v>
      </c>
      <c r="J81" s="73">
        <v>0</v>
      </c>
      <c r="K81" s="73">
        <v>0</v>
      </c>
      <c r="L81" s="73">
        <v>2991349.4699999997</v>
      </c>
      <c r="M81" s="74">
        <v>2991349.4699999997</v>
      </c>
      <c r="N81" s="73">
        <v>0</v>
      </c>
      <c r="O81" s="69">
        <v>2991349.4699999997</v>
      </c>
      <c r="P81" s="75"/>
      <c r="Q81" s="88"/>
      <c r="R81" s="89"/>
    </row>
    <row r="82" spans="1:18">
      <c r="A82" s="45" t="s">
        <v>261</v>
      </c>
      <c r="B82" s="79" t="s">
        <v>262</v>
      </c>
      <c r="C82" s="81" t="s">
        <v>263</v>
      </c>
      <c r="D82" s="73">
        <v>0</v>
      </c>
      <c r="E82" s="73">
        <v>0</v>
      </c>
      <c r="F82" s="73">
        <v>0</v>
      </c>
      <c r="G82" s="73">
        <v>0</v>
      </c>
      <c r="H82" s="73">
        <v>0</v>
      </c>
      <c r="I82" s="73">
        <v>0</v>
      </c>
      <c r="J82" s="73">
        <v>0</v>
      </c>
      <c r="K82" s="73">
        <v>0</v>
      </c>
      <c r="L82" s="73">
        <v>308409086.45999998</v>
      </c>
      <c r="M82" s="74">
        <v>308409086.45999998</v>
      </c>
      <c r="N82" s="73">
        <v>0</v>
      </c>
      <c r="O82" s="69">
        <v>308409086.45999998</v>
      </c>
      <c r="P82" s="75"/>
      <c r="Q82" s="88"/>
      <c r="R82" s="89"/>
    </row>
    <row r="83" spans="1:18" ht="24">
      <c r="B83" s="79" t="s">
        <v>264</v>
      </c>
      <c r="C83" s="81" t="s">
        <v>265</v>
      </c>
      <c r="D83" s="73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73">
        <v>0</v>
      </c>
      <c r="L83" s="73">
        <v>0</v>
      </c>
      <c r="M83" s="74">
        <v>0</v>
      </c>
      <c r="N83" s="73">
        <v>0</v>
      </c>
      <c r="O83" s="69"/>
      <c r="P83" s="75"/>
      <c r="Q83" s="88"/>
      <c r="R83" s="89"/>
    </row>
    <row r="84" spans="1:18" ht="24">
      <c r="B84" s="79" t="s">
        <v>266</v>
      </c>
      <c r="C84" s="81" t="s">
        <v>267</v>
      </c>
      <c r="D84" s="73">
        <v>0</v>
      </c>
      <c r="E84" s="73">
        <v>0</v>
      </c>
      <c r="F84" s="73">
        <v>0</v>
      </c>
      <c r="G84" s="73">
        <v>0</v>
      </c>
      <c r="H84" s="73">
        <v>0</v>
      </c>
      <c r="I84" s="73">
        <v>0</v>
      </c>
      <c r="J84" s="73">
        <v>0</v>
      </c>
      <c r="K84" s="73">
        <v>0</v>
      </c>
      <c r="L84" s="73">
        <v>0</v>
      </c>
      <c r="M84" s="74">
        <v>0</v>
      </c>
      <c r="N84" s="73">
        <v>0</v>
      </c>
      <c r="O84" s="69"/>
      <c r="P84" s="75"/>
      <c r="Q84" s="88"/>
      <c r="R84" s="89"/>
    </row>
    <row r="85" spans="1:18">
      <c r="B85" s="79" t="s">
        <v>268</v>
      </c>
      <c r="C85" s="81" t="s">
        <v>269</v>
      </c>
      <c r="D85" s="73">
        <v>446926784.38</v>
      </c>
      <c r="E85" s="73">
        <v>587890.91999999993</v>
      </c>
      <c r="F85" s="73">
        <v>0</v>
      </c>
      <c r="G85" s="73">
        <v>0</v>
      </c>
      <c r="H85" s="73">
        <v>0</v>
      </c>
      <c r="I85" s="73">
        <v>0</v>
      </c>
      <c r="J85" s="73">
        <v>0</v>
      </c>
      <c r="K85" s="73">
        <v>0</v>
      </c>
      <c r="L85" s="73">
        <v>0</v>
      </c>
      <c r="M85" s="74">
        <v>447514675.30000001</v>
      </c>
      <c r="N85" s="73">
        <v>0</v>
      </c>
      <c r="O85" s="69">
        <v>447514675.30000001</v>
      </c>
      <c r="P85" s="75"/>
      <c r="Q85" s="88"/>
      <c r="R85" s="89"/>
    </row>
    <row r="86" spans="1:18">
      <c r="B86" s="79" t="s">
        <v>270</v>
      </c>
      <c r="C86" s="81" t="s">
        <v>271</v>
      </c>
      <c r="D86" s="73">
        <v>83827830.800000012</v>
      </c>
      <c r="E86" s="73">
        <v>142202.32999999999</v>
      </c>
      <c r="F86" s="73">
        <v>0</v>
      </c>
      <c r="G86" s="73">
        <v>0</v>
      </c>
      <c r="H86" s="73">
        <v>0</v>
      </c>
      <c r="I86" s="73">
        <v>0</v>
      </c>
      <c r="J86" s="73">
        <v>0</v>
      </c>
      <c r="K86" s="73">
        <v>0</v>
      </c>
      <c r="L86" s="73">
        <v>0</v>
      </c>
      <c r="M86" s="74">
        <v>83970033.13000001</v>
      </c>
      <c r="N86" s="73">
        <v>0</v>
      </c>
      <c r="O86" s="69">
        <v>83970033.13000001</v>
      </c>
      <c r="P86" s="75"/>
      <c r="Q86" s="88"/>
      <c r="R86" s="89"/>
    </row>
    <row r="87" spans="1:18" ht="24">
      <c r="B87" s="272" t="s">
        <v>1379</v>
      </c>
      <c r="C87" s="273" t="s">
        <v>1380</v>
      </c>
      <c r="D87" s="73">
        <v>2895758</v>
      </c>
      <c r="E87" s="73">
        <v>28</v>
      </c>
      <c r="F87" s="73">
        <v>0</v>
      </c>
      <c r="G87" s="73">
        <v>0</v>
      </c>
      <c r="H87" s="73">
        <v>0</v>
      </c>
      <c r="I87" s="73">
        <v>0</v>
      </c>
      <c r="J87" s="73">
        <v>0</v>
      </c>
      <c r="K87" s="73">
        <v>0</v>
      </c>
      <c r="L87" s="73">
        <v>0</v>
      </c>
      <c r="M87" s="74">
        <v>2895786</v>
      </c>
      <c r="N87" s="73">
        <v>0</v>
      </c>
      <c r="O87" s="69">
        <v>2895786</v>
      </c>
      <c r="P87" s="75"/>
      <c r="Q87" s="88"/>
      <c r="R87" s="89"/>
    </row>
    <row r="88" spans="1:18">
      <c r="B88" s="93"/>
      <c r="C88" s="85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75"/>
      <c r="Q88" s="88"/>
      <c r="R88" s="89"/>
    </row>
    <row r="89" spans="1:18">
      <c r="B89" s="95" t="s">
        <v>272</v>
      </c>
      <c r="C89" s="85"/>
      <c r="D89" s="96">
        <v>1081173666.7398281</v>
      </c>
      <c r="E89" s="96">
        <v>120341411.66999999</v>
      </c>
      <c r="F89" s="96">
        <v>180867889.97000003</v>
      </c>
      <c r="G89" s="96">
        <v>172530715.38000056</v>
      </c>
      <c r="H89" s="96">
        <v>53361123.749999993</v>
      </c>
      <c r="I89" s="96">
        <v>147307474.37</v>
      </c>
      <c r="J89" s="96">
        <v>1173235927.1699998</v>
      </c>
      <c r="K89" s="96">
        <v>1112852.06</v>
      </c>
      <c r="L89" s="96">
        <v>4265348933.0799999</v>
      </c>
      <c r="M89" s="96">
        <v>7195279994.1898279</v>
      </c>
      <c r="N89" s="96">
        <v>-141398798.38999999</v>
      </c>
      <c r="O89" s="96">
        <v>7053881195.7998276</v>
      </c>
      <c r="P89" s="75"/>
      <c r="Q89" s="88"/>
      <c r="R89" s="89"/>
    </row>
    <row r="90" spans="1:18">
      <c r="B90" s="93"/>
      <c r="C90" s="85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75"/>
      <c r="Q90" s="88"/>
      <c r="R90" s="89"/>
    </row>
    <row r="91" spans="1:18">
      <c r="B91" s="99" t="s">
        <v>273</v>
      </c>
      <c r="C91" s="100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75"/>
      <c r="Q91" s="88"/>
      <c r="R91" s="89"/>
    </row>
    <row r="92" spans="1:18">
      <c r="A92" s="45" t="s">
        <v>274</v>
      </c>
      <c r="B92" s="102"/>
      <c r="C92" s="72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75"/>
      <c r="Q92" s="88"/>
      <c r="R92" s="89"/>
    </row>
    <row r="93" spans="1:18">
      <c r="B93" s="79" t="s">
        <v>275</v>
      </c>
      <c r="C93" s="81" t="s">
        <v>276</v>
      </c>
      <c r="D93" s="73">
        <v>4176589.4299999997</v>
      </c>
      <c r="E93" s="73">
        <v>890040.09</v>
      </c>
      <c r="F93" s="73">
        <v>1888924.3299999998</v>
      </c>
      <c r="G93" s="73">
        <v>5576.25</v>
      </c>
      <c r="H93" s="73">
        <v>393545.95999999996</v>
      </c>
      <c r="I93" s="73">
        <v>105092137.06</v>
      </c>
      <c r="J93" s="73">
        <v>0</v>
      </c>
      <c r="K93" s="73">
        <v>0</v>
      </c>
      <c r="L93" s="73">
        <v>0</v>
      </c>
      <c r="M93" s="74">
        <v>112446813.12</v>
      </c>
      <c r="N93" s="73">
        <v>1237681.1399999999</v>
      </c>
      <c r="O93" s="69">
        <v>113684494.26000001</v>
      </c>
      <c r="P93" s="75"/>
      <c r="Q93" s="88"/>
      <c r="R93" s="89"/>
    </row>
    <row r="94" spans="1:18">
      <c r="A94" s="45" t="s">
        <v>278</v>
      </c>
      <c r="B94" s="79" t="s">
        <v>277</v>
      </c>
      <c r="C94" s="81" t="s">
        <v>276</v>
      </c>
      <c r="D94" s="73">
        <v>5000</v>
      </c>
      <c r="E94" s="73">
        <v>0</v>
      </c>
      <c r="F94" s="73">
        <v>0</v>
      </c>
      <c r="G94" s="73">
        <v>0</v>
      </c>
      <c r="H94" s="73">
        <v>0</v>
      </c>
      <c r="I94" s="73">
        <v>18709732.710000001</v>
      </c>
      <c r="J94" s="73">
        <v>0</v>
      </c>
      <c r="K94" s="73">
        <v>0</v>
      </c>
      <c r="L94" s="73">
        <v>0</v>
      </c>
      <c r="M94" s="74">
        <v>18714732.710000001</v>
      </c>
      <c r="N94" s="73">
        <v>0</v>
      </c>
      <c r="O94" s="69"/>
      <c r="P94" s="75"/>
      <c r="Q94" s="88"/>
      <c r="R94" s="89"/>
    </row>
    <row r="95" spans="1:18">
      <c r="A95" s="45" t="s">
        <v>281</v>
      </c>
      <c r="B95" s="77" t="s">
        <v>279</v>
      </c>
      <c r="C95" s="81" t="s">
        <v>280</v>
      </c>
      <c r="D95" s="73">
        <v>1133687.67</v>
      </c>
      <c r="E95" s="73">
        <v>14807.41</v>
      </c>
      <c r="F95" s="73">
        <v>2068.04</v>
      </c>
      <c r="G95" s="73">
        <v>397.56</v>
      </c>
      <c r="H95" s="73">
        <v>0</v>
      </c>
      <c r="I95" s="73">
        <v>505508.14</v>
      </c>
      <c r="J95" s="73">
        <v>5635.59</v>
      </c>
      <c r="K95" s="73">
        <v>0</v>
      </c>
      <c r="L95" s="73">
        <v>0</v>
      </c>
      <c r="M95" s="74">
        <v>1662104.41</v>
      </c>
      <c r="N95" s="73">
        <v>0</v>
      </c>
      <c r="O95" s="69">
        <v>1662104.41</v>
      </c>
      <c r="P95" s="75"/>
      <c r="Q95" s="88"/>
      <c r="R95" s="89"/>
    </row>
    <row r="96" spans="1:18">
      <c r="A96" s="45" t="s">
        <v>283</v>
      </c>
      <c r="B96" s="77" t="s">
        <v>279</v>
      </c>
      <c r="C96" s="81" t="s">
        <v>282</v>
      </c>
      <c r="D96" s="73">
        <v>1161804.73</v>
      </c>
      <c r="E96" s="73">
        <v>50297.19</v>
      </c>
      <c r="F96" s="73">
        <v>6616.99</v>
      </c>
      <c r="G96" s="73">
        <v>637.05999999999995</v>
      </c>
      <c r="H96" s="73">
        <v>0</v>
      </c>
      <c r="I96" s="73">
        <v>418193.63</v>
      </c>
      <c r="J96" s="73">
        <v>7412.4</v>
      </c>
      <c r="K96" s="73">
        <v>0</v>
      </c>
      <c r="L96" s="73">
        <v>0</v>
      </c>
      <c r="M96" s="74">
        <v>1644962</v>
      </c>
      <c r="N96" s="73">
        <v>0</v>
      </c>
      <c r="O96" s="69">
        <v>1644962</v>
      </c>
      <c r="P96" s="75"/>
      <c r="Q96" s="88"/>
      <c r="R96" s="89"/>
    </row>
    <row r="97" spans="1:18">
      <c r="A97" s="45" t="s">
        <v>285</v>
      </c>
      <c r="B97" s="77" t="s">
        <v>279</v>
      </c>
      <c r="C97" s="81" t="s">
        <v>284</v>
      </c>
      <c r="D97" s="73">
        <v>-747955.16999999993</v>
      </c>
      <c r="E97" s="73">
        <v>56.89</v>
      </c>
      <c r="F97" s="73">
        <v>-54000</v>
      </c>
      <c r="G97" s="73">
        <v>0</v>
      </c>
      <c r="H97" s="73">
        <v>0</v>
      </c>
      <c r="I97" s="73">
        <v>21572.350000000002</v>
      </c>
      <c r="J97" s="73">
        <v>0</v>
      </c>
      <c r="K97" s="73">
        <v>0</v>
      </c>
      <c r="L97" s="73">
        <v>0</v>
      </c>
      <c r="M97" s="74">
        <v>-780325.92999999993</v>
      </c>
      <c r="N97" s="73">
        <v>0</v>
      </c>
      <c r="O97" s="69">
        <v>-780325.92999999993</v>
      </c>
      <c r="P97" s="75"/>
      <c r="Q97" s="88"/>
      <c r="R97" s="89"/>
    </row>
    <row r="98" spans="1:18">
      <c r="A98" s="45" t="s">
        <v>288</v>
      </c>
      <c r="B98" s="77" t="s">
        <v>286</v>
      </c>
      <c r="C98" s="85" t="s">
        <v>287</v>
      </c>
      <c r="D98" s="73">
        <v>772705.30999999994</v>
      </c>
      <c r="E98" s="73">
        <v>0</v>
      </c>
      <c r="F98" s="73">
        <v>0</v>
      </c>
      <c r="G98" s="73">
        <v>0</v>
      </c>
      <c r="H98" s="73">
        <v>0</v>
      </c>
      <c r="I98" s="73">
        <v>7160.74</v>
      </c>
      <c r="J98" s="73">
        <v>0</v>
      </c>
      <c r="K98" s="73">
        <v>0</v>
      </c>
      <c r="L98" s="73">
        <v>0</v>
      </c>
      <c r="M98" s="74">
        <v>779866.04999999993</v>
      </c>
      <c r="N98" s="73">
        <v>0</v>
      </c>
      <c r="O98" s="69">
        <v>779866.04999999993</v>
      </c>
      <c r="P98" s="75"/>
      <c r="Q98" s="88"/>
      <c r="R98" s="89"/>
    </row>
    <row r="99" spans="1:18">
      <c r="A99" s="45" t="s">
        <v>291</v>
      </c>
      <c r="B99" s="77" t="s">
        <v>289</v>
      </c>
      <c r="C99" s="85" t="s">
        <v>290</v>
      </c>
      <c r="D99" s="73">
        <v>-3102115.7400000007</v>
      </c>
      <c r="E99" s="73">
        <v>2858704.6699999995</v>
      </c>
      <c r="F99" s="73">
        <v>426233.47000000003</v>
      </c>
      <c r="G99" s="73">
        <v>39699.21</v>
      </c>
      <c r="H99" s="73">
        <v>0</v>
      </c>
      <c r="I99" s="73">
        <v>1210888.7299999997</v>
      </c>
      <c r="J99" s="73">
        <v>503469.60000000003</v>
      </c>
      <c r="K99" s="73">
        <v>0</v>
      </c>
      <c r="L99" s="73">
        <v>0</v>
      </c>
      <c r="M99" s="74">
        <v>1936879.9399999985</v>
      </c>
      <c r="N99" s="73">
        <v>0</v>
      </c>
      <c r="O99" s="69">
        <v>1936879.9399999985</v>
      </c>
      <c r="P99" s="75"/>
      <c r="Q99" s="88"/>
      <c r="R99" s="89"/>
    </row>
    <row r="100" spans="1:18">
      <c r="A100" s="45" t="s">
        <v>294</v>
      </c>
      <c r="B100" s="77" t="s">
        <v>292</v>
      </c>
      <c r="C100" s="85" t="s">
        <v>293</v>
      </c>
      <c r="D100" s="73">
        <v>-3708932.32</v>
      </c>
      <c r="E100" s="73">
        <v>3354146.28</v>
      </c>
      <c r="F100" s="73">
        <v>515429.76999999996</v>
      </c>
      <c r="G100" s="73">
        <v>54626.2</v>
      </c>
      <c r="H100" s="73">
        <v>0</v>
      </c>
      <c r="I100" s="73">
        <v>1377685.2200000002</v>
      </c>
      <c r="J100" s="73">
        <v>621691.79</v>
      </c>
      <c r="K100" s="73">
        <v>0</v>
      </c>
      <c r="L100" s="73">
        <v>0</v>
      </c>
      <c r="M100" s="74">
        <v>2214646.9400000004</v>
      </c>
      <c r="N100" s="73">
        <v>0</v>
      </c>
      <c r="O100" s="69">
        <v>2214646.9400000004</v>
      </c>
      <c r="P100" s="75"/>
      <c r="Q100" s="88"/>
      <c r="R100" s="89"/>
    </row>
    <row r="101" spans="1:18">
      <c r="A101" s="45" t="s">
        <v>297</v>
      </c>
      <c r="B101" s="77" t="s">
        <v>295</v>
      </c>
      <c r="C101" s="85" t="s">
        <v>296</v>
      </c>
      <c r="D101" s="73">
        <v>3693606.5000000005</v>
      </c>
      <c r="E101" s="73">
        <v>2859677.4299999997</v>
      </c>
      <c r="F101" s="73">
        <v>499812.01999999996</v>
      </c>
      <c r="G101" s="73">
        <v>67118.03</v>
      </c>
      <c r="H101" s="73">
        <v>0</v>
      </c>
      <c r="I101" s="73">
        <v>2439796.1700000004</v>
      </c>
      <c r="J101" s="73">
        <v>616414.66</v>
      </c>
      <c r="K101" s="73">
        <v>0</v>
      </c>
      <c r="L101" s="73">
        <v>0</v>
      </c>
      <c r="M101" s="74">
        <v>10176424.810000001</v>
      </c>
      <c r="N101" s="73">
        <v>0</v>
      </c>
      <c r="O101" s="69">
        <v>10176424.810000001</v>
      </c>
      <c r="P101" s="75"/>
      <c r="Q101" s="103"/>
      <c r="R101" s="89"/>
    </row>
    <row r="102" spans="1:18">
      <c r="A102" s="45" t="s">
        <v>300</v>
      </c>
      <c r="B102" s="77" t="s">
        <v>298</v>
      </c>
      <c r="C102" s="85" t="s">
        <v>299</v>
      </c>
      <c r="D102" s="73">
        <v>-8018573.2300000014</v>
      </c>
      <c r="E102" s="73">
        <v>3558964.83</v>
      </c>
      <c r="F102" s="73">
        <v>643821.25</v>
      </c>
      <c r="G102" s="73">
        <v>60720.03</v>
      </c>
      <c r="H102" s="73">
        <v>0</v>
      </c>
      <c r="I102" s="73">
        <v>2269569.8700000006</v>
      </c>
      <c r="J102" s="73">
        <v>828236.71</v>
      </c>
      <c r="K102" s="73">
        <v>0</v>
      </c>
      <c r="L102" s="73">
        <v>0</v>
      </c>
      <c r="M102" s="74">
        <v>-657260.54000000097</v>
      </c>
      <c r="N102" s="73">
        <v>0</v>
      </c>
      <c r="O102" s="69">
        <v>-657260.54000000097</v>
      </c>
      <c r="P102" s="75"/>
      <c r="Q102" s="88"/>
      <c r="R102" s="89"/>
    </row>
    <row r="103" spans="1:18">
      <c r="A103" s="45" t="s">
        <v>303</v>
      </c>
      <c r="B103" s="77" t="s">
        <v>301</v>
      </c>
      <c r="C103" s="85" t="s">
        <v>302</v>
      </c>
      <c r="D103" s="73">
        <v>30300772.819999997</v>
      </c>
      <c r="E103" s="73">
        <v>5674724.9699999997</v>
      </c>
      <c r="F103" s="73">
        <v>885026.02000000025</v>
      </c>
      <c r="G103" s="73">
        <v>764266.5199999999</v>
      </c>
      <c r="H103" s="73">
        <v>1111634.01</v>
      </c>
      <c r="I103" s="73">
        <v>1738621.78</v>
      </c>
      <c r="J103" s="73">
        <v>17200945.729999997</v>
      </c>
      <c r="K103" s="73">
        <v>87173.29</v>
      </c>
      <c r="L103" s="73">
        <v>339839.05</v>
      </c>
      <c r="M103" s="74">
        <v>58103004.189999998</v>
      </c>
      <c r="N103" s="73">
        <v>-35777.06</v>
      </c>
      <c r="O103" s="69">
        <v>58067227.129999995</v>
      </c>
      <c r="P103" s="75"/>
      <c r="Q103" s="88"/>
      <c r="R103" s="89"/>
    </row>
    <row r="104" spans="1:18">
      <c r="A104" s="45" t="s">
        <v>306</v>
      </c>
      <c r="B104" s="77" t="s">
        <v>304</v>
      </c>
      <c r="C104" s="85" t="s">
        <v>305</v>
      </c>
      <c r="D104" s="73">
        <v>34008671.45000001</v>
      </c>
      <c r="E104" s="73">
        <v>922314.34999999986</v>
      </c>
      <c r="F104" s="73">
        <v>297424.12</v>
      </c>
      <c r="G104" s="73">
        <v>0</v>
      </c>
      <c r="H104" s="73">
        <v>0</v>
      </c>
      <c r="I104" s="73">
        <v>2887341.4800000004</v>
      </c>
      <c r="J104" s="73">
        <v>6006.3899999999994</v>
      </c>
      <c r="K104" s="73">
        <v>0</v>
      </c>
      <c r="L104" s="73">
        <v>0</v>
      </c>
      <c r="M104" s="74">
        <v>38121757.790000007</v>
      </c>
      <c r="N104" s="73">
        <v>0</v>
      </c>
      <c r="O104" s="69">
        <v>38121757.790000007</v>
      </c>
      <c r="P104" s="75"/>
      <c r="Q104" s="88"/>
      <c r="R104" s="89"/>
    </row>
    <row r="105" spans="1:18">
      <c r="A105" s="45" t="s">
        <v>309</v>
      </c>
      <c r="B105" s="77" t="s">
        <v>307</v>
      </c>
      <c r="C105" s="85" t="s">
        <v>308</v>
      </c>
      <c r="D105" s="73">
        <v>33311659.649999999</v>
      </c>
      <c r="E105" s="73">
        <v>58518.99</v>
      </c>
      <c r="F105" s="73">
        <v>46511.61</v>
      </c>
      <c r="G105" s="73">
        <v>0</v>
      </c>
      <c r="H105" s="73">
        <v>0</v>
      </c>
      <c r="I105" s="73">
        <v>13754.800000000001</v>
      </c>
      <c r="J105" s="73">
        <v>1557.1299999999999</v>
      </c>
      <c r="K105" s="73">
        <v>0</v>
      </c>
      <c r="L105" s="73">
        <v>0</v>
      </c>
      <c r="M105" s="74">
        <v>33432002.179999996</v>
      </c>
      <c r="N105" s="73">
        <v>0</v>
      </c>
      <c r="O105" s="69">
        <v>33432002.179999996</v>
      </c>
      <c r="P105" s="75"/>
      <c r="Q105" s="88"/>
      <c r="R105" s="89"/>
    </row>
    <row r="106" spans="1:18">
      <c r="A106" s="45" t="s">
        <v>312</v>
      </c>
      <c r="B106" s="77" t="s">
        <v>310</v>
      </c>
      <c r="C106" s="85" t="s">
        <v>311</v>
      </c>
      <c r="D106" s="73">
        <v>146356710.99000001</v>
      </c>
      <c r="E106" s="73">
        <v>1033991.1100000001</v>
      </c>
      <c r="F106" s="73">
        <v>532579.12</v>
      </c>
      <c r="G106" s="73">
        <v>0</v>
      </c>
      <c r="H106" s="73">
        <v>0</v>
      </c>
      <c r="I106" s="73">
        <v>412245.03</v>
      </c>
      <c r="J106" s="73">
        <v>17750.349999999999</v>
      </c>
      <c r="K106" s="73">
        <v>0</v>
      </c>
      <c r="L106" s="73">
        <v>0</v>
      </c>
      <c r="M106" s="74">
        <v>148353276.60000002</v>
      </c>
      <c r="N106" s="73">
        <v>0</v>
      </c>
      <c r="O106" s="69">
        <v>148353276.60000002</v>
      </c>
      <c r="P106" s="75"/>
      <c r="Q106" s="88"/>
      <c r="R106" s="89"/>
    </row>
    <row r="107" spans="1:18">
      <c r="B107" s="272" t="s">
        <v>1381</v>
      </c>
      <c r="C107" s="273" t="s">
        <v>1382</v>
      </c>
      <c r="D107" s="73">
        <v>2707718</v>
      </c>
      <c r="E107" s="73">
        <v>28</v>
      </c>
      <c r="F107" s="73">
        <v>0</v>
      </c>
      <c r="G107" s="73">
        <v>0</v>
      </c>
      <c r="H107" s="73">
        <v>0</v>
      </c>
      <c r="I107" s="73">
        <v>0</v>
      </c>
      <c r="J107" s="73">
        <v>0</v>
      </c>
      <c r="K107" s="73">
        <v>0</v>
      </c>
      <c r="L107" s="73">
        <v>0</v>
      </c>
      <c r="M107" s="74">
        <v>2707746</v>
      </c>
      <c r="N107" s="73">
        <v>0</v>
      </c>
      <c r="O107" s="69">
        <v>2707746</v>
      </c>
      <c r="P107" s="75"/>
      <c r="Q107" s="88"/>
      <c r="R107" s="89"/>
    </row>
    <row r="108" spans="1:18">
      <c r="B108" s="272" t="s">
        <v>1383</v>
      </c>
      <c r="C108" s="273" t="s">
        <v>313</v>
      </c>
      <c r="D108" s="73">
        <v>89726579.170000002</v>
      </c>
      <c r="E108" s="73">
        <v>27408</v>
      </c>
      <c r="F108" s="73">
        <v>0</v>
      </c>
      <c r="G108" s="73">
        <v>0</v>
      </c>
      <c r="H108" s="73">
        <v>0</v>
      </c>
      <c r="I108" s="73">
        <v>0</v>
      </c>
      <c r="J108" s="73">
        <v>0</v>
      </c>
      <c r="K108" s="73">
        <v>0</v>
      </c>
      <c r="L108" s="73">
        <v>0</v>
      </c>
      <c r="M108" s="74">
        <v>89753987.170000002</v>
      </c>
      <c r="N108" s="73">
        <v>0</v>
      </c>
      <c r="O108" s="69">
        <v>89753987.170000002</v>
      </c>
      <c r="P108" s="75"/>
      <c r="Q108" s="88"/>
      <c r="R108" s="89"/>
    </row>
    <row r="109" spans="1:18">
      <c r="B109" s="77" t="s">
        <v>314</v>
      </c>
      <c r="C109" s="85" t="s">
        <v>315</v>
      </c>
      <c r="D109" s="73">
        <v>0</v>
      </c>
      <c r="E109" s="73">
        <v>0</v>
      </c>
      <c r="F109" s="73">
        <v>0</v>
      </c>
      <c r="G109" s="73">
        <v>0</v>
      </c>
      <c r="H109" s="73">
        <v>0</v>
      </c>
      <c r="I109" s="73">
        <v>0</v>
      </c>
      <c r="J109" s="73">
        <v>0</v>
      </c>
      <c r="K109" s="73">
        <v>0</v>
      </c>
      <c r="L109" s="73">
        <v>0</v>
      </c>
      <c r="M109" s="74">
        <v>0</v>
      </c>
      <c r="N109" s="73">
        <v>0</v>
      </c>
      <c r="O109" s="69">
        <v>0</v>
      </c>
      <c r="P109" s="75"/>
      <c r="Q109" s="88"/>
      <c r="R109" s="89"/>
    </row>
    <row r="110" spans="1:18">
      <c r="B110" s="77" t="s">
        <v>316</v>
      </c>
      <c r="C110" s="85" t="s">
        <v>317</v>
      </c>
      <c r="D110" s="73">
        <v>8881194.379999999</v>
      </c>
      <c r="E110" s="73">
        <v>0</v>
      </c>
      <c r="F110" s="73">
        <v>0</v>
      </c>
      <c r="G110" s="73">
        <v>0</v>
      </c>
      <c r="H110" s="73">
        <v>0</v>
      </c>
      <c r="I110" s="73">
        <v>0</v>
      </c>
      <c r="J110" s="73">
        <v>0</v>
      </c>
      <c r="K110" s="73">
        <v>0</v>
      </c>
      <c r="L110" s="73">
        <v>0</v>
      </c>
      <c r="M110" s="74">
        <v>8881194.379999999</v>
      </c>
      <c r="N110" s="73">
        <v>0</v>
      </c>
      <c r="O110" s="69">
        <v>8881194.379999999</v>
      </c>
      <c r="P110" s="75"/>
      <c r="Q110" s="88"/>
      <c r="R110" s="89"/>
    </row>
    <row r="111" spans="1:18">
      <c r="A111" s="45" t="s">
        <v>322</v>
      </c>
      <c r="B111" s="77" t="s">
        <v>318</v>
      </c>
      <c r="C111" s="85" t="s">
        <v>319</v>
      </c>
      <c r="D111" s="73">
        <v>752997417.03999996</v>
      </c>
      <c r="E111" s="73">
        <v>1094484</v>
      </c>
      <c r="F111" s="73">
        <v>0</v>
      </c>
      <c r="G111" s="73">
        <v>0</v>
      </c>
      <c r="H111" s="73">
        <v>0</v>
      </c>
      <c r="I111" s="73">
        <v>0</v>
      </c>
      <c r="J111" s="73">
        <v>0</v>
      </c>
      <c r="K111" s="73">
        <v>0</v>
      </c>
      <c r="L111" s="73">
        <v>0</v>
      </c>
      <c r="M111" s="74">
        <v>754091901.03999996</v>
      </c>
      <c r="N111" s="73">
        <v>0</v>
      </c>
      <c r="O111" s="69">
        <v>754091901.03999996</v>
      </c>
      <c r="P111" s="75"/>
      <c r="Q111" s="88"/>
      <c r="R111" s="89"/>
    </row>
    <row r="112" spans="1:18">
      <c r="B112" s="77" t="s">
        <v>320</v>
      </c>
      <c r="C112" s="85" t="s">
        <v>321</v>
      </c>
      <c r="D112" s="73">
        <v>367641716.95000005</v>
      </c>
      <c r="E112" s="73">
        <v>589527.80000000005</v>
      </c>
      <c r="F112" s="73">
        <v>0</v>
      </c>
      <c r="G112" s="73">
        <v>0</v>
      </c>
      <c r="H112" s="73">
        <v>0</v>
      </c>
      <c r="I112" s="73">
        <v>0</v>
      </c>
      <c r="J112" s="73">
        <v>0</v>
      </c>
      <c r="K112" s="73">
        <v>0</v>
      </c>
      <c r="L112" s="73">
        <v>0</v>
      </c>
      <c r="M112" s="74">
        <v>368231244.75000006</v>
      </c>
      <c r="N112" s="73">
        <v>0</v>
      </c>
      <c r="O112" s="69">
        <v>368231244.75000006</v>
      </c>
      <c r="P112" s="75"/>
      <c r="Q112" s="88"/>
      <c r="R112" s="89"/>
    </row>
    <row r="113" spans="1:18">
      <c r="B113" s="77" t="s">
        <v>323</v>
      </c>
      <c r="C113" s="85" t="s">
        <v>324</v>
      </c>
      <c r="D113" s="73">
        <v>18100387.749999996</v>
      </c>
      <c r="E113" s="73">
        <v>40461.160000000003</v>
      </c>
      <c r="F113" s="73">
        <v>156344.49</v>
      </c>
      <c r="G113" s="73">
        <v>843164.58</v>
      </c>
      <c r="H113" s="73">
        <v>487309.45000000042</v>
      </c>
      <c r="I113" s="73">
        <v>148600.97</v>
      </c>
      <c r="J113" s="73">
        <v>548.45000000000005</v>
      </c>
      <c r="K113" s="73">
        <v>0</v>
      </c>
      <c r="L113" s="73">
        <v>0</v>
      </c>
      <c r="M113" s="74">
        <v>19776816.84999999</v>
      </c>
      <c r="N113" s="73">
        <v>0</v>
      </c>
      <c r="O113" s="69">
        <v>19776816.84999999</v>
      </c>
      <c r="P113" s="75"/>
      <c r="Q113" s="88"/>
      <c r="R113" s="89"/>
    </row>
    <row r="114" spans="1:18">
      <c r="A114" s="45" t="s">
        <v>329</v>
      </c>
      <c r="B114" s="77" t="s">
        <v>325</v>
      </c>
      <c r="C114" s="81" t="s">
        <v>326</v>
      </c>
      <c r="D114" s="73">
        <v>0</v>
      </c>
      <c r="E114" s="73">
        <v>0</v>
      </c>
      <c r="F114" s="73">
        <v>0</v>
      </c>
      <c r="G114" s="73">
        <v>0</v>
      </c>
      <c r="H114" s="73">
        <v>0</v>
      </c>
      <c r="I114" s="73">
        <v>0</v>
      </c>
      <c r="J114" s="73">
        <v>0</v>
      </c>
      <c r="K114" s="73">
        <v>0</v>
      </c>
      <c r="L114" s="73">
        <v>0</v>
      </c>
      <c r="M114" s="74">
        <v>0</v>
      </c>
      <c r="N114" s="73">
        <v>0</v>
      </c>
      <c r="O114" s="69">
        <v>0</v>
      </c>
      <c r="P114" s="75"/>
      <c r="Q114" s="88"/>
      <c r="R114" s="89"/>
    </row>
    <row r="115" spans="1:18">
      <c r="A115" s="45" t="s">
        <v>332</v>
      </c>
      <c r="B115" s="77" t="s">
        <v>327</v>
      </c>
      <c r="C115" s="81" t="s">
        <v>328</v>
      </c>
      <c r="D115" s="73">
        <v>0</v>
      </c>
      <c r="E115" s="73">
        <v>0</v>
      </c>
      <c r="F115" s="73">
        <v>0</v>
      </c>
      <c r="G115" s="73">
        <v>0</v>
      </c>
      <c r="H115" s="73">
        <v>0</v>
      </c>
      <c r="I115" s="73">
        <v>0</v>
      </c>
      <c r="J115" s="73">
        <v>0</v>
      </c>
      <c r="K115" s="73">
        <v>0</v>
      </c>
      <c r="L115" s="73">
        <v>0</v>
      </c>
      <c r="M115" s="74">
        <v>0</v>
      </c>
      <c r="N115" s="73">
        <v>0</v>
      </c>
      <c r="O115" s="69">
        <v>0</v>
      </c>
      <c r="P115" s="75"/>
      <c r="Q115" s="88"/>
      <c r="R115" s="89"/>
    </row>
    <row r="116" spans="1:18">
      <c r="A116" s="45" t="s">
        <v>335</v>
      </c>
      <c r="B116" s="77" t="s">
        <v>330</v>
      </c>
      <c r="C116" s="85" t="s">
        <v>331</v>
      </c>
      <c r="D116" s="73">
        <v>24683.61</v>
      </c>
      <c r="E116" s="73">
        <v>17982</v>
      </c>
      <c r="F116" s="73">
        <v>0</v>
      </c>
      <c r="G116" s="73">
        <v>0</v>
      </c>
      <c r="H116" s="73">
        <v>0</v>
      </c>
      <c r="I116" s="73">
        <v>12</v>
      </c>
      <c r="J116" s="73">
        <v>12584769.149999999</v>
      </c>
      <c r="K116" s="73">
        <v>0</v>
      </c>
      <c r="L116" s="73">
        <v>0</v>
      </c>
      <c r="M116" s="74">
        <v>12627446.759999998</v>
      </c>
      <c r="N116" s="73">
        <v>0</v>
      </c>
      <c r="O116" s="69">
        <v>12627446.759999998</v>
      </c>
      <c r="P116" s="75"/>
      <c r="Q116" s="88"/>
      <c r="R116" s="89"/>
    </row>
    <row r="117" spans="1:18">
      <c r="A117" s="45" t="s">
        <v>338</v>
      </c>
      <c r="B117" s="77" t="s">
        <v>333</v>
      </c>
      <c r="C117" s="85" t="s">
        <v>334</v>
      </c>
      <c r="D117" s="73">
        <v>13536.070000000002</v>
      </c>
      <c r="E117" s="73">
        <v>2417.11</v>
      </c>
      <c r="F117" s="73">
        <v>91773.540000000008</v>
      </c>
      <c r="G117" s="73">
        <v>0</v>
      </c>
      <c r="H117" s="73">
        <v>0</v>
      </c>
      <c r="I117" s="73">
        <v>20800.59</v>
      </c>
      <c r="J117" s="73">
        <v>0</v>
      </c>
      <c r="K117" s="73">
        <v>0</v>
      </c>
      <c r="L117" s="73">
        <v>0</v>
      </c>
      <c r="M117" s="74">
        <v>128527.31000000001</v>
      </c>
      <c r="N117" s="73">
        <v>0</v>
      </c>
      <c r="O117" s="69">
        <v>128527.31000000001</v>
      </c>
      <c r="P117" s="75"/>
      <c r="Q117" s="88"/>
      <c r="R117" s="89"/>
    </row>
    <row r="118" spans="1:18">
      <c r="A118" s="45" t="s">
        <v>341</v>
      </c>
      <c r="B118" s="77" t="s">
        <v>336</v>
      </c>
      <c r="C118" s="85" t="s">
        <v>337</v>
      </c>
      <c r="D118" s="73">
        <v>21274323.460000001</v>
      </c>
      <c r="E118" s="73">
        <v>0</v>
      </c>
      <c r="F118" s="73">
        <v>293</v>
      </c>
      <c r="G118" s="73">
        <v>0</v>
      </c>
      <c r="H118" s="73">
        <v>0</v>
      </c>
      <c r="I118" s="73">
        <v>2572510.5499999998</v>
      </c>
      <c r="J118" s="73">
        <v>0</v>
      </c>
      <c r="K118" s="73">
        <v>0</v>
      </c>
      <c r="L118" s="73">
        <v>0</v>
      </c>
      <c r="M118" s="74">
        <v>23847127.010000002</v>
      </c>
      <c r="N118" s="73">
        <v>0</v>
      </c>
      <c r="O118" s="69">
        <v>23847127.010000002</v>
      </c>
      <c r="P118" s="75"/>
      <c r="Q118" s="88"/>
      <c r="R118" s="89"/>
    </row>
    <row r="119" spans="1:18">
      <c r="A119" s="45" t="s">
        <v>344</v>
      </c>
      <c r="B119" s="77" t="s">
        <v>339</v>
      </c>
      <c r="C119" s="85" t="s">
        <v>340</v>
      </c>
      <c r="D119" s="73">
        <v>0</v>
      </c>
      <c r="E119" s="73">
        <v>0</v>
      </c>
      <c r="F119" s="73">
        <v>0</v>
      </c>
      <c r="G119" s="73">
        <v>0</v>
      </c>
      <c r="H119" s="73">
        <v>2160</v>
      </c>
      <c r="I119" s="73">
        <v>0</v>
      </c>
      <c r="J119" s="73">
        <v>0</v>
      </c>
      <c r="K119" s="73">
        <v>0</v>
      </c>
      <c r="L119" s="73">
        <v>0</v>
      </c>
      <c r="M119" s="74">
        <v>2160</v>
      </c>
      <c r="N119" s="73">
        <v>0</v>
      </c>
      <c r="O119" s="69">
        <v>2160</v>
      </c>
      <c r="P119" s="75"/>
      <c r="Q119" s="88"/>
      <c r="R119" s="89"/>
    </row>
    <row r="120" spans="1:18">
      <c r="A120" s="45" t="s">
        <v>347</v>
      </c>
      <c r="B120" s="77" t="s">
        <v>342</v>
      </c>
      <c r="C120" s="85" t="s">
        <v>343</v>
      </c>
      <c r="D120" s="73">
        <v>166944.43</v>
      </c>
      <c r="E120" s="73">
        <v>22392</v>
      </c>
      <c r="F120" s="73">
        <v>39016.239999999998</v>
      </c>
      <c r="G120" s="73">
        <v>0</v>
      </c>
      <c r="H120" s="73">
        <v>0</v>
      </c>
      <c r="I120" s="73">
        <v>-10224.5</v>
      </c>
      <c r="J120" s="73">
        <v>2424</v>
      </c>
      <c r="K120" s="73">
        <v>0</v>
      </c>
      <c r="L120" s="73">
        <v>0</v>
      </c>
      <c r="M120" s="74">
        <v>220552.16999999998</v>
      </c>
      <c r="N120" s="73">
        <v>0</v>
      </c>
      <c r="O120" s="69">
        <v>220552.16999999998</v>
      </c>
      <c r="P120" s="75"/>
      <c r="Q120" s="88"/>
      <c r="R120" s="89"/>
    </row>
    <row r="121" spans="1:18">
      <c r="A121" s="45" t="s">
        <v>350</v>
      </c>
      <c r="B121" s="77" t="s">
        <v>345</v>
      </c>
      <c r="C121" s="85" t="s">
        <v>346</v>
      </c>
      <c r="D121" s="73">
        <v>-300</v>
      </c>
      <c r="E121" s="73">
        <v>-82.92</v>
      </c>
      <c r="F121" s="73">
        <v>0</v>
      </c>
      <c r="G121" s="73">
        <v>0</v>
      </c>
      <c r="H121" s="73">
        <v>0</v>
      </c>
      <c r="I121" s="73">
        <v>0</v>
      </c>
      <c r="J121" s="73">
        <v>0</v>
      </c>
      <c r="K121" s="73">
        <v>0</v>
      </c>
      <c r="L121" s="73">
        <v>0</v>
      </c>
      <c r="M121" s="74">
        <v>-382.92</v>
      </c>
      <c r="N121" s="73">
        <v>0</v>
      </c>
      <c r="O121" s="69">
        <v>-382.92</v>
      </c>
      <c r="P121" s="75"/>
      <c r="Q121" s="88"/>
      <c r="R121" s="89"/>
    </row>
    <row r="122" spans="1:18">
      <c r="A122" s="45" t="s">
        <v>353</v>
      </c>
      <c r="B122" s="77" t="s">
        <v>348</v>
      </c>
      <c r="C122" s="85" t="s">
        <v>349</v>
      </c>
      <c r="D122" s="73">
        <v>0</v>
      </c>
      <c r="E122" s="73">
        <v>0</v>
      </c>
      <c r="F122" s="73">
        <v>0</v>
      </c>
      <c r="G122" s="73">
        <v>0</v>
      </c>
      <c r="H122" s="73">
        <v>0</v>
      </c>
      <c r="I122" s="73">
        <v>0</v>
      </c>
      <c r="J122" s="73">
        <v>455000</v>
      </c>
      <c r="K122" s="73">
        <v>0</v>
      </c>
      <c r="L122" s="73">
        <v>8162434.1500000004</v>
      </c>
      <c r="M122" s="74">
        <v>8617434.1500000004</v>
      </c>
      <c r="N122" s="73">
        <v>0</v>
      </c>
      <c r="O122" s="69">
        <v>8617434.1500000004</v>
      </c>
      <c r="P122" s="75"/>
      <c r="Q122" s="88"/>
      <c r="R122" s="89"/>
    </row>
    <row r="123" spans="1:18">
      <c r="A123" s="45" t="s">
        <v>356</v>
      </c>
      <c r="B123" s="77" t="s">
        <v>351</v>
      </c>
      <c r="C123" s="85" t="s">
        <v>352</v>
      </c>
      <c r="D123" s="73">
        <v>0</v>
      </c>
      <c r="E123" s="73">
        <v>0</v>
      </c>
      <c r="F123" s="73">
        <v>0</v>
      </c>
      <c r="G123" s="73">
        <v>0</v>
      </c>
      <c r="H123" s="73">
        <v>0</v>
      </c>
      <c r="I123" s="73">
        <v>0</v>
      </c>
      <c r="J123" s="73">
        <v>1675000</v>
      </c>
      <c r="K123" s="73">
        <v>0</v>
      </c>
      <c r="L123" s="73">
        <v>96556632.730000004</v>
      </c>
      <c r="M123" s="74">
        <v>98231632.730000004</v>
      </c>
      <c r="N123" s="73">
        <v>0</v>
      </c>
      <c r="O123" s="69">
        <v>98231632.730000004</v>
      </c>
      <c r="P123" s="75"/>
      <c r="Q123" s="88"/>
      <c r="R123" s="89"/>
    </row>
    <row r="124" spans="1:18">
      <c r="A124" s="45" t="s">
        <v>359</v>
      </c>
      <c r="B124" s="77" t="s">
        <v>354</v>
      </c>
      <c r="C124" s="85" t="s">
        <v>355</v>
      </c>
      <c r="D124" s="73">
        <v>0</v>
      </c>
      <c r="E124" s="73">
        <v>0.32</v>
      </c>
      <c r="F124" s="73">
        <v>20000.04</v>
      </c>
      <c r="G124" s="73">
        <v>0</v>
      </c>
      <c r="H124" s="73">
        <v>0</v>
      </c>
      <c r="I124" s="73">
        <v>0</v>
      </c>
      <c r="J124" s="73">
        <v>2927050.63</v>
      </c>
      <c r="K124" s="73">
        <v>0</v>
      </c>
      <c r="L124" s="73">
        <v>4909353.12</v>
      </c>
      <c r="M124" s="74">
        <v>7856404.1099999994</v>
      </c>
      <c r="N124" s="73">
        <v>0</v>
      </c>
      <c r="O124" s="69">
        <v>7856404.1099999994</v>
      </c>
      <c r="P124" s="75"/>
      <c r="Q124" s="88"/>
      <c r="R124" s="89"/>
    </row>
    <row r="125" spans="1:18">
      <c r="A125" s="45" t="s">
        <v>362</v>
      </c>
      <c r="B125" s="77" t="s">
        <v>357</v>
      </c>
      <c r="C125" s="85" t="s">
        <v>358</v>
      </c>
      <c r="D125" s="73">
        <v>0</v>
      </c>
      <c r="E125" s="73">
        <v>0</v>
      </c>
      <c r="F125" s="73">
        <v>83333.139999999985</v>
      </c>
      <c r="G125" s="73">
        <v>0</v>
      </c>
      <c r="H125" s="73">
        <v>0</v>
      </c>
      <c r="I125" s="73">
        <v>0</v>
      </c>
      <c r="J125" s="73">
        <v>19009214.690000001</v>
      </c>
      <c r="K125" s="73">
        <v>0</v>
      </c>
      <c r="L125" s="73">
        <v>42741388.989999995</v>
      </c>
      <c r="M125" s="74">
        <v>61833936.819999993</v>
      </c>
      <c r="N125" s="73">
        <v>0</v>
      </c>
      <c r="O125" s="69">
        <v>61833936.819999993</v>
      </c>
      <c r="P125" s="75"/>
      <c r="Q125" s="88"/>
      <c r="R125" s="89"/>
    </row>
    <row r="126" spans="1:18">
      <c r="A126" s="45" t="s">
        <v>365</v>
      </c>
      <c r="B126" s="77" t="s">
        <v>360</v>
      </c>
      <c r="C126" s="85" t="s">
        <v>361</v>
      </c>
      <c r="D126" s="73">
        <v>477.44</v>
      </c>
      <c r="E126" s="73">
        <v>0</v>
      </c>
      <c r="F126" s="73">
        <v>189547.77</v>
      </c>
      <c r="G126" s="73">
        <v>0</v>
      </c>
      <c r="H126" s="73">
        <v>0</v>
      </c>
      <c r="I126" s="73">
        <v>0</v>
      </c>
      <c r="J126" s="73">
        <v>0</v>
      </c>
      <c r="K126" s="73">
        <v>87673.07</v>
      </c>
      <c r="L126" s="73">
        <v>0</v>
      </c>
      <c r="M126" s="74">
        <v>277698.28000000003</v>
      </c>
      <c r="N126" s="73">
        <v>0</v>
      </c>
      <c r="O126" s="69">
        <v>277698.28000000003</v>
      </c>
      <c r="P126" s="75"/>
      <c r="Q126" s="88"/>
      <c r="R126" s="89"/>
    </row>
    <row r="127" spans="1:18">
      <c r="A127" s="45" t="s">
        <v>368</v>
      </c>
      <c r="B127" s="77" t="s">
        <v>363</v>
      </c>
      <c r="C127" s="85" t="s">
        <v>364</v>
      </c>
      <c r="D127" s="73">
        <v>0</v>
      </c>
      <c r="E127" s="73">
        <v>0</v>
      </c>
      <c r="F127" s="73">
        <v>0</v>
      </c>
      <c r="G127" s="73">
        <v>0</v>
      </c>
      <c r="H127" s="73">
        <v>0</v>
      </c>
      <c r="I127" s="73">
        <v>0</v>
      </c>
      <c r="J127" s="73">
        <v>0</v>
      </c>
      <c r="K127" s="73">
        <v>122142.91</v>
      </c>
      <c r="L127" s="73">
        <v>0</v>
      </c>
      <c r="M127" s="74">
        <v>122142.91</v>
      </c>
      <c r="N127" s="73">
        <v>0</v>
      </c>
      <c r="O127" s="69">
        <v>122142.91</v>
      </c>
      <c r="P127" s="75"/>
      <c r="Q127" s="88"/>
      <c r="R127" s="89"/>
    </row>
    <row r="128" spans="1:18">
      <c r="A128" s="45" t="s">
        <v>371</v>
      </c>
      <c r="B128" s="77" t="s">
        <v>366</v>
      </c>
      <c r="C128" s="85" t="s">
        <v>367</v>
      </c>
      <c r="D128" s="73">
        <v>0</v>
      </c>
      <c r="E128" s="73">
        <v>0</v>
      </c>
      <c r="F128" s="73">
        <v>0</v>
      </c>
      <c r="G128" s="73">
        <v>0</v>
      </c>
      <c r="H128" s="73">
        <v>0</v>
      </c>
      <c r="I128" s="73">
        <v>0</v>
      </c>
      <c r="J128" s="73">
        <v>0</v>
      </c>
      <c r="K128" s="73">
        <v>0</v>
      </c>
      <c r="L128" s="73">
        <v>0</v>
      </c>
      <c r="M128" s="74">
        <v>0</v>
      </c>
      <c r="N128" s="73">
        <v>0</v>
      </c>
      <c r="O128" s="69">
        <v>0</v>
      </c>
      <c r="P128" s="75"/>
      <c r="Q128" s="88"/>
      <c r="R128" s="89"/>
    </row>
    <row r="129" spans="1:21">
      <c r="A129" s="45" t="s">
        <v>374</v>
      </c>
      <c r="B129" s="77" t="s">
        <v>369</v>
      </c>
      <c r="C129" s="85" t="s">
        <v>370</v>
      </c>
      <c r="D129" s="73">
        <v>0</v>
      </c>
      <c r="E129" s="73">
        <v>0</v>
      </c>
      <c r="F129" s="73">
        <v>0</v>
      </c>
      <c r="G129" s="73">
        <v>0</v>
      </c>
      <c r="H129" s="73">
        <v>0</v>
      </c>
      <c r="I129" s="73">
        <v>0</v>
      </c>
      <c r="J129" s="73">
        <v>0</v>
      </c>
      <c r="K129" s="73">
        <v>0</v>
      </c>
      <c r="L129" s="73">
        <v>0</v>
      </c>
      <c r="M129" s="74">
        <v>0</v>
      </c>
      <c r="N129" s="73">
        <v>0</v>
      </c>
      <c r="O129" s="69">
        <v>0</v>
      </c>
      <c r="P129" s="75"/>
      <c r="Q129" s="88"/>
      <c r="R129" s="89"/>
      <c r="S129" s="104"/>
      <c r="T129" s="104"/>
      <c r="U129" s="104"/>
    </row>
    <row r="130" spans="1:21">
      <c r="A130" s="45" t="s">
        <v>377</v>
      </c>
      <c r="B130" s="77" t="s">
        <v>372</v>
      </c>
      <c r="C130" s="85" t="s">
        <v>373</v>
      </c>
      <c r="D130" s="73">
        <v>1249653.18</v>
      </c>
      <c r="E130" s="73">
        <v>0</v>
      </c>
      <c r="F130" s="73">
        <v>0</v>
      </c>
      <c r="G130" s="73">
        <v>0</v>
      </c>
      <c r="H130" s="73">
        <v>0</v>
      </c>
      <c r="I130" s="73">
        <v>0</v>
      </c>
      <c r="J130" s="73">
        <v>0</v>
      </c>
      <c r="K130" s="73">
        <v>0</v>
      </c>
      <c r="L130" s="73">
        <v>0</v>
      </c>
      <c r="M130" s="74">
        <v>1249653.18</v>
      </c>
      <c r="N130" s="73">
        <v>0</v>
      </c>
      <c r="O130" s="69">
        <v>1249653.18</v>
      </c>
      <c r="P130" s="75"/>
      <c r="Q130" s="88"/>
      <c r="R130" s="89"/>
      <c r="S130" s="105"/>
      <c r="T130" s="105"/>
      <c r="U130" s="104"/>
    </row>
    <row r="131" spans="1:21">
      <c r="A131" s="45" t="s">
        <v>380</v>
      </c>
      <c r="B131" s="77" t="s">
        <v>375</v>
      </c>
      <c r="C131" s="85" t="s">
        <v>376</v>
      </c>
      <c r="D131" s="73">
        <v>1863873.9100000001</v>
      </c>
      <c r="E131" s="73">
        <v>0</v>
      </c>
      <c r="F131" s="73">
        <v>0</v>
      </c>
      <c r="G131" s="73">
        <v>0</v>
      </c>
      <c r="H131" s="73">
        <v>0</v>
      </c>
      <c r="I131" s="73">
        <v>712955.56</v>
      </c>
      <c r="J131" s="73">
        <v>0</v>
      </c>
      <c r="K131" s="73">
        <v>0</v>
      </c>
      <c r="L131" s="73">
        <v>0</v>
      </c>
      <c r="M131" s="74">
        <v>2576829.4700000002</v>
      </c>
      <c r="N131" s="73">
        <v>0</v>
      </c>
      <c r="O131" s="69">
        <v>2576829.4700000002</v>
      </c>
      <c r="P131" s="75"/>
      <c r="Q131" s="88"/>
      <c r="R131" s="89"/>
      <c r="S131" s="104"/>
      <c r="T131" s="104"/>
      <c r="U131" s="104"/>
    </row>
    <row r="132" spans="1:21">
      <c r="A132" s="45" t="s">
        <v>383</v>
      </c>
      <c r="B132" s="77" t="s">
        <v>378</v>
      </c>
      <c r="C132" s="85" t="s">
        <v>379</v>
      </c>
      <c r="D132" s="73">
        <v>0</v>
      </c>
      <c r="E132" s="73">
        <v>0</v>
      </c>
      <c r="F132" s="73">
        <v>0</v>
      </c>
      <c r="G132" s="73">
        <v>0</v>
      </c>
      <c r="H132" s="73">
        <v>0</v>
      </c>
      <c r="I132" s="73">
        <v>0</v>
      </c>
      <c r="J132" s="73">
        <v>0</v>
      </c>
      <c r="K132" s="73">
        <v>0</v>
      </c>
      <c r="L132" s="73">
        <v>2748683.1699999995</v>
      </c>
      <c r="M132" s="74">
        <v>2748683.1699999995</v>
      </c>
      <c r="N132" s="73">
        <v>0</v>
      </c>
      <c r="O132" s="69">
        <v>2748683.1699999995</v>
      </c>
      <c r="P132" s="75"/>
      <c r="Q132" s="88"/>
      <c r="R132" s="89"/>
      <c r="S132" s="104"/>
      <c r="T132" s="104"/>
      <c r="U132" s="104"/>
    </row>
    <row r="133" spans="1:21">
      <c r="A133" s="45" t="s">
        <v>386</v>
      </c>
      <c r="B133" s="77" t="s">
        <v>381</v>
      </c>
      <c r="C133" s="85" t="s">
        <v>382</v>
      </c>
      <c r="D133" s="73">
        <v>0</v>
      </c>
      <c r="E133" s="73">
        <v>0</v>
      </c>
      <c r="F133" s="73">
        <v>0</v>
      </c>
      <c r="G133" s="73">
        <v>0</v>
      </c>
      <c r="H133" s="73">
        <v>0</v>
      </c>
      <c r="I133" s="73">
        <v>0</v>
      </c>
      <c r="J133" s="73">
        <v>0</v>
      </c>
      <c r="K133" s="73">
        <v>0</v>
      </c>
      <c r="L133" s="73">
        <v>34662217.910000004</v>
      </c>
      <c r="M133" s="74">
        <v>34662217.910000004</v>
      </c>
      <c r="N133" s="73">
        <v>0</v>
      </c>
      <c r="O133" s="69">
        <v>34662217.910000004</v>
      </c>
      <c r="P133" s="75"/>
      <c r="Q133" s="88"/>
      <c r="R133" s="89"/>
      <c r="S133" s="104"/>
      <c r="T133" s="104"/>
      <c r="U133" s="104"/>
    </row>
    <row r="134" spans="1:21">
      <c r="A134" s="45" t="s">
        <v>389</v>
      </c>
      <c r="B134" s="77" t="s">
        <v>384</v>
      </c>
      <c r="C134" s="85" t="s">
        <v>385</v>
      </c>
      <c r="D134" s="73">
        <v>9613050.2100000009</v>
      </c>
      <c r="E134" s="73">
        <v>8953982.5800000001</v>
      </c>
      <c r="F134" s="73">
        <v>1211152.43</v>
      </c>
      <c r="G134" s="73">
        <v>120494.15</v>
      </c>
      <c r="H134" s="73">
        <v>31059820.949999999</v>
      </c>
      <c r="I134" s="73">
        <v>507950.8</v>
      </c>
      <c r="J134" s="73">
        <v>963900.73</v>
      </c>
      <c r="K134" s="73">
        <v>0</v>
      </c>
      <c r="L134" s="73">
        <v>0</v>
      </c>
      <c r="M134" s="74">
        <v>52430351.849999987</v>
      </c>
      <c r="N134" s="73">
        <v>0</v>
      </c>
      <c r="O134" s="69">
        <v>52430351.849999987</v>
      </c>
      <c r="P134" s="75"/>
      <c r="Q134" s="88"/>
      <c r="R134" s="89"/>
    </row>
    <row r="135" spans="1:21">
      <c r="A135" s="45" t="s">
        <v>392</v>
      </c>
      <c r="B135" s="77" t="s">
        <v>387</v>
      </c>
      <c r="C135" s="85" t="s">
        <v>388</v>
      </c>
      <c r="D135" s="73">
        <v>1048087.2899999999</v>
      </c>
      <c r="E135" s="73">
        <v>19719.54</v>
      </c>
      <c r="F135" s="73">
        <v>0</v>
      </c>
      <c r="G135" s="73">
        <v>0</v>
      </c>
      <c r="H135" s="73">
        <v>461902.69999999995</v>
      </c>
      <c r="I135" s="73">
        <v>2894</v>
      </c>
      <c r="J135" s="73">
        <v>15128</v>
      </c>
      <c r="K135" s="73">
        <v>0</v>
      </c>
      <c r="L135" s="73">
        <v>0</v>
      </c>
      <c r="M135" s="74">
        <v>1547731.5299999998</v>
      </c>
      <c r="N135" s="73">
        <v>18353.21</v>
      </c>
      <c r="O135" s="69">
        <v>1566084.7399999998</v>
      </c>
      <c r="P135" s="75"/>
      <c r="Q135" s="88"/>
      <c r="R135" s="89"/>
    </row>
    <row r="136" spans="1:21">
      <c r="A136" s="45" t="s">
        <v>395</v>
      </c>
      <c r="B136" s="77" t="s">
        <v>390</v>
      </c>
      <c r="C136" s="85" t="s">
        <v>391</v>
      </c>
      <c r="D136" s="73">
        <v>8678.7800000000007</v>
      </c>
      <c r="E136" s="73">
        <v>981.41</v>
      </c>
      <c r="F136" s="73">
        <v>2383966.67</v>
      </c>
      <c r="G136" s="73">
        <v>0</v>
      </c>
      <c r="H136" s="73">
        <v>5549.4100000000017</v>
      </c>
      <c r="I136" s="73">
        <v>359291.84</v>
      </c>
      <c r="J136" s="73">
        <v>0</v>
      </c>
      <c r="K136" s="73">
        <v>0</v>
      </c>
      <c r="L136" s="73">
        <v>0</v>
      </c>
      <c r="M136" s="74">
        <v>2758468.11</v>
      </c>
      <c r="N136" s="73">
        <v>17423.849999999999</v>
      </c>
      <c r="O136" s="69">
        <v>2775891.96</v>
      </c>
      <c r="P136" s="75"/>
      <c r="Q136" s="88"/>
      <c r="R136" s="89"/>
    </row>
    <row r="137" spans="1:21">
      <c r="A137" s="45" t="s">
        <v>398</v>
      </c>
      <c r="B137" s="77" t="s">
        <v>393</v>
      </c>
      <c r="C137" s="85" t="s">
        <v>394</v>
      </c>
      <c r="D137" s="73">
        <v>6946921.1299999999</v>
      </c>
      <c r="E137" s="73">
        <v>9735.3300000000017</v>
      </c>
      <c r="F137" s="73">
        <v>226912.4</v>
      </c>
      <c r="G137" s="73">
        <v>0</v>
      </c>
      <c r="H137" s="73">
        <v>54231</v>
      </c>
      <c r="I137" s="73">
        <v>3617332.64</v>
      </c>
      <c r="J137" s="73">
        <v>0</v>
      </c>
      <c r="K137" s="73">
        <v>0</v>
      </c>
      <c r="L137" s="73">
        <v>0</v>
      </c>
      <c r="M137" s="74">
        <v>10855132.5</v>
      </c>
      <c r="N137" s="73">
        <v>-207039.03</v>
      </c>
      <c r="O137" s="69">
        <v>10648093.470000001</v>
      </c>
      <c r="P137" s="75"/>
      <c r="Q137" s="88"/>
      <c r="R137" s="89"/>
    </row>
    <row r="138" spans="1:21">
      <c r="A138" s="45" t="s">
        <v>401</v>
      </c>
      <c r="B138" s="77" t="s">
        <v>396</v>
      </c>
      <c r="C138" s="85" t="s">
        <v>397</v>
      </c>
      <c r="D138" s="73">
        <v>2974668.7999999998</v>
      </c>
      <c r="E138" s="73">
        <v>7309572.6699999999</v>
      </c>
      <c r="F138" s="73">
        <v>0</v>
      </c>
      <c r="G138" s="73">
        <v>6877034.290000001</v>
      </c>
      <c r="H138" s="73">
        <v>2026449.77</v>
      </c>
      <c r="I138" s="73">
        <v>2274201.2999999998</v>
      </c>
      <c r="J138" s="73">
        <v>33215548.710000001</v>
      </c>
      <c r="K138" s="73">
        <v>0</v>
      </c>
      <c r="L138" s="73">
        <v>0</v>
      </c>
      <c r="M138" s="74">
        <v>54677475.539999999</v>
      </c>
      <c r="N138" s="73">
        <v>-54677475.539999999</v>
      </c>
      <c r="O138" s="69">
        <v>0</v>
      </c>
      <c r="P138" s="75"/>
      <c r="Q138" s="88"/>
      <c r="R138" s="89"/>
    </row>
    <row r="139" spans="1:21">
      <c r="A139" s="45" t="s">
        <v>404</v>
      </c>
      <c r="B139" s="77" t="s">
        <v>399</v>
      </c>
      <c r="C139" s="85" t="s">
        <v>400</v>
      </c>
      <c r="D139" s="73">
        <v>452439.29</v>
      </c>
      <c r="E139" s="73">
        <v>0</v>
      </c>
      <c r="F139" s="73">
        <v>0</v>
      </c>
      <c r="G139" s="73">
        <v>0</v>
      </c>
      <c r="H139" s="73">
        <v>0</v>
      </c>
      <c r="I139" s="73">
        <v>0</v>
      </c>
      <c r="J139" s="73">
        <v>0</v>
      </c>
      <c r="K139" s="73">
        <v>0</v>
      </c>
      <c r="L139" s="73">
        <v>0</v>
      </c>
      <c r="M139" s="74">
        <v>452439.29</v>
      </c>
      <c r="N139" s="73">
        <v>-452439.29</v>
      </c>
      <c r="O139" s="69">
        <v>0</v>
      </c>
      <c r="P139" s="75"/>
      <c r="Q139" s="88"/>
      <c r="R139" s="89"/>
    </row>
    <row r="140" spans="1:21">
      <c r="A140" s="45" t="s">
        <v>407</v>
      </c>
      <c r="B140" s="77" t="s">
        <v>402</v>
      </c>
      <c r="C140" s="85" t="s">
        <v>403</v>
      </c>
      <c r="D140" s="73">
        <v>1177561.71</v>
      </c>
      <c r="E140" s="73">
        <v>0</v>
      </c>
      <c r="F140" s="73">
        <v>0</v>
      </c>
      <c r="G140" s="73">
        <v>0</v>
      </c>
      <c r="H140" s="73">
        <v>0</v>
      </c>
      <c r="I140" s="73">
        <v>0</v>
      </c>
      <c r="J140" s="73">
        <v>0</v>
      </c>
      <c r="K140" s="73">
        <v>0</v>
      </c>
      <c r="L140" s="73">
        <v>0</v>
      </c>
      <c r="M140" s="74">
        <v>1177561.71</v>
      </c>
      <c r="N140" s="73">
        <v>-1177561.71</v>
      </c>
      <c r="O140" s="69">
        <v>0</v>
      </c>
      <c r="P140" s="75"/>
      <c r="Q140" s="88"/>
      <c r="R140" s="89"/>
    </row>
    <row r="141" spans="1:21">
      <c r="A141" s="45" t="s">
        <v>410</v>
      </c>
      <c r="B141" s="77" t="s">
        <v>405</v>
      </c>
      <c r="C141" s="85" t="s">
        <v>406</v>
      </c>
      <c r="D141" s="73">
        <v>6161.7</v>
      </c>
      <c r="E141" s="73">
        <v>0</v>
      </c>
      <c r="F141" s="73">
        <v>0</v>
      </c>
      <c r="G141" s="73">
        <v>0</v>
      </c>
      <c r="H141" s="73">
        <v>0</v>
      </c>
      <c r="I141" s="73">
        <v>0</v>
      </c>
      <c r="J141" s="73">
        <v>0</v>
      </c>
      <c r="K141" s="73">
        <v>0</v>
      </c>
      <c r="L141" s="73">
        <v>0</v>
      </c>
      <c r="M141" s="74">
        <v>6161.7</v>
      </c>
      <c r="N141" s="73">
        <v>-6161.7</v>
      </c>
      <c r="O141" s="69">
        <v>0</v>
      </c>
      <c r="P141" s="75"/>
      <c r="Q141" s="88"/>
      <c r="R141" s="89"/>
    </row>
    <row r="142" spans="1:21">
      <c r="A142" s="45" t="s">
        <v>413</v>
      </c>
      <c r="B142" s="77" t="s">
        <v>408</v>
      </c>
      <c r="C142" s="85" t="s">
        <v>409</v>
      </c>
      <c r="D142" s="73">
        <v>452772.12</v>
      </c>
      <c r="E142" s="73">
        <v>0</v>
      </c>
      <c r="F142" s="73">
        <v>0</v>
      </c>
      <c r="G142" s="73">
        <v>0</v>
      </c>
      <c r="H142" s="73">
        <v>0</v>
      </c>
      <c r="I142" s="73">
        <v>0</v>
      </c>
      <c r="J142" s="73">
        <v>0</v>
      </c>
      <c r="K142" s="73">
        <v>0</v>
      </c>
      <c r="L142" s="73">
        <v>0</v>
      </c>
      <c r="M142" s="74">
        <v>452772.12</v>
      </c>
      <c r="N142" s="73">
        <v>-452772.12</v>
      </c>
      <c r="O142" s="69">
        <v>0</v>
      </c>
      <c r="P142" s="75"/>
      <c r="Q142" s="88"/>
      <c r="R142" s="89"/>
    </row>
    <row r="143" spans="1:21">
      <c r="A143" s="45" t="s">
        <v>416</v>
      </c>
      <c r="B143" s="77" t="s">
        <v>411</v>
      </c>
      <c r="C143" s="85" t="s">
        <v>412</v>
      </c>
      <c r="D143" s="73">
        <v>0</v>
      </c>
      <c r="E143" s="73">
        <v>0</v>
      </c>
      <c r="F143" s="73">
        <v>0</v>
      </c>
      <c r="G143" s="73">
        <v>0</v>
      </c>
      <c r="H143" s="73">
        <v>0</v>
      </c>
      <c r="I143" s="73">
        <v>0</v>
      </c>
      <c r="J143" s="73">
        <v>0</v>
      </c>
      <c r="K143" s="73">
        <v>0</v>
      </c>
      <c r="L143" s="73">
        <v>0</v>
      </c>
      <c r="M143" s="74">
        <v>0</v>
      </c>
      <c r="N143" s="73">
        <v>0</v>
      </c>
      <c r="O143" s="69">
        <v>0</v>
      </c>
      <c r="P143" s="75"/>
      <c r="Q143" s="88"/>
      <c r="R143" s="89"/>
    </row>
    <row r="144" spans="1:21">
      <c r="A144" s="45" t="s">
        <v>416</v>
      </c>
      <c r="B144" s="77" t="s">
        <v>414</v>
      </c>
      <c r="C144" s="85" t="s">
        <v>415</v>
      </c>
      <c r="D144" s="73">
        <v>325657.05</v>
      </c>
      <c r="E144" s="73">
        <v>0</v>
      </c>
      <c r="F144" s="73">
        <v>0</v>
      </c>
      <c r="G144" s="73">
        <v>0</v>
      </c>
      <c r="H144" s="73">
        <v>0</v>
      </c>
      <c r="I144" s="73">
        <v>0</v>
      </c>
      <c r="J144" s="73">
        <v>0</v>
      </c>
      <c r="K144" s="73">
        <v>0</v>
      </c>
      <c r="L144" s="73">
        <v>0</v>
      </c>
      <c r="M144" s="74">
        <v>325657.05</v>
      </c>
      <c r="N144" s="73">
        <v>-325657.05</v>
      </c>
      <c r="O144" s="69">
        <v>0</v>
      </c>
      <c r="P144" s="75"/>
      <c r="Q144" s="88"/>
      <c r="R144" s="89"/>
    </row>
    <row r="145" spans="1:18">
      <c r="B145" s="77" t="s">
        <v>417</v>
      </c>
      <c r="C145" s="85" t="s">
        <v>418</v>
      </c>
      <c r="D145" s="73">
        <v>0</v>
      </c>
      <c r="E145" s="73">
        <v>0</v>
      </c>
      <c r="F145" s="73">
        <v>0</v>
      </c>
      <c r="G145" s="73">
        <v>0</v>
      </c>
      <c r="H145" s="73">
        <v>0</v>
      </c>
      <c r="I145" s="73">
        <v>0</v>
      </c>
      <c r="J145" s="73">
        <v>0</v>
      </c>
      <c r="K145" s="73">
        <v>0</v>
      </c>
      <c r="L145" s="73">
        <v>0</v>
      </c>
      <c r="M145" s="74">
        <v>0</v>
      </c>
      <c r="N145" s="73">
        <v>0</v>
      </c>
      <c r="O145" s="69">
        <v>0</v>
      </c>
      <c r="P145" s="75"/>
      <c r="Q145" s="88"/>
      <c r="R145" s="89"/>
    </row>
    <row r="146" spans="1:18">
      <c r="B146" s="270" t="s">
        <v>419</v>
      </c>
      <c r="C146" s="271" t="s">
        <v>420</v>
      </c>
      <c r="D146" s="73">
        <v>0</v>
      </c>
      <c r="E146" s="73">
        <v>0</v>
      </c>
      <c r="F146" s="73">
        <v>0</v>
      </c>
      <c r="G146" s="73">
        <v>0</v>
      </c>
      <c r="H146" s="73">
        <v>0</v>
      </c>
      <c r="I146" s="73">
        <v>0</v>
      </c>
      <c r="J146" s="73">
        <v>0</v>
      </c>
      <c r="K146" s="73">
        <v>0</v>
      </c>
      <c r="L146" s="73">
        <v>0</v>
      </c>
      <c r="M146" s="74">
        <v>0</v>
      </c>
      <c r="N146" s="73">
        <v>0</v>
      </c>
      <c r="O146" s="69"/>
      <c r="P146" s="75"/>
      <c r="Q146" s="88"/>
      <c r="R146" s="89"/>
    </row>
    <row r="147" spans="1:18" ht="24">
      <c r="B147" s="79" t="s">
        <v>421</v>
      </c>
      <c r="C147" s="81" t="s">
        <v>422</v>
      </c>
      <c r="D147" s="73">
        <v>0</v>
      </c>
      <c r="E147" s="73">
        <v>0</v>
      </c>
      <c r="F147" s="73">
        <v>0</v>
      </c>
      <c r="G147" s="73">
        <v>0</v>
      </c>
      <c r="H147" s="73">
        <v>0</v>
      </c>
      <c r="I147" s="73">
        <v>0</v>
      </c>
      <c r="J147" s="73">
        <v>0</v>
      </c>
      <c r="K147" s="73">
        <v>0</v>
      </c>
      <c r="L147" s="73">
        <v>0</v>
      </c>
      <c r="M147" s="74">
        <v>0</v>
      </c>
      <c r="N147" s="73">
        <v>0</v>
      </c>
      <c r="O147" s="69"/>
      <c r="P147" s="75"/>
      <c r="Q147" s="88"/>
      <c r="R147" s="89"/>
    </row>
    <row r="148" spans="1:18" ht="24">
      <c r="B148" s="79" t="s">
        <v>423</v>
      </c>
      <c r="C148" s="81" t="s">
        <v>424</v>
      </c>
      <c r="D148" s="73">
        <v>0</v>
      </c>
      <c r="E148" s="73">
        <v>0</v>
      </c>
      <c r="F148" s="73">
        <v>0</v>
      </c>
      <c r="G148" s="73">
        <v>0</v>
      </c>
      <c r="H148" s="73">
        <v>0</v>
      </c>
      <c r="I148" s="73">
        <v>0</v>
      </c>
      <c r="J148" s="73">
        <v>0</v>
      </c>
      <c r="K148" s="73">
        <v>0</v>
      </c>
      <c r="L148" s="73">
        <v>0</v>
      </c>
      <c r="M148" s="74">
        <v>0</v>
      </c>
      <c r="N148" s="73">
        <v>0</v>
      </c>
      <c r="O148" s="69">
        <v>0</v>
      </c>
      <c r="P148" s="75"/>
      <c r="Q148" s="88"/>
      <c r="R148" s="89"/>
    </row>
    <row r="149" spans="1:18">
      <c r="B149" s="79" t="s">
        <v>425</v>
      </c>
      <c r="C149" s="81" t="s">
        <v>426</v>
      </c>
      <c r="D149" s="73">
        <v>84220433.710000008</v>
      </c>
      <c r="E149" s="73">
        <v>45920.789999999994</v>
      </c>
      <c r="F149" s="73">
        <v>0</v>
      </c>
      <c r="G149" s="73">
        <v>0</v>
      </c>
      <c r="H149" s="73">
        <v>0</v>
      </c>
      <c r="I149" s="73">
        <v>0</v>
      </c>
      <c r="J149" s="73">
        <v>0</v>
      </c>
      <c r="K149" s="73">
        <v>0</v>
      </c>
      <c r="L149" s="73">
        <v>0</v>
      </c>
      <c r="M149" s="74">
        <v>84266354.500000015</v>
      </c>
      <c r="N149" s="73">
        <v>0</v>
      </c>
      <c r="O149" s="69">
        <v>84266354.500000015</v>
      </c>
      <c r="P149" s="75"/>
      <c r="Q149" s="88"/>
      <c r="R149" s="89"/>
    </row>
    <row r="150" spans="1:18">
      <c r="B150" s="79" t="s">
        <v>427</v>
      </c>
      <c r="C150" s="81" t="s">
        <v>428</v>
      </c>
      <c r="D150" s="73">
        <v>43861253.699999996</v>
      </c>
      <c r="E150" s="73">
        <v>52204.61</v>
      </c>
      <c r="F150" s="73">
        <v>0</v>
      </c>
      <c r="G150" s="73">
        <v>0</v>
      </c>
      <c r="H150" s="73">
        <v>0</v>
      </c>
      <c r="I150" s="73">
        <v>0</v>
      </c>
      <c r="J150" s="73">
        <v>0</v>
      </c>
      <c r="K150" s="73">
        <v>0</v>
      </c>
      <c r="L150" s="73">
        <v>0</v>
      </c>
      <c r="M150" s="74">
        <v>43913458.309999995</v>
      </c>
      <c r="N150" s="73">
        <v>0</v>
      </c>
      <c r="O150" s="161"/>
      <c r="P150" s="75"/>
      <c r="Q150" s="88"/>
      <c r="R150" s="89"/>
    </row>
    <row r="151" spans="1:18" ht="24">
      <c r="B151" s="272" t="s">
        <v>1384</v>
      </c>
      <c r="C151" s="273" t="s">
        <v>1385</v>
      </c>
      <c r="D151" s="73">
        <v>7442184</v>
      </c>
      <c r="E151" s="73">
        <v>1794</v>
      </c>
      <c r="F151" s="73">
        <v>0</v>
      </c>
      <c r="G151" s="73">
        <v>0</v>
      </c>
      <c r="H151" s="73">
        <v>0</v>
      </c>
      <c r="I151" s="73">
        <v>0</v>
      </c>
      <c r="J151" s="73">
        <v>0</v>
      </c>
      <c r="K151" s="73">
        <v>0</v>
      </c>
      <c r="L151" s="73">
        <v>0</v>
      </c>
      <c r="M151" s="74">
        <v>7443978</v>
      </c>
      <c r="N151" s="73">
        <v>0</v>
      </c>
      <c r="O151" s="161"/>
      <c r="P151" s="75"/>
      <c r="Q151" s="88"/>
      <c r="R151" s="89"/>
    </row>
    <row r="152" spans="1:18">
      <c r="B152" s="272" t="s">
        <v>1386</v>
      </c>
      <c r="C152" s="273" t="s">
        <v>1387</v>
      </c>
      <c r="D152" s="73">
        <v>0</v>
      </c>
      <c r="E152" s="73">
        <v>0</v>
      </c>
      <c r="F152" s="73">
        <v>0</v>
      </c>
      <c r="G152" s="73">
        <v>0</v>
      </c>
      <c r="H152" s="73">
        <v>0</v>
      </c>
      <c r="I152" s="73">
        <v>0</v>
      </c>
      <c r="J152" s="73">
        <v>0</v>
      </c>
      <c r="K152" s="73">
        <v>0</v>
      </c>
      <c r="L152" s="73">
        <v>0</v>
      </c>
      <c r="M152" s="74">
        <v>0</v>
      </c>
      <c r="N152" s="73">
        <v>0</v>
      </c>
      <c r="O152" s="161"/>
      <c r="P152" s="75"/>
      <c r="Q152" s="88"/>
      <c r="R152" s="89"/>
    </row>
    <row r="153" spans="1:18">
      <c r="B153" s="93"/>
      <c r="C153" s="85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6"/>
      <c r="O153" s="94"/>
      <c r="P153" s="75"/>
      <c r="Q153" s="88"/>
      <c r="R153" s="89"/>
    </row>
    <row r="154" spans="1:18">
      <c r="A154" s="45" t="s">
        <v>431</v>
      </c>
      <c r="B154" s="95" t="s">
        <v>429</v>
      </c>
      <c r="C154" s="85"/>
      <c r="D154" s="96">
        <v>1662521706.97</v>
      </c>
      <c r="E154" s="96">
        <v>39464772.609999992</v>
      </c>
      <c r="F154" s="96">
        <v>10092786.460000001</v>
      </c>
      <c r="G154" s="96">
        <v>8833733.8800000008</v>
      </c>
      <c r="H154" s="96">
        <v>35602603.250000007</v>
      </c>
      <c r="I154" s="96">
        <v>147310533.46000004</v>
      </c>
      <c r="J154" s="96">
        <v>90657704.709999993</v>
      </c>
      <c r="K154" s="96">
        <v>296989.27</v>
      </c>
      <c r="L154" s="96">
        <v>190120549.12</v>
      </c>
      <c r="M154" s="96">
        <v>2184901379.73</v>
      </c>
      <c r="N154" s="96">
        <v>-56061425.299999997</v>
      </c>
      <c r="O154" s="96">
        <v>2128839954.4300001</v>
      </c>
      <c r="P154" s="75"/>
      <c r="Q154" s="88"/>
      <c r="R154" s="89"/>
    </row>
    <row r="155" spans="1:18">
      <c r="A155" s="45" t="s">
        <v>434</v>
      </c>
      <c r="B155" s="93"/>
      <c r="C155" s="85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101"/>
      <c r="O155" s="98"/>
      <c r="P155" s="75"/>
      <c r="Q155" s="88"/>
      <c r="R155" s="89"/>
    </row>
    <row r="156" spans="1:18">
      <c r="A156" s="45" t="s">
        <v>437</v>
      </c>
      <c r="B156" s="99" t="s">
        <v>430</v>
      </c>
      <c r="C156" s="100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69"/>
      <c r="P156" s="75"/>
      <c r="Q156" s="88"/>
      <c r="R156" s="89"/>
    </row>
    <row r="157" spans="1:18">
      <c r="A157" s="45" t="s">
        <v>440</v>
      </c>
      <c r="B157" s="102"/>
      <c r="C157" s="72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69"/>
      <c r="P157" s="75"/>
      <c r="Q157" s="88"/>
      <c r="R157" s="89"/>
    </row>
    <row r="158" spans="1:18">
      <c r="A158" s="45" t="s">
        <v>443</v>
      </c>
      <c r="B158" s="77" t="s">
        <v>432</v>
      </c>
      <c r="C158" s="85" t="s">
        <v>433</v>
      </c>
      <c r="D158" s="73">
        <v>33137220.030000016</v>
      </c>
      <c r="E158" s="73">
        <v>11204787.739999998</v>
      </c>
      <c r="F158" s="73">
        <v>163120.31</v>
      </c>
      <c r="G158" s="73">
        <v>103080.2</v>
      </c>
      <c r="H158" s="73">
        <v>-21246.25</v>
      </c>
      <c r="I158" s="73">
        <v>10189.35</v>
      </c>
      <c r="J158" s="73">
        <v>85532656.719999999</v>
      </c>
      <c r="K158" s="73">
        <v>0</v>
      </c>
      <c r="L158" s="73">
        <v>0</v>
      </c>
      <c r="M158" s="74">
        <v>130129808.10000002</v>
      </c>
      <c r="N158" s="73">
        <v>0</v>
      </c>
      <c r="O158" s="69">
        <v>130129808.10000002</v>
      </c>
      <c r="P158" s="75"/>
      <c r="Q158" s="88"/>
      <c r="R158" s="89"/>
    </row>
    <row r="159" spans="1:18">
      <c r="A159" s="45" t="s">
        <v>446</v>
      </c>
      <c r="B159" s="77" t="s">
        <v>435</v>
      </c>
      <c r="C159" s="85" t="s">
        <v>436</v>
      </c>
      <c r="D159" s="73">
        <v>0</v>
      </c>
      <c r="E159" s="73">
        <v>0</v>
      </c>
      <c r="F159" s="73">
        <v>0</v>
      </c>
      <c r="G159" s="73">
        <v>0</v>
      </c>
      <c r="H159" s="73">
        <v>0</v>
      </c>
      <c r="I159" s="73">
        <v>0</v>
      </c>
      <c r="J159" s="73">
        <v>0</v>
      </c>
      <c r="K159" s="73">
        <v>0</v>
      </c>
      <c r="L159" s="73">
        <v>0</v>
      </c>
      <c r="M159" s="74">
        <v>0</v>
      </c>
      <c r="N159" s="73">
        <v>0</v>
      </c>
      <c r="O159" s="69">
        <v>0</v>
      </c>
      <c r="P159" s="75"/>
      <c r="Q159" s="88"/>
      <c r="R159" s="89"/>
    </row>
    <row r="160" spans="1:18">
      <c r="A160" s="45" t="s">
        <v>449</v>
      </c>
      <c r="B160" s="77" t="s">
        <v>438</v>
      </c>
      <c r="C160" s="85" t="s">
        <v>439</v>
      </c>
      <c r="D160" s="73">
        <v>0</v>
      </c>
      <c r="E160" s="73">
        <v>158649.43</v>
      </c>
      <c r="F160" s="73">
        <v>0</v>
      </c>
      <c r="G160" s="73">
        <v>0</v>
      </c>
      <c r="H160" s="73">
        <v>0</v>
      </c>
      <c r="I160" s="73">
        <v>0</v>
      </c>
      <c r="J160" s="73">
        <v>0</v>
      </c>
      <c r="K160" s="73">
        <v>0</v>
      </c>
      <c r="L160" s="73">
        <v>0</v>
      </c>
      <c r="M160" s="74">
        <v>158649.43</v>
      </c>
      <c r="N160" s="73">
        <v>0</v>
      </c>
      <c r="O160" s="69">
        <v>158649.43</v>
      </c>
      <c r="P160" s="75"/>
      <c r="Q160" s="88"/>
      <c r="R160" s="89"/>
    </row>
    <row r="161" spans="1:18">
      <c r="A161" s="45" t="s">
        <v>452</v>
      </c>
      <c r="B161" s="77" t="s">
        <v>441</v>
      </c>
      <c r="C161" s="85" t="s">
        <v>442</v>
      </c>
      <c r="D161" s="73">
        <v>10027874.029999999</v>
      </c>
      <c r="E161" s="73">
        <v>37177.64</v>
      </c>
      <c r="F161" s="73">
        <v>3066806.98</v>
      </c>
      <c r="G161" s="73">
        <v>0</v>
      </c>
      <c r="H161" s="73">
        <v>0</v>
      </c>
      <c r="I161" s="73">
        <v>0</v>
      </c>
      <c r="J161" s="73">
        <v>0</v>
      </c>
      <c r="K161" s="73">
        <v>0</v>
      </c>
      <c r="L161" s="73">
        <v>0</v>
      </c>
      <c r="M161" s="74">
        <v>13131858.65</v>
      </c>
      <c r="N161" s="73">
        <v>0</v>
      </c>
      <c r="O161" s="69">
        <v>13131858.65</v>
      </c>
      <c r="P161" s="75"/>
      <c r="Q161" s="88"/>
      <c r="R161" s="89"/>
    </row>
    <row r="162" spans="1:18">
      <c r="A162" s="45" t="s">
        <v>455</v>
      </c>
      <c r="B162" s="77" t="s">
        <v>444</v>
      </c>
      <c r="C162" s="85" t="s">
        <v>445</v>
      </c>
      <c r="D162" s="73">
        <v>494279.98</v>
      </c>
      <c r="E162" s="73">
        <v>0</v>
      </c>
      <c r="F162" s="73">
        <v>0</v>
      </c>
      <c r="G162" s="73">
        <v>0</v>
      </c>
      <c r="H162" s="73">
        <v>0</v>
      </c>
      <c r="I162" s="73">
        <v>0</v>
      </c>
      <c r="J162" s="73">
        <v>0</v>
      </c>
      <c r="K162" s="73">
        <v>0</v>
      </c>
      <c r="L162" s="73">
        <v>0</v>
      </c>
      <c r="M162" s="74">
        <v>494279.98</v>
      </c>
      <c r="N162" s="73">
        <v>0</v>
      </c>
      <c r="O162" s="69">
        <v>494279.98</v>
      </c>
      <c r="P162" s="75"/>
      <c r="Q162" s="88"/>
      <c r="R162" s="89"/>
    </row>
    <row r="163" spans="1:18">
      <c r="A163" s="45" t="s">
        <v>458</v>
      </c>
      <c r="B163" s="77" t="s">
        <v>447</v>
      </c>
      <c r="C163" s="85" t="s">
        <v>448</v>
      </c>
      <c r="D163" s="73">
        <v>0</v>
      </c>
      <c r="E163" s="73">
        <v>3052333.74</v>
      </c>
      <c r="F163" s="73">
        <v>0</v>
      </c>
      <c r="G163" s="73">
        <v>0</v>
      </c>
      <c r="H163" s="73">
        <v>0</v>
      </c>
      <c r="I163" s="73">
        <v>0</v>
      </c>
      <c r="J163" s="73">
        <v>0</v>
      </c>
      <c r="K163" s="73">
        <v>0</v>
      </c>
      <c r="L163" s="73">
        <v>0</v>
      </c>
      <c r="M163" s="74">
        <v>3052333.74</v>
      </c>
      <c r="N163" s="73">
        <v>0</v>
      </c>
      <c r="O163" s="69">
        <v>3052333.74</v>
      </c>
      <c r="P163" s="75"/>
      <c r="Q163" s="88"/>
      <c r="R163" s="89"/>
    </row>
    <row r="164" spans="1:18">
      <c r="A164" s="45" t="s">
        <v>461</v>
      </c>
      <c r="B164" s="77" t="s">
        <v>450</v>
      </c>
      <c r="C164" s="85" t="s">
        <v>451</v>
      </c>
      <c r="D164" s="73">
        <v>0</v>
      </c>
      <c r="E164" s="73">
        <v>0</v>
      </c>
      <c r="F164" s="73">
        <v>0</v>
      </c>
      <c r="G164" s="73">
        <v>0</v>
      </c>
      <c r="H164" s="73">
        <v>0</v>
      </c>
      <c r="I164" s="73">
        <v>0</v>
      </c>
      <c r="J164" s="73">
        <v>0</v>
      </c>
      <c r="K164" s="73">
        <v>0</v>
      </c>
      <c r="L164" s="73">
        <v>0</v>
      </c>
      <c r="M164" s="74">
        <v>0</v>
      </c>
      <c r="N164" s="73">
        <v>0</v>
      </c>
      <c r="O164" s="69">
        <v>0</v>
      </c>
      <c r="P164" s="75"/>
      <c r="Q164" s="88"/>
      <c r="R164" s="89"/>
    </row>
    <row r="165" spans="1:18">
      <c r="A165" s="45" t="s">
        <v>464</v>
      </c>
      <c r="B165" s="77" t="s">
        <v>453</v>
      </c>
      <c r="C165" s="85" t="s">
        <v>454</v>
      </c>
      <c r="D165" s="73">
        <v>-888753701.2900002</v>
      </c>
      <c r="E165" s="73">
        <v>-3073497.8400000003</v>
      </c>
      <c r="F165" s="73">
        <v>-412108.05</v>
      </c>
      <c r="G165" s="73">
        <v>0</v>
      </c>
      <c r="H165" s="73">
        <v>0</v>
      </c>
      <c r="I165" s="73">
        <v>0</v>
      </c>
      <c r="J165" s="73">
        <v>33947.01</v>
      </c>
      <c r="K165" s="73">
        <v>0</v>
      </c>
      <c r="L165" s="73">
        <v>0</v>
      </c>
      <c r="M165" s="74">
        <v>-892205360.1700002</v>
      </c>
      <c r="N165" s="73">
        <v>0</v>
      </c>
      <c r="O165" s="69">
        <v>-892205360.1700002</v>
      </c>
      <c r="P165" s="75"/>
      <c r="Q165" s="88"/>
      <c r="R165" s="89"/>
    </row>
    <row r="166" spans="1:18">
      <c r="A166" s="45" t="s">
        <v>467</v>
      </c>
      <c r="B166" s="77" t="s">
        <v>456</v>
      </c>
      <c r="C166" s="85" t="s">
        <v>457</v>
      </c>
      <c r="D166" s="73">
        <v>102937855.5</v>
      </c>
      <c r="E166" s="73">
        <v>0</v>
      </c>
      <c r="F166" s="73">
        <v>1000000</v>
      </c>
      <c r="G166" s="73">
        <v>142675</v>
      </c>
      <c r="H166" s="73">
        <v>0</v>
      </c>
      <c r="I166" s="73">
        <v>0</v>
      </c>
      <c r="J166" s="73">
        <v>4145209.51</v>
      </c>
      <c r="K166" s="73">
        <v>0</v>
      </c>
      <c r="L166" s="73">
        <v>0</v>
      </c>
      <c r="M166" s="74">
        <v>108225740.01000001</v>
      </c>
      <c r="N166" s="73">
        <v>0</v>
      </c>
      <c r="O166" s="69">
        <v>108225740.01000001</v>
      </c>
      <c r="P166" s="75"/>
      <c r="Q166" s="106"/>
      <c r="R166" s="107"/>
    </row>
    <row r="167" spans="1:18">
      <c r="A167" s="45" t="s">
        <v>470</v>
      </c>
      <c r="B167" s="77" t="s">
        <v>459</v>
      </c>
      <c r="C167" s="85" t="s">
        <v>460</v>
      </c>
      <c r="D167" s="73">
        <v>0</v>
      </c>
      <c r="E167" s="73">
        <v>8309780.4799999986</v>
      </c>
      <c r="F167" s="73">
        <v>0</v>
      </c>
      <c r="G167" s="73">
        <v>24598686.82</v>
      </c>
      <c r="H167" s="73">
        <v>2435930.4800000102</v>
      </c>
      <c r="I167" s="73">
        <v>0</v>
      </c>
      <c r="J167" s="73">
        <v>41965619.530000001</v>
      </c>
      <c r="K167" s="73">
        <v>371224.18</v>
      </c>
      <c r="L167" s="73">
        <v>0</v>
      </c>
      <c r="M167" s="74">
        <v>77681241.49000001</v>
      </c>
      <c r="N167" s="73">
        <v>0</v>
      </c>
      <c r="O167" s="69">
        <v>77681241.49000001</v>
      </c>
      <c r="P167" s="75"/>
      <c r="Q167" s="88"/>
      <c r="R167" s="89"/>
    </row>
    <row r="168" spans="1:18">
      <c r="A168" s="45" t="s">
        <v>473</v>
      </c>
      <c r="B168" s="77" t="s">
        <v>462</v>
      </c>
      <c r="C168" s="85" t="s">
        <v>463</v>
      </c>
      <c r="D168" s="73">
        <v>333542811.3670001</v>
      </c>
      <c r="E168" s="73">
        <v>58170293.300000004</v>
      </c>
      <c r="F168" s="73">
        <v>166176270.01000002</v>
      </c>
      <c r="G168" s="73">
        <v>132500444.22</v>
      </c>
      <c r="H168" s="73">
        <v>17235078.679999996</v>
      </c>
      <c r="I168" s="73">
        <v>-13248.44</v>
      </c>
      <c r="J168" s="73">
        <v>881327968.63</v>
      </c>
      <c r="K168" s="73">
        <v>2163934.48</v>
      </c>
      <c r="L168" s="73">
        <v>148702483.44000003</v>
      </c>
      <c r="M168" s="74">
        <v>1739806035.6870003</v>
      </c>
      <c r="N168" s="73">
        <v>-179367.87</v>
      </c>
      <c r="O168" s="69">
        <v>1739626667.8170004</v>
      </c>
      <c r="P168" s="75"/>
      <c r="Q168" s="88"/>
      <c r="R168" s="89"/>
    </row>
    <row r="169" spans="1:18">
      <c r="A169" s="45" t="s">
        <v>476</v>
      </c>
      <c r="B169" s="77" t="s">
        <v>465</v>
      </c>
      <c r="C169" s="85" t="s">
        <v>466</v>
      </c>
      <c r="D169" s="73">
        <v>0</v>
      </c>
      <c r="E169" s="73">
        <v>0</v>
      </c>
      <c r="F169" s="73">
        <v>0</v>
      </c>
      <c r="G169" s="73">
        <v>0</v>
      </c>
      <c r="H169" s="73">
        <v>0</v>
      </c>
      <c r="I169" s="73">
        <v>0</v>
      </c>
      <c r="J169" s="73">
        <v>27612131.189999998</v>
      </c>
      <c r="K169" s="73">
        <v>0</v>
      </c>
      <c r="L169" s="73">
        <v>0</v>
      </c>
      <c r="M169" s="74">
        <v>27612131.189999998</v>
      </c>
      <c r="N169" s="73">
        <v>0</v>
      </c>
      <c r="O169" s="69">
        <v>27612131.189999998</v>
      </c>
      <c r="P169" s="75"/>
      <c r="Q169" s="88"/>
      <c r="R169" s="89"/>
    </row>
    <row r="170" spans="1:18">
      <c r="A170" s="45" t="s">
        <v>479</v>
      </c>
      <c r="B170" s="77" t="s">
        <v>468</v>
      </c>
      <c r="C170" s="85" t="s">
        <v>469</v>
      </c>
      <c r="D170" s="73">
        <v>0</v>
      </c>
      <c r="E170" s="73">
        <v>0</v>
      </c>
      <c r="F170" s="73">
        <v>0</v>
      </c>
      <c r="G170" s="73">
        <v>0</v>
      </c>
      <c r="H170" s="73">
        <v>0</v>
      </c>
      <c r="I170" s="73">
        <v>0</v>
      </c>
      <c r="J170" s="73">
        <v>-328066.99999999994</v>
      </c>
      <c r="K170" s="73">
        <v>0</v>
      </c>
      <c r="L170" s="73">
        <v>0</v>
      </c>
      <c r="M170" s="74">
        <v>-328066.99999999994</v>
      </c>
      <c r="N170" s="73">
        <v>0</v>
      </c>
      <c r="O170" s="69">
        <v>-328066.99999999994</v>
      </c>
      <c r="P170" s="75"/>
      <c r="Q170" s="88"/>
      <c r="R170" s="89"/>
    </row>
    <row r="171" spans="1:18">
      <c r="A171" s="45" t="s">
        <v>482</v>
      </c>
      <c r="B171" s="77" t="s">
        <v>471</v>
      </c>
      <c r="C171" s="85" t="s">
        <v>472</v>
      </c>
      <c r="D171" s="73">
        <v>0</v>
      </c>
      <c r="E171" s="73">
        <v>0</v>
      </c>
      <c r="F171" s="73">
        <v>0</v>
      </c>
      <c r="G171" s="73">
        <v>0</v>
      </c>
      <c r="H171" s="73">
        <v>0</v>
      </c>
      <c r="I171" s="73">
        <v>0</v>
      </c>
      <c r="J171" s="73">
        <v>0</v>
      </c>
      <c r="K171" s="73">
        <v>0</v>
      </c>
      <c r="L171" s="73">
        <v>0</v>
      </c>
      <c r="M171" s="74">
        <v>0</v>
      </c>
      <c r="N171" s="73">
        <v>0</v>
      </c>
      <c r="O171" s="69">
        <v>0</v>
      </c>
      <c r="P171" s="75"/>
      <c r="Q171" s="88"/>
      <c r="R171" s="89"/>
    </row>
    <row r="172" spans="1:18">
      <c r="A172" s="45" t="s">
        <v>485</v>
      </c>
      <c r="B172" s="77" t="s">
        <v>474</v>
      </c>
      <c r="C172" s="85" t="s">
        <v>475</v>
      </c>
      <c r="D172" s="73">
        <v>0</v>
      </c>
      <c r="E172" s="73">
        <v>0</v>
      </c>
      <c r="F172" s="73">
        <v>0</v>
      </c>
      <c r="G172" s="73">
        <v>0</v>
      </c>
      <c r="H172" s="73">
        <v>0</v>
      </c>
      <c r="I172" s="73">
        <v>0</v>
      </c>
      <c r="J172" s="73">
        <v>0</v>
      </c>
      <c r="K172" s="73">
        <v>0</v>
      </c>
      <c r="L172" s="73">
        <v>0</v>
      </c>
      <c r="M172" s="74">
        <v>0</v>
      </c>
      <c r="N172" s="73">
        <v>0</v>
      </c>
      <c r="O172" s="69">
        <v>0</v>
      </c>
      <c r="P172" s="75"/>
      <c r="Q172" s="88"/>
      <c r="R172" s="89"/>
    </row>
    <row r="173" spans="1:18">
      <c r="A173" s="45" t="s">
        <v>488</v>
      </c>
      <c r="B173" s="77" t="s">
        <v>477</v>
      </c>
      <c r="C173" s="85" t="s">
        <v>478</v>
      </c>
      <c r="D173" s="73">
        <v>0</v>
      </c>
      <c r="E173" s="73">
        <v>0</v>
      </c>
      <c r="F173" s="73">
        <v>0</v>
      </c>
      <c r="G173" s="73">
        <v>0</v>
      </c>
      <c r="H173" s="73">
        <v>0</v>
      </c>
      <c r="I173" s="73">
        <v>0</v>
      </c>
      <c r="J173" s="73">
        <v>0</v>
      </c>
      <c r="K173" s="73">
        <v>0</v>
      </c>
      <c r="L173" s="73">
        <v>0</v>
      </c>
      <c r="M173" s="74">
        <v>0</v>
      </c>
      <c r="N173" s="73">
        <v>0</v>
      </c>
      <c r="O173" s="69">
        <v>0</v>
      </c>
      <c r="P173" s="75"/>
      <c r="Q173" s="88"/>
      <c r="R173" s="89"/>
    </row>
    <row r="174" spans="1:18">
      <c r="B174" s="77" t="s">
        <v>480</v>
      </c>
      <c r="C174" s="85" t="s">
        <v>481</v>
      </c>
      <c r="D174" s="73">
        <v>0</v>
      </c>
      <c r="E174" s="73">
        <v>0</v>
      </c>
      <c r="F174" s="73">
        <v>0</v>
      </c>
      <c r="G174" s="73">
        <v>0</v>
      </c>
      <c r="H174" s="73">
        <v>0</v>
      </c>
      <c r="I174" s="73">
        <v>0</v>
      </c>
      <c r="J174" s="73">
        <v>-2556665.5099999998</v>
      </c>
      <c r="K174" s="73">
        <v>0</v>
      </c>
      <c r="L174" s="73">
        <v>0</v>
      </c>
      <c r="M174" s="74">
        <v>-2556665.5099999998</v>
      </c>
      <c r="N174" s="73">
        <v>0</v>
      </c>
      <c r="O174" s="69">
        <v>-2556665.5099999998</v>
      </c>
      <c r="P174" s="75"/>
      <c r="Q174" s="88"/>
      <c r="R174" s="89"/>
    </row>
    <row r="175" spans="1:18">
      <c r="B175" s="77" t="s">
        <v>483</v>
      </c>
      <c r="C175" s="85" t="s">
        <v>484</v>
      </c>
      <c r="D175" s="73">
        <v>0</v>
      </c>
      <c r="E175" s="73">
        <v>0</v>
      </c>
      <c r="F175" s="73">
        <v>0</v>
      </c>
      <c r="G175" s="73">
        <v>0</v>
      </c>
      <c r="H175" s="73">
        <v>0</v>
      </c>
      <c r="I175" s="73">
        <v>0</v>
      </c>
      <c r="J175" s="73">
        <v>18402074.039999999</v>
      </c>
      <c r="K175" s="73">
        <v>0</v>
      </c>
      <c r="L175" s="73">
        <v>0</v>
      </c>
      <c r="M175" s="74">
        <v>18402074.039999999</v>
      </c>
      <c r="N175" s="73">
        <v>0</v>
      </c>
      <c r="O175" s="69">
        <v>18402074.039999999</v>
      </c>
      <c r="P175" s="75"/>
      <c r="Q175" s="88"/>
      <c r="R175" s="89"/>
    </row>
    <row r="176" spans="1:18">
      <c r="B176" s="77" t="s">
        <v>486</v>
      </c>
      <c r="C176" s="85" t="s">
        <v>487</v>
      </c>
      <c r="D176" s="73">
        <v>0</v>
      </c>
      <c r="E176" s="73">
        <v>0</v>
      </c>
      <c r="F176" s="73">
        <v>0</v>
      </c>
      <c r="G176" s="73">
        <v>0</v>
      </c>
      <c r="H176" s="73">
        <v>0</v>
      </c>
      <c r="I176" s="73">
        <v>0</v>
      </c>
      <c r="J176" s="73">
        <v>0</v>
      </c>
      <c r="K176" s="73">
        <v>0</v>
      </c>
      <c r="L176" s="73">
        <v>3862590635.1300006</v>
      </c>
      <c r="M176" s="74">
        <v>3862590635.1300006</v>
      </c>
      <c r="N176" s="73">
        <v>-89207792.229999989</v>
      </c>
      <c r="O176" s="69">
        <v>3773382842.9000006</v>
      </c>
      <c r="P176" s="75"/>
      <c r="Q176" s="88"/>
      <c r="R176" s="89"/>
    </row>
    <row r="177" spans="1:18">
      <c r="B177" s="77" t="s">
        <v>489</v>
      </c>
      <c r="C177" s="85" t="s">
        <v>490</v>
      </c>
      <c r="D177" s="73">
        <v>-29177142.52</v>
      </c>
      <c r="E177" s="73">
        <v>0</v>
      </c>
      <c r="F177" s="73">
        <v>0</v>
      </c>
      <c r="G177" s="73">
        <v>0</v>
      </c>
      <c r="H177" s="73">
        <v>0</v>
      </c>
      <c r="I177" s="73">
        <v>0</v>
      </c>
      <c r="J177" s="73">
        <v>1109197.18</v>
      </c>
      <c r="K177" s="73">
        <v>0</v>
      </c>
      <c r="L177" s="73">
        <v>-7510.1999999999971</v>
      </c>
      <c r="M177" s="74">
        <v>-28075455.539999999</v>
      </c>
      <c r="N177" s="73">
        <v>-10392796.52</v>
      </c>
      <c r="O177" s="69">
        <v>-38468252.060000002</v>
      </c>
      <c r="P177" s="75"/>
      <c r="Q177" s="88"/>
      <c r="R177" s="89"/>
    </row>
    <row r="178" spans="1:18">
      <c r="B178" s="93"/>
      <c r="C178" s="85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75"/>
      <c r="Q178" s="88"/>
      <c r="R178" s="89"/>
    </row>
    <row r="179" spans="1:18">
      <c r="A179" s="45" t="s">
        <v>493</v>
      </c>
      <c r="B179" s="95" t="s">
        <v>491</v>
      </c>
      <c r="C179" s="85"/>
      <c r="D179" s="96">
        <v>-437790802.90300012</v>
      </c>
      <c r="E179" s="96">
        <v>77859524.49000001</v>
      </c>
      <c r="F179" s="96">
        <v>169994089.25000003</v>
      </c>
      <c r="G179" s="96">
        <v>157344886.24000001</v>
      </c>
      <c r="H179" s="96">
        <v>19649762.910000008</v>
      </c>
      <c r="I179" s="96">
        <v>-3059.09</v>
      </c>
      <c r="J179" s="96">
        <v>1057244071.2999998</v>
      </c>
      <c r="K179" s="96">
        <v>2535158.66</v>
      </c>
      <c r="L179" s="96">
        <v>4011285608.3700008</v>
      </c>
      <c r="M179" s="96">
        <v>5058119239.2270002</v>
      </c>
      <c r="N179" s="96">
        <v>-99779956.61999999</v>
      </c>
      <c r="O179" s="96">
        <v>4958339282.6070004</v>
      </c>
      <c r="P179" s="75"/>
      <c r="Q179" s="88"/>
      <c r="R179" s="89"/>
    </row>
    <row r="180" spans="1:18">
      <c r="A180" s="45" t="s">
        <v>496</v>
      </c>
      <c r="B180" s="93"/>
      <c r="C180" s="85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8"/>
      <c r="P180" s="75"/>
      <c r="Q180" s="88"/>
      <c r="R180" s="89"/>
    </row>
    <row r="181" spans="1:18">
      <c r="A181" s="45" t="s">
        <v>499</v>
      </c>
      <c r="B181" s="99" t="s">
        <v>492</v>
      </c>
      <c r="C181" s="100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69"/>
      <c r="P181" s="75"/>
      <c r="Q181" s="88"/>
      <c r="R181" s="89"/>
    </row>
    <row r="182" spans="1:18">
      <c r="A182" s="45" t="s">
        <v>502</v>
      </c>
      <c r="B182" s="102"/>
      <c r="C182" s="72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69"/>
      <c r="P182" s="75"/>
      <c r="Q182" s="88"/>
      <c r="R182" s="89"/>
    </row>
    <row r="183" spans="1:18">
      <c r="A183" s="45" t="s">
        <v>505</v>
      </c>
      <c r="B183" s="77" t="s">
        <v>494</v>
      </c>
      <c r="C183" s="81" t="s">
        <v>495</v>
      </c>
      <c r="D183" s="73">
        <v>47038520.160000004</v>
      </c>
      <c r="E183" s="73">
        <v>0</v>
      </c>
      <c r="F183" s="73">
        <v>0</v>
      </c>
      <c r="G183" s="73">
        <v>0</v>
      </c>
      <c r="H183" s="73">
        <v>0</v>
      </c>
      <c r="I183" s="73">
        <v>0</v>
      </c>
      <c r="J183" s="73">
        <v>0</v>
      </c>
      <c r="K183" s="73">
        <v>0</v>
      </c>
      <c r="L183" s="73">
        <v>0</v>
      </c>
      <c r="M183" s="74">
        <v>47038520.160000004</v>
      </c>
      <c r="N183" s="73">
        <v>0</v>
      </c>
      <c r="O183" s="69">
        <v>47038520.160000004</v>
      </c>
      <c r="P183" s="75"/>
      <c r="Q183" s="88"/>
      <c r="R183" s="89"/>
    </row>
    <row r="184" spans="1:18">
      <c r="A184" s="45" t="s">
        <v>508</v>
      </c>
      <c r="B184" s="77" t="s">
        <v>497</v>
      </c>
      <c r="C184" s="81" t="s">
        <v>498</v>
      </c>
      <c r="D184" s="73">
        <v>458440161.74000001</v>
      </c>
      <c r="E184" s="73">
        <v>0</v>
      </c>
      <c r="F184" s="73">
        <v>0</v>
      </c>
      <c r="G184" s="73">
        <v>0</v>
      </c>
      <c r="H184" s="73">
        <v>0</v>
      </c>
      <c r="I184" s="73">
        <v>0</v>
      </c>
      <c r="J184" s="73">
        <v>0</v>
      </c>
      <c r="K184" s="73">
        <v>0</v>
      </c>
      <c r="L184" s="73">
        <v>0</v>
      </c>
      <c r="M184" s="74">
        <v>458440161.74000001</v>
      </c>
      <c r="N184" s="73">
        <v>-444840723.49000007</v>
      </c>
      <c r="O184" s="69">
        <v>13599438.24999994</v>
      </c>
      <c r="P184" s="75"/>
      <c r="Q184" s="88"/>
      <c r="R184" s="89"/>
    </row>
    <row r="185" spans="1:18">
      <c r="A185" s="45" t="s">
        <v>511</v>
      </c>
      <c r="B185" s="77" t="s">
        <v>500</v>
      </c>
      <c r="C185" s="81" t="s">
        <v>501</v>
      </c>
      <c r="D185" s="73">
        <v>126989955.33</v>
      </c>
      <c r="E185" s="73">
        <v>0</v>
      </c>
      <c r="F185" s="73">
        <v>0</v>
      </c>
      <c r="G185" s="73">
        <v>0</v>
      </c>
      <c r="H185" s="73">
        <v>0</v>
      </c>
      <c r="I185" s="73">
        <v>0</v>
      </c>
      <c r="J185" s="73">
        <v>0</v>
      </c>
      <c r="K185" s="73">
        <v>0</v>
      </c>
      <c r="L185" s="73">
        <v>0</v>
      </c>
      <c r="M185" s="74">
        <v>126989955.33</v>
      </c>
      <c r="N185" s="73">
        <v>-71017.61</v>
      </c>
      <c r="O185" s="69">
        <v>126918937.72</v>
      </c>
      <c r="P185" s="75"/>
      <c r="Q185" s="88"/>
      <c r="R185" s="89"/>
    </row>
    <row r="186" spans="1:18">
      <c r="A186" s="45" t="s">
        <v>514</v>
      </c>
      <c r="B186" s="77" t="s">
        <v>503</v>
      </c>
      <c r="C186" s="81" t="s">
        <v>504</v>
      </c>
      <c r="D186" s="73">
        <v>17291843.180000003</v>
      </c>
      <c r="E186" s="73">
        <v>110239</v>
      </c>
      <c r="F186" s="73">
        <v>0</v>
      </c>
      <c r="G186" s="73">
        <v>0</v>
      </c>
      <c r="H186" s="73">
        <v>0</v>
      </c>
      <c r="I186" s="73">
        <v>0</v>
      </c>
      <c r="J186" s="73">
        <v>0</v>
      </c>
      <c r="K186" s="73">
        <v>0</v>
      </c>
      <c r="L186" s="73">
        <v>0</v>
      </c>
      <c r="M186" s="74">
        <v>17402082.180000003</v>
      </c>
      <c r="N186" s="73">
        <v>0</v>
      </c>
      <c r="O186" s="69">
        <v>17402082.180000003</v>
      </c>
      <c r="P186" s="75"/>
      <c r="Q186" s="88"/>
      <c r="R186" s="89"/>
    </row>
    <row r="187" spans="1:18">
      <c r="A187" s="45" t="s">
        <v>517</v>
      </c>
      <c r="B187" s="77" t="s">
        <v>506</v>
      </c>
      <c r="C187" s="81" t="s">
        <v>507</v>
      </c>
      <c r="D187" s="73">
        <v>30547008.219999991</v>
      </c>
      <c r="E187" s="73">
        <v>0</v>
      </c>
      <c r="F187" s="73">
        <v>0</v>
      </c>
      <c r="G187" s="73">
        <v>0</v>
      </c>
      <c r="H187" s="73">
        <v>0</v>
      </c>
      <c r="I187" s="73">
        <v>0</v>
      </c>
      <c r="J187" s="73">
        <v>0</v>
      </c>
      <c r="K187" s="73">
        <v>0</v>
      </c>
      <c r="L187" s="73">
        <v>0</v>
      </c>
      <c r="M187" s="74">
        <v>30547008.219999991</v>
      </c>
      <c r="N187" s="73">
        <v>0</v>
      </c>
      <c r="O187" s="69">
        <v>30547008.219999991</v>
      </c>
      <c r="P187" s="75"/>
      <c r="Q187" s="88"/>
      <c r="R187" s="89"/>
    </row>
    <row r="188" spans="1:18">
      <c r="A188" s="45" t="s">
        <v>520</v>
      </c>
      <c r="B188" s="77" t="s">
        <v>509</v>
      </c>
      <c r="C188" s="81" t="s">
        <v>510</v>
      </c>
      <c r="D188" s="73">
        <v>1113774.76</v>
      </c>
      <c r="E188" s="73">
        <v>0</v>
      </c>
      <c r="F188" s="73">
        <v>0</v>
      </c>
      <c r="G188" s="73">
        <v>0</v>
      </c>
      <c r="H188" s="73">
        <v>0</v>
      </c>
      <c r="I188" s="73">
        <v>0</v>
      </c>
      <c r="J188" s="73">
        <v>0</v>
      </c>
      <c r="K188" s="73">
        <v>0</v>
      </c>
      <c r="L188" s="73">
        <v>0</v>
      </c>
      <c r="M188" s="74">
        <v>1113774.76</v>
      </c>
      <c r="N188" s="73">
        <v>0</v>
      </c>
      <c r="O188" s="69">
        <v>1113774.76</v>
      </c>
      <c r="P188" s="75"/>
      <c r="Q188" s="88"/>
      <c r="R188" s="89"/>
    </row>
    <row r="189" spans="1:18">
      <c r="A189" s="45" t="s">
        <v>523</v>
      </c>
      <c r="B189" s="77" t="s">
        <v>512</v>
      </c>
      <c r="C189" s="81" t="s">
        <v>513</v>
      </c>
      <c r="D189" s="73">
        <v>30</v>
      </c>
      <c r="E189" s="73">
        <v>0</v>
      </c>
      <c r="F189" s="73">
        <v>0</v>
      </c>
      <c r="G189" s="73">
        <v>0</v>
      </c>
      <c r="H189" s="73">
        <v>0</v>
      </c>
      <c r="I189" s="73">
        <v>0</v>
      </c>
      <c r="J189" s="73">
        <v>0</v>
      </c>
      <c r="K189" s="73">
        <v>0</v>
      </c>
      <c r="L189" s="73">
        <v>0</v>
      </c>
      <c r="M189" s="74">
        <v>30</v>
      </c>
      <c r="N189" s="73">
        <v>0</v>
      </c>
      <c r="O189" s="69">
        <v>30</v>
      </c>
      <c r="P189" s="75"/>
      <c r="Q189" s="88"/>
      <c r="R189" s="89"/>
    </row>
    <row r="190" spans="1:18">
      <c r="A190" s="45" t="s">
        <v>526</v>
      </c>
      <c r="B190" s="77" t="s">
        <v>515</v>
      </c>
      <c r="C190" s="81" t="s">
        <v>516</v>
      </c>
      <c r="D190" s="73">
        <v>1120443.1499999999</v>
      </c>
      <c r="E190" s="73">
        <v>34622.94</v>
      </c>
      <c r="F190" s="73">
        <v>0</v>
      </c>
      <c r="G190" s="73">
        <v>0</v>
      </c>
      <c r="H190" s="73">
        <v>0</v>
      </c>
      <c r="I190" s="73">
        <v>0</v>
      </c>
      <c r="J190" s="73">
        <v>0</v>
      </c>
      <c r="K190" s="73">
        <v>0</v>
      </c>
      <c r="L190" s="73">
        <v>0</v>
      </c>
      <c r="M190" s="74">
        <v>1155066.0899999999</v>
      </c>
      <c r="N190" s="73">
        <v>0</v>
      </c>
      <c r="O190" s="69">
        <v>1155066.0899999999</v>
      </c>
      <c r="P190" s="75"/>
      <c r="Q190" s="108"/>
      <c r="R190" s="109"/>
    </row>
    <row r="191" spans="1:18">
      <c r="A191" s="45" t="s">
        <v>529</v>
      </c>
      <c r="B191" s="77" t="s">
        <v>518</v>
      </c>
      <c r="C191" s="81" t="s">
        <v>519</v>
      </c>
      <c r="D191" s="73">
        <v>2986018.0600000005</v>
      </c>
      <c r="E191" s="73">
        <v>0</v>
      </c>
      <c r="F191" s="73">
        <v>0</v>
      </c>
      <c r="G191" s="73">
        <v>0</v>
      </c>
      <c r="H191" s="73">
        <v>0</v>
      </c>
      <c r="I191" s="73">
        <v>0</v>
      </c>
      <c r="J191" s="73">
        <v>0</v>
      </c>
      <c r="K191" s="73">
        <v>0</v>
      </c>
      <c r="L191" s="73">
        <v>0</v>
      </c>
      <c r="M191" s="74">
        <v>2986018.0600000005</v>
      </c>
      <c r="N191" s="73">
        <v>0</v>
      </c>
      <c r="O191" s="69">
        <v>2986018.0600000005</v>
      </c>
      <c r="P191" s="75"/>
      <c r="Q191" s="108"/>
      <c r="R191" s="109"/>
    </row>
    <row r="192" spans="1:18">
      <c r="A192" s="45" t="s">
        <v>532</v>
      </c>
      <c r="B192" s="77" t="s">
        <v>521</v>
      </c>
      <c r="C192" s="85" t="s">
        <v>522</v>
      </c>
      <c r="D192" s="73">
        <v>67380067.180000007</v>
      </c>
      <c r="E192" s="73">
        <v>0</v>
      </c>
      <c r="F192" s="73">
        <v>0</v>
      </c>
      <c r="G192" s="73">
        <v>0</v>
      </c>
      <c r="H192" s="73">
        <v>0</v>
      </c>
      <c r="I192" s="73">
        <v>0</v>
      </c>
      <c r="J192" s="73">
        <v>0</v>
      </c>
      <c r="K192" s="73">
        <v>0</v>
      </c>
      <c r="L192" s="73">
        <v>0</v>
      </c>
      <c r="M192" s="74">
        <v>67380067.180000007</v>
      </c>
      <c r="N192" s="73">
        <v>-58548.27</v>
      </c>
      <c r="O192" s="69">
        <v>67321518.910000011</v>
      </c>
      <c r="P192" s="75"/>
      <c r="Q192" s="88"/>
      <c r="R192" s="89"/>
    </row>
    <row r="193" spans="1:18">
      <c r="A193" s="45" t="s">
        <v>535</v>
      </c>
      <c r="B193" s="77" t="s">
        <v>524</v>
      </c>
      <c r="C193" s="85" t="s">
        <v>525</v>
      </c>
      <c r="D193" s="73">
        <v>14295361.710000001</v>
      </c>
      <c r="E193" s="73">
        <v>-899</v>
      </c>
      <c r="F193" s="73">
        <v>0</v>
      </c>
      <c r="G193" s="73">
        <v>0</v>
      </c>
      <c r="H193" s="73">
        <v>0</v>
      </c>
      <c r="I193" s="73">
        <v>0</v>
      </c>
      <c r="J193" s="73">
        <v>0</v>
      </c>
      <c r="K193" s="73">
        <v>0</v>
      </c>
      <c r="L193" s="73">
        <v>0</v>
      </c>
      <c r="M193" s="74">
        <v>14294462.710000001</v>
      </c>
      <c r="N193" s="73">
        <v>0</v>
      </c>
      <c r="O193" s="69">
        <v>14294462.710000001</v>
      </c>
      <c r="P193" s="75"/>
      <c r="Q193" s="88"/>
      <c r="R193" s="89"/>
    </row>
    <row r="194" spans="1:18">
      <c r="A194" s="45" t="s">
        <v>538</v>
      </c>
      <c r="B194" s="77" t="s">
        <v>527</v>
      </c>
      <c r="C194" s="85" t="s">
        <v>528</v>
      </c>
      <c r="D194" s="73">
        <v>1345862.0599999998</v>
      </c>
      <c r="E194" s="73">
        <v>0</v>
      </c>
      <c r="F194" s="73">
        <v>0</v>
      </c>
      <c r="G194" s="73">
        <v>0</v>
      </c>
      <c r="H194" s="73">
        <v>0</v>
      </c>
      <c r="I194" s="73">
        <v>0</v>
      </c>
      <c r="J194" s="73">
        <v>0</v>
      </c>
      <c r="K194" s="73">
        <v>0</v>
      </c>
      <c r="L194" s="73">
        <v>0</v>
      </c>
      <c r="M194" s="74">
        <v>1345862.0599999998</v>
      </c>
      <c r="N194" s="73">
        <v>0</v>
      </c>
      <c r="O194" s="69">
        <v>1345862.0599999998</v>
      </c>
      <c r="P194" s="75"/>
      <c r="Q194" s="88"/>
      <c r="R194" s="89"/>
    </row>
    <row r="195" spans="1:18">
      <c r="B195" s="77" t="s">
        <v>530</v>
      </c>
      <c r="C195" s="85" t="s">
        <v>531</v>
      </c>
      <c r="D195" s="73">
        <v>7360820.5199999986</v>
      </c>
      <c r="E195" s="73">
        <v>0</v>
      </c>
      <c r="F195" s="73">
        <v>0</v>
      </c>
      <c r="G195" s="73">
        <v>0</v>
      </c>
      <c r="H195" s="73">
        <v>0</v>
      </c>
      <c r="I195" s="73">
        <v>0</v>
      </c>
      <c r="J195" s="73">
        <v>0</v>
      </c>
      <c r="K195" s="73">
        <v>0</v>
      </c>
      <c r="L195" s="73">
        <v>0</v>
      </c>
      <c r="M195" s="74">
        <v>7360820.5199999986</v>
      </c>
      <c r="N195" s="73">
        <v>0</v>
      </c>
      <c r="O195" s="69">
        <v>7360820.5199999986</v>
      </c>
      <c r="P195" s="75"/>
      <c r="Q195" s="88"/>
      <c r="R195" s="89"/>
    </row>
    <row r="196" spans="1:18">
      <c r="B196" s="77" t="s">
        <v>533</v>
      </c>
      <c r="C196" s="81" t="s">
        <v>534</v>
      </c>
      <c r="D196" s="73">
        <v>30526.440000000002</v>
      </c>
      <c r="E196" s="73">
        <v>0</v>
      </c>
      <c r="F196" s="73">
        <v>0</v>
      </c>
      <c r="G196" s="73">
        <v>0</v>
      </c>
      <c r="H196" s="73">
        <v>0</v>
      </c>
      <c r="I196" s="73">
        <v>0</v>
      </c>
      <c r="J196" s="73">
        <v>0</v>
      </c>
      <c r="K196" s="73">
        <v>0</v>
      </c>
      <c r="L196" s="73">
        <v>0</v>
      </c>
      <c r="M196" s="74">
        <v>30526.440000000002</v>
      </c>
      <c r="N196" s="73">
        <v>0</v>
      </c>
      <c r="O196" s="69">
        <v>30526.440000000002</v>
      </c>
      <c r="P196" s="75"/>
      <c r="Q196" s="88"/>
      <c r="R196" s="89"/>
    </row>
    <row r="197" spans="1:18">
      <c r="B197" s="77" t="s">
        <v>536</v>
      </c>
      <c r="C197" s="85" t="s">
        <v>537</v>
      </c>
      <c r="D197" s="73">
        <v>0</v>
      </c>
      <c r="E197" s="73">
        <v>0</v>
      </c>
      <c r="F197" s="73">
        <v>0</v>
      </c>
      <c r="G197" s="73">
        <v>0</v>
      </c>
      <c r="H197" s="73">
        <v>0</v>
      </c>
      <c r="I197" s="73">
        <v>0</v>
      </c>
      <c r="J197" s="73">
        <v>0</v>
      </c>
      <c r="K197" s="73">
        <v>0</v>
      </c>
      <c r="L197" s="73">
        <v>0</v>
      </c>
      <c r="M197" s="74">
        <v>0</v>
      </c>
      <c r="N197" s="73">
        <v>0</v>
      </c>
      <c r="O197" s="69">
        <v>0</v>
      </c>
      <c r="P197" s="75"/>
      <c r="Q197" s="88"/>
      <c r="R197" s="89"/>
    </row>
    <row r="198" spans="1:18">
      <c r="A198" s="45" t="s">
        <v>542</v>
      </c>
      <c r="B198" s="77" t="s">
        <v>539</v>
      </c>
      <c r="C198" s="85" t="s">
        <v>540</v>
      </c>
      <c r="D198" s="73">
        <v>0</v>
      </c>
      <c r="E198" s="73">
        <v>0</v>
      </c>
      <c r="F198" s="73">
        <v>0</v>
      </c>
      <c r="G198" s="73">
        <v>0</v>
      </c>
      <c r="H198" s="73">
        <v>0</v>
      </c>
      <c r="I198" s="73">
        <v>0</v>
      </c>
      <c r="J198" s="73">
        <v>0</v>
      </c>
      <c r="K198" s="73">
        <v>0</v>
      </c>
      <c r="L198" s="73">
        <v>0</v>
      </c>
      <c r="M198" s="74">
        <v>0</v>
      </c>
      <c r="N198" s="73">
        <v>0</v>
      </c>
      <c r="O198" s="69">
        <v>0</v>
      </c>
      <c r="P198" s="75"/>
      <c r="Q198" s="88"/>
      <c r="R198" s="89"/>
    </row>
    <row r="199" spans="1:18">
      <c r="A199" s="45" t="s">
        <v>542</v>
      </c>
      <c r="B199" s="110"/>
      <c r="C199" s="85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75"/>
      <c r="Q199" s="88"/>
      <c r="R199" s="89"/>
    </row>
    <row r="200" spans="1:18">
      <c r="A200" s="45" t="s">
        <v>547</v>
      </c>
      <c r="B200" s="95" t="s">
        <v>541</v>
      </c>
      <c r="C200" s="85"/>
      <c r="D200" s="96">
        <v>775940392.50999999</v>
      </c>
      <c r="E200" s="96">
        <v>143962.94</v>
      </c>
      <c r="F200" s="96">
        <v>0</v>
      </c>
      <c r="G200" s="96">
        <v>0</v>
      </c>
      <c r="H200" s="96">
        <v>0</v>
      </c>
      <c r="I200" s="96">
        <v>0</v>
      </c>
      <c r="J200" s="96">
        <v>0</v>
      </c>
      <c r="K200" s="96">
        <v>0</v>
      </c>
      <c r="L200" s="96">
        <v>0</v>
      </c>
      <c r="M200" s="96">
        <v>776084355.45000005</v>
      </c>
      <c r="N200" s="96">
        <v>-444970289.37000006</v>
      </c>
      <c r="O200" s="96">
        <v>331114066.07999998</v>
      </c>
      <c r="P200" s="75"/>
      <c r="Q200" s="88"/>
      <c r="R200" s="89"/>
    </row>
    <row r="201" spans="1:18">
      <c r="A201" s="45" t="s">
        <v>547</v>
      </c>
      <c r="B201" s="110"/>
      <c r="C201" s="85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8"/>
      <c r="P201" s="75"/>
      <c r="Q201" s="88"/>
      <c r="R201" s="89"/>
    </row>
    <row r="202" spans="1:18">
      <c r="A202" s="45" t="s">
        <v>547</v>
      </c>
      <c r="B202" s="270" t="s">
        <v>543</v>
      </c>
      <c r="C202" s="271" t="s">
        <v>544</v>
      </c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69"/>
      <c r="P202" s="75"/>
      <c r="Q202" s="88"/>
      <c r="R202" s="89"/>
    </row>
    <row r="203" spans="1:18">
      <c r="A203" s="45" t="s">
        <v>554</v>
      </c>
      <c r="B203" s="79" t="s">
        <v>545</v>
      </c>
      <c r="C203" s="81" t="s">
        <v>546</v>
      </c>
      <c r="D203" s="73">
        <v>1689609.72</v>
      </c>
      <c r="E203" s="73">
        <v>0</v>
      </c>
      <c r="F203" s="73">
        <v>98135</v>
      </c>
      <c r="G203" s="73">
        <v>0</v>
      </c>
      <c r="H203" s="73">
        <v>0</v>
      </c>
      <c r="I203" s="73">
        <v>0</v>
      </c>
      <c r="J203" s="73">
        <v>0</v>
      </c>
      <c r="K203" s="73">
        <v>0</v>
      </c>
      <c r="L203" s="73">
        <v>0</v>
      </c>
      <c r="M203" s="74">
        <v>1787744.72</v>
      </c>
      <c r="N203" s="73">
        <v>0</v>
      </c>
      <c r="O203" s="69">
        <v>1787744.72</v>
      </c>
      <c r="P203" s="75"/>
      <c r="Q203" s="88"/>
      <c r="R203" s="89"/>
    </row>
    <row r="204" spans="1:18">
      <c r="A204" s="45" t="s">
        <v>557</v>
      </c>
      <c r="B204" s="111" t="s">
        <v>548</v>
      </c>
      <c r="C204" s="81" t="s">
        <v>549</v>
      </c>
      <c r="D204" s="73">
        <v>25401972.75</v>
      </c>
      <c r="E204" s="73">
        <v>123005</v>
      </c>
      <c r="F204" s="73">
        <v>19161</v>
      </c>
      <c r="G204" s="73">
        <v>0</v>
      </c>
      <c r="H204" s="73">
        <v>0</v>
      </c>
      <c r="I204" s="73">
        <v>0</v>
      </c>
      <c r="J204" s="73">
        <v>0</v>
      </c>
      <c r="K204" s="73">
        <v>0</v>
      </c>
      <c r="L204" s="73">
        <v>0</v>
      </c>
      <c r="M204" s="74">
        <v>25544138.75</v>
      </c>
      <c r="N204" s="73">
        <v>-5359.75</v>
      </c>
      <c r="O204" s="69">
        <v>25538779</v>
      </c>
      <c r="P204" s="75"/>
      <c r="Q204" s="88"/>
      <c r="R204" s="89"/>
    </row>
    <row r="205" spans="1:18">
      <c r="A205" s="45" t="s">
        <v>560</v>
      </c>
      <c r="B205" s="111" t="s">
        <v>550</v>
      </c>
      <c r="C205" s="81" t="s">
        <v>551</v>
      </c>
      <c r="D205" s="73">
        <v>0</v>
      </c>
      <c r="E205" s="73">
        <v>0</v>
      </c>
      <c r="F205" s="73">
        <v>0</v>
      </c>
      <c r="G205" s="73">
        <v>0</v>
      </c>
      <c r="H205" s="73">
        <v>0</v>
      </c>
      <c r="I205" s="73">
        <v>0</v>
      </c>
      <c r="J205" s="73">
        <v>0</v>
      </c>
      <c r="K205" s="73">
        <v>0</v>
      </c>
      <c r="L205" s="73">
        <v>0</v>
      </c>
      <c r="M205" s="74">
        <v>0</v>
      </c>
      <c r="N205" s="73">
        <v>0</v>
      </c>
      <c r="O205" s="69">
        <v>0</v>
      </c>
      <c r="P205" s="75"/>
      <c r="Q205" s="88"/>
      <c r="R205" s="89"/>
    </row>
    <row r="206" spans="1:18">
      <c r="B206" s="79" t="s">
        <v>552</v>
      </c>
      <c r="C206" s="81" t="s">
        <v>553</v>
      </c>
      <c r="D206" s="73">
        <v>25499.15</v>
      </c>
      <c r="E206" s="73">
        <v>0</v>
      </c>
      <c r="F206" s="73">
        <v>0</v>
      </c>
      <c r="G206" s="73">
        <v>0</v>
      </c>
      <c r="H206" s="73">
        <v>0</v>
      </c>
      <c r="I206" s="73">
        <v>0</v>
      </c>
      <c r="J206" s="73">
        <v>0</v>
      </c>
      <c r="K206" s="73">
        <v>0</v>
      </c>
      <c r="L206" s="73">
        <v>0</v>
      </c>
      <c r="M206" s="74">
        <v>25499.15</v>
      </c>
      <c r="N206" s="73">
        <v>0</v>
      </c>
      <c r="O206" s="69">
        <v>25499.15</v>
      </c>
      <c r="P206" s="75"/>
      <c r="Q206" s="88"/>
      <c r="R206" s="89"/>
    </row>
    <row r="207" spans="1:18">
      <c r="B207" s="111" t="s">
        <v>555</v>
      </c>
      <c r="C207" s="81" t="s">
        <v>556</v>
      </c>
      <c r="D207" s="73">
        <v>14300</v>
      </c>
      <c r="E207" s="73">
        <v>0</v>
      </c>
      <c r="F207" s="73">
        <v>0</v>
      </c>
      <c r="G207" s="73">
        <v>0</v>
      </c>
      <c r="H207" s="73">
        <v>0</v>
      </c>
      <c r="I207" s="73">
        <v>0</v>
      </c>
      <c r="J207" s="73">
        <v>0</v>
      </c>
      <c r="K207" s="73">
        <v>0</v>
      </c>
      <c r="L207" s="73">
        <v>0</v>
      </c>
      <c r="M207" s="74">
        <v>14300</v>
      </c>
      <c r="N207" s="73">
        <v>0</v>
      </c>
      <c r="O207" s="69">
        <v>14300</v>
      </c>
      <c r="P207" s="75"/>
      <c r="Q207" s="88"/>
      <c r="R207" s="89"/>
    </row>
    <row r="208" spans="1:18">
      <c r="A208" s="45" t="s">
        <v>567</v>
      </c>
      <c r="B208" s="111" t="s">
        <v>558</v>
      </c>
      <c r="C208" s="81" t="s">
        <v>559</v>
      </c>
      <c r="D208" s="73">
        <v>4146824.44</v>
      </c>
      <c r="E208" s="73">
        <v>0</v>
      </c>
      <c r="F208" s="73">
        <v>0</v>
      </c>
      <c r="G208" s="73">
        <v>0</v>
      </c>
      <c r="H208" s="73">
        <v>0</v>
      </c>
      <c r="I208" s="73">
        <v>0</v>
      </c>
      <c r="J208" s="73">
        <v>0</v>
      </c>
      <c r="K208" s="73">
        <v>0</v>
      </c>
      <c r="L208" s="73">
        <v>0</v>
      </c>
      <c r="M208" s="74">
        <v>4146824.44</v>
      </c>
      <c r="N208" s="73">
        <v>0</v>
      </c>
      <c r="O208" s="69">
        <v>4146824.44</v>
      </c>
      <c r="P208" s="75"/>
      <c r="Q208" s="88"/>
      <c r="R208" s="89"/>
    </row>
    <row r="209" spans="1:18">
      <c r="B209" s="111" t="s">
        <v>561</v>
      </c>
      <c r="C209" s="81" t="s">
        <v>562</v>
      </c>
      <c r="D209" s="73">
        <v>118437.32999999999</v>
      </c>
      <c r="E209" s="73">
        <v>0</v>
      </c>
      <c r="F209" s="73">
        <v>0</v>
      </c>
      <c r="G209" s="73">
        <v>0</v>
      </c>
      <c r="H209" s="73">
        <v>0</v>
      </c>
      <c r="I209" s="73">
        <v>0</v>
      </c>
      <c r="J209" s="73">
        <v>0</v>
      </c>
      <c r="K209" s="73">
        <v>0</v>
      </c>
      <c r="L209" s="73">
        <v>0</v>
      </c>
      <c r="M209" s="74">
        <v>118437.32999999999</v>
      </c>
      <c r="N209" s="73">
        <v>0</v>
      </c>
      <c r="O209" s="69">
        <v>118437.32999999999</v>
      </c>
      <c r="P209" s="75"/>
      <c r="Q209" s="88"/>
      <c r="R209" s="89"/>
    </row>
    <row r="210" spans="1:18">
      <c r="A210" s="45" t="s">
        <v>567</v>
      </c>
      <c r="B210" s="274" t="s">
        <v>563</v>
      </c>
      <c r="C210" s="81" t="s">
        <v>564</v>
      </c>
      <c r="D210" s="73">
        <v>62731.469999999994</v>
      </c>
      <c r="E210" s="73">
        <v>0</v>
      </c>
      <c r="F210" s="73">
        <v>0</v>
      </c>
      <c r="G210" s="73">
        <v>0</v>
      </c>
      <c r="H210" s="73">
        <v>0</v>
      </c>
      <c r="I210" s="73">
        <v>0</v>
      </c>
      <c r="J210" s="73">
        <v>0</v>
      </c>
      <c r="K210" s="73">
        <v>0</v>
      </c>
      <c r="L210" s="73">
        <v>0</v>
      </c>
      <c r="M210" s="74">
        <v>62731.469999999994</v>
      </c>
      <c r="N210" s="73">
        <v>0</v>
      </c>
      <c r="O210" s="69">
        <v>62731.469999999994</v>
      </c>
      <c r="P210" s="75"/>
      <c r="Q210" s="88"/>
      <c r="R210" s="89"/>
    </row>
    <row r="211" spans="1:18">
      <c r="A211" s="45" t="s">
        <v>554</v>
      </c>
      <c r="B211" s="111" t="s">
        <v>565</v>
      </c>
      <c r="C211" s="81" t="s">
        <v>566</v>
      </c>
      <c r="D211" s="73">
        <v>13515.01</v>
      </c>
      <c r="E211" s="73">
        <v>0</v>
      </c>
      <c r="F211" s="73">
        <v>0</v>
      </c>
      <c r="G211" s="73">
        <v>0</v>
      </c>
      <c r="H211" s="73">
        <v>0</v>
      </c>
      <c r="I211" s="73">
        <v>0</v>
      </c>
      <c r="J211" s="73">
        <v>0</v>
      </c>
      <c r="K211" s="73">
        <v>0</v>
      </c>
      <c r="L211" s="73">
        <v>0</v>
      </c>
      <c r="M211" s="74">
        <v>13515.01</v>
      </c>
      <c r="N211" s="73">
        <v>0</v>
      </c>
      <c r="O211" s="69">
        <v>13515.01</v>
      </c>
      <c r="P211" s="75"/>
      <c r="Q211" s="88"/>
      <c r="R211" s="89"/>
    </row>
    <row r="212" spans="1:18">
      <c r="A212" s="45" t="s">
        <v>557</v>
      </c>
      <c r="B212" s="111" t="s">
        <v>568</v>
      </c>
      <c r="C212" s="81" t="s">
        <v>569</v>
      </c>
      <c r="D212" s="73">
        <v>109854.34999999999</v>
      </c>
      <c r="E212" s="73">
        <v>0</v>
      </c>
      <c r="F212" s="73">
        <v>0</v>
      </c>
      <c r="G212" s="73">
        <v>0</v>
      </c>
      <c r="H212" s="73">
        <v>0</v>
      </c>
      <c r="I212" s="73">
        <v>0</v>
      </c>
      <c r="J212" s="73">
        <v>0</v>
      </c>
      <c r="K212" s="73">
        <v>0</v>
      </c>
      <c r="L212" s="73">
        <v>0</v>
      </c>
      <c r="M212" s="74">
        <v>109854.34999999999</v>
      </c>
      <c r="N212" s="73">
        <v>0</v>
      </c>
      <c r="O212" s="69">
        <v>109854.34999999999</v>
      </c>
      <c r="P212" s="75"/>
      <c r="Q212" s="88"/>
      <c r="R212" s="89"/>
    </row>
    <row r="213" spans="1:18">
      <c r="A213" s="45" t="s">
        <v>560</v>
      </c>
      <c r="B213" s="111" t="s">
        <v>570</v>
      </c>
      <c r="C213" s="81" t="s">
        <v>571</v>
      </c>
      <c r="D213" s="73">
        <v>1310</v>
      </c>
      <c r="E213" s="73">
        <v>0</v>
      </c>
      <c r="F213" s="73">
        <v>0</v>
      </c>
      <c r="G213" s="73">
        <v>0</v>
      </c>
      <c r="H213" s="73">
        <v>0</v>
      </c>
      <c r="I213" s="73">
        <v>0</v>
      </c>
      <c r="J213" s="73">
        <v>0</v>
      </c>
      <c r="K213" s="73">
        <v>0</v>
      </c>
      <c r="L213" s="73">
        <v>0</v>
      </c>
      <c r="M213" s="74">
        <v>1310</v>
      </c>
      <c r="N213" s="73">
        <v>0</v>
      </c>
      <c r="O213" s="69">
        <v>1310</v>
      </c>
      <c r="P213" s="75"/>
      <c r="Q213" s="88"/>
      <c r="R213" s="89"/>
    </row>
    <row r="214" spans="1:18">
      <c r="A214" s="45" t="s">
        <v>567</v>
      </c>
      <c r="B214" s="111" t="s">
        <v>572</v>
      </c>
      <c r="C214" s="81" t="s">
        <v>573</v>
      </c>
      <c r="D214" s="73">
        <v>0</v>
      </c>
      <c r="E214" s="73">
        <v>0</v>
      </c>
      <c r="F214" s="73">
        <v>0</v>
      </c>
      <c r="G214" s="73">
        <v>0</v>
      </c>
      <c r="H214" s="73">
        <v>0</v>
      </c>
      <c r="I214" s="73">
        <v>0</v>
      </c>
      <c r="J214" s="73">
        <v>0</v>
      </c>
      <c r="K214" s="73">
        <v>0</v>
      </c>
      <c r="L214" s="73">
        <v>0</v>
      </c>
      <c r="M214" s="74">
        <v>0</v>
      </c>
      <c r="N214" s="73">
        <v>0</v>
      </c>
      <c r="O214" s="69">
        <v>0</v>
      </c>
      <c r="P214" s="75"/>
      <c r="Q214" s="88"/>
      <c r="R214" s="89"/>
    </row>
    <row r="215" spans="1:18">
      <c r="A215" s="45" t="s">
        <v>582</v>
      </c>
      <c r="B215" s="79" t="s">
        <v>574</v>
      </c>
      <c r="C215" s="81" t="s">
        <v>575</v>
      </c>
      <c r="D215" s="73">
        <v>4777971.4099999992</v>
      </c>
      <c r="E215" s="73">
        <v>1500</v>
      </c>
      <c r="F215" s="73">
        <v>27390.07</v>
      </c>
      <c r="G215" s="73">
        <v>0</v>
      </c>
      <c r="H215" s="73">
        <v>0</v>
      </c>
      <c r="I215" s="73">
        <v>0</v>
      </c>
      <c r="J215" s="73">
        <v>0</v>
      </c>
      <c r="K215" s="73">
        <v>0</v>
      </c>
      <c r="L215" s="73">
        <v>0</v>
      </c>
      <c r="M215" s="74">
        <v>4806861.4799999995</v>
      </c>
      <c r="N215" s="73">
        <v>0</v>
      </c>
      <c r="O215" s="69">
        <v>4806861.4799999995</v>
      </c>
      <c r="P215" s="75"/>
      <c r="Q215" s="88"/>
      <c r="R215" s="89"/>
    </row>
    <row r="216" spans="1:18">
      <c r="A216" s="45" t="s">
        <v>585</v>
      </c>
      <c r="B216" s="79" t="s">
        <v>576</v>
      </c>
      <c r="C216" s="81" t="s">
        <v>577</v>
      </c>
      <c r="D216" s="73">
        <v>40948876.099999994</v>
      </c>
      <c r="E216" s="73">
        <v>102429</v>
      </c>
      <c r="F216" s="73">
        <v>-8323.75</v>
      </c>
      <c r="G216" s="73">
        <v>0</v>
      </c>
      <c r="H216" s="73">
        <v>0</v>
      </c>
      <c r="I216" s="73">
        <v>0</v>
      </c>
      <c r="J216" s="73">
        <v>0</v>
      </c>
      <c r="K216" s="73">
        <v>0</v>
      </c>
      <c r="L216" s="73">
        <v>0</v>
      </c>
      <c r="M216" s="74">
        <v>41042981.349999994</v>
      </c>
      <c r="N216" s="73">
        <v>0</v>
      </c>
      <c r="O216" s="69">
        <v>41042981.349999994</v>
      </c>
      <c r="P216" s="75"/>
      <c r="Q216" s="88"/>
      <c r="R216" s="89"/>
    </row>
    <row r="217" spans="1:18">
      <c r="A217" s="45" t="s">
        <v>588</v>
      </c>
      <c r="B217" s="79" t="s">
        <v>578</v>
      </c>
      <c r="C217" s="81" t="s">
        <v>579</v>
      </c>
      <c r="D217" s="73">
        <v>22468444.489999998</v>
      </c>
      <c r="E217" s="73">
        <v>0</v>
      </c>
      <c r="F217" s="73">
        <v>0</v>
      </c>
      <c r="G217" s="73">
        <v>0</v>
      </c>
      <c r="H217" s="73">
        <v>0</v>
      </c>
      <c r="I217" s="73">
        <v>0</v>
      </c>
      <c r="J217" s="73">
        <v>0</v>
      </c>
      <c r="K217" s="73">
        <v>0</v>
      </c>
      <c r="L217" s="73">
        <v>0</v>
      </c>
      <c r="M217" s="74">
        <v>22468444.489999998</v>
      </c>
      <c r="N217" s="73">
        <v>0</v>
      </c>
      <c r="O217" s="69">
        <v>22468444.489999998</v>
      </c>
      <c r="P217" s="75"/>
      <c r="Q217" s="88"/>
      <c r="R217" s="89"/>
    </row>
    <row r="218" spans="1:18">
      <c r="A218" s="45" t="s">
        <v>591</v>
      </c>
      <c r="B218" s="79" t="s">
        <v>580</v>
      </c>
      <c r="C218" s="81" t="s">
        <v>581</v>
      </c>
      <c r="D218" s="73">
        <v>6382287.8300000001</v>
      </c>
      <c r="E218" s="73">
        <v>0</v>
      </c>
      <c r="F218" s="73">
        <v>128870</v>
      </c>
      <c r="G218" s="73">
        <v>0</v>
      </c>
      <c r="H218" s="73">
        <v>0</v>
      </c>
      <c r="I218" s="73">
        <v>0</v>
      </c>
      <c r="J218" s="73">
        <v>0</v>
      </c>
      <c r="K218" s="73">
        <v>0</v>
      </c>
      <c r="L218" s="73">
        <v>0</v>
      </c>
      <c r="M218" s="74">
        <v>6511157.8300000001</v>
      </c>
      <c r="N218" s="73">
        <v>0</v>
      </c>
      <c r="O218" s="69">
        <v>6511157.8300000001</v>
      </c>
      <c r="P218" s="75"/>
      <c r="Q218" s="88"/>
      <c r="R218" s="89"/>
    </row>
    <row r="219" spans="1:18">
      <c r="B219" s="79" t="s">
        <v>583</v>
      </c>
      <c r="C219" s="81" t="s">
        <v>584</v>
      </c>
      <c r="D219" s="73">
        <v>383492</v>
      </c>
      <c r="E219" s="73">
        <v>2765</v>
      </c>
      <c r="F219" s="73">
        <v>0</v>
      </c>
      <c r="G219" s="73">
        <v>0</v>
      </c>
      <c r="H219" s="73">
        <v>0</v>
      </c>
      <c r="I219" s="73">
        <v>0</v>
      </c>
      <c r="J219" s="73">
        <v>0</v>
      </c>
      <c r="K219" s="73">
        <v>0</v>
      </c>
      <c r="L219" s="73">
        <v>0</v>
      </c>
      <c r="M219" s="74">
        <v>386257</v>
      </c>
      <c r="N219" s="73">
        <v>0</v>
      </c>
      <c r="O219" s="69">
        <v>386257</v>
      </c>
      <c r="P219" s="75"/>
      <c r="Q219" s="88"/>
      <c r="R219" s="89"/>
    </row>
    <row r="220" spans="1:18">
      <c r="A220" s="45" t="s">
        <v>596</v>
      </c>
      <c r="B220" s="79" t="s">
        <v>586</v>
      </c>
      <c r="C220" s="81" t="s">
        <v>587</v>
      </c>
      <c r="D220" s="73">
        <v>1264811.8900000001</v>
      </c>
      <c r="E220" s="73">
        <v>0</v>
      </c>
      <c r="F220" s="73">
        <v>10500</v>
      </c>
      <c r="G220" s="73">
        <v>0</v>
      </c>
      <c r="H220" s="73">
        <v>0</v>
      </c>
      <c r="I220" s="73">
        <v>0</v>
      </c>
      <c r="J220" s="73">
        <v>0</v>
      </c>
      <c r="K220" s="73">
        <v>0</v>
      </c>
      <c r="L220" s="73">
        <v>0</v>
      </c>
      <c r="M220" s="74">
        <v>1275311.8900000001</v>
      </c>
      <c r="N220" s="73">
        <v>0</v>
      </c>
      <c r="O220" s="69">
        <v>1275311.8900000001</v>
      </c>
      <c r="P220" s="75"/>
      <c r="Q220" s="88"/>
      <c r="R220" s="89"/>
    </row>
    <row r="221" spans="1:18">
      <c r="A221" s="45" t="s">
        <v>599</v>
      </c>
      <c r="B221" s="79" t="s">
        <v>589</v>
      </c>
      <c r="C221" s="81" t="s">
        <v>590</v>
      </c>
      <c r="D221" s="73">
        <v>2390.5899999999965</v>
      </c>
      <c r="E221" s="73">
        <v>28</v>
      </c>
      <c r="F221" s="73">
        <v>0</v>
      </c>
      <c r="G221" s="73">
        <v>0</v>
      </c>
      <c r="H221" s="73">
        <v>38706370.190000005</v>
      </c>
      <c r="I221" s="73">
        <v>0</v>
      </c>
      <c r="J221" s="73">
        <v>0</v>
      </c>
      <c r="K221" s="73">
        <v>0</v>
      </c>
      <c r="L221" s="73">
        <v>0</v>
      </c>
      <c r="M221" s="74">
        <v>38708788.780000009</v>
      </c>
      <c r="N221" s="73">
        <v>0</v>
      </c>
      <c r="O221" s="69">
        <v>38708788.780000009</v>
      </c>
      <c r="P221" s="75"/>
      <c r="Q221" s="88"/>
      <c r="R221" s="89"/>
    </row>
    <row r="222" spans="1:18">
      <c r="B222" s="79" t="s">
        <v>592</v>
      </c>
      <c r="C222" s="81" t="s">
        <v>593</v>
      </c>
      <c r="D222" s="73">
        <v>-103.5</v>
      </c>
      <c r="E222" s="73">
        <v>56602878.609999985</v>
      </c>
      <c r="F222" s="73">
        <v>34680</v>
      </c>
      <c r="G222" s="73">
        <v>0</v>
      </c>
      <c r="H222" s="73">
        <v>61517.49</v>
      </c>
      <c r="I222" s="73">
        <v>0</v>
      </c>
      <c r="J222" s="73">
        <v>0</v>
      </c>
      <c r="K222" s="73">
        <v>0</v>
      </c>
      <c r="L222" s="73">
        <v>0</v>
      </c>
      <c r="M222" s="74">
        <v>56698972.599999987</v>
      </c>
      <c r="N222" s="73">
        <v>0</v>
      </c>
      <c r="O222" s="69">
        <v>56698972.599999987</v>
      </c>
      <c r="P222" s="75"/>
      <c r="Q222" s="88"/>
      <c r="R222" s="89"/>
    </row>
    <row r="223" spans="1:18">
      <c r="A223" s="45" t="s">
        <v>604</v>
      </c>
      <c r="B223" s="79" t="s">
        <v>594</v>
      </c>
      <c r="C223" s="81" t="s">
        <v>595</v>
      </c>
      <c r="D223" s="73">
        <v>0</v>
      </c>
      <c r="E223" s="73">
        <v>3911320.0699999994</v>
      </c>
      <c r="F223" s="73">
        <v>0</v>
      </c>
      <c r="G223" s="73">
        <v>0</v>
      </c>
      <c r="H223" s="73">
        <v>0</v>
      </c>
      <c r="I223" s="73">
        <v>0</v>
      </c>
      <c r="J223" s="73">
        <v>0</v>
      </c>
      <c r="K223" s="73">
        <v>0</v>
      </c>
      <c r="L223" s="73">
        <v>0</v>
      </c>
      <c r="M223" s="74">
        <v>3911320.0699999994</v>
      </c>
      <c r="N223" s="73">
        <v>0</v>
      </c>
      <c r="O223" s="69">
        <v>3911320.0699999994</v>
      </c>
      <c r="P223" s="75"/>
      <c r="Q223" s="88"/>
      <c r="R223" s="89"/>
    </row>
    <row r="224" spans="1:18">
      <c r="A224" s="45" t="s">
        <v>607</v>
      </c>
      <c r="B224" s="77" t="s">
        <v>597</v>
      </c>
      <c r="C224" s="85" t="s">
        <v>598</v>
      </c>
      <c r="D224" s="73">
        <v>0</v>
      </c>
      <c r="E224" s="73">
        <v>0</v>
      </c>
      <c r="F224" s="73">
        <v>0</v>
      </c>
      <c r="G224" s="73">
        <v>0</v>
      </c>
      <c r="H224" s="73">
        <v>0</v>
      </c>
      <c r="I224" s="73">
        <v>0</v>
      </c>
      <c r="J224" s="73">
        <v>93542499.340000018</v>
      </c>
      <c r="K224" s="73">
        <v>0</v>
      </c>
      <c r="L224" s="73">
        <v>0</v>
      </c>
      <c r="M224" s="74">
        <v>93542499.340000018</v>
      </c>
      <c r="N224" s="73">
        <v>0</v>
      </c>
      <c r="O224" s="69">
        <v>93542499.340000018</v>
      </c>
      <c r="P224" s="75"/>
      <c r="Q224" s="88"/>
      <c r="R224" s="89"/>
    </row>
    <row r="225" spans="1:18">
      <c r="A225" s="45" t="s">
        <v>610</v>
      </c>
      <c r="B225" s="77" t="s">
        <v>600</v>
      </c>
      <c r="C225" s="85" t="s">
        <v>601</v>
      </c>
      <c r="D225" s="73">
        <v>0</v>
      </c>
      <c r="E225" s="73">
        <v>0</v>
      </c>
      <c r="F225" s="73">
        <v>0</v>
      </c>
      <c r="G225" s="73">
        <v>0</v>
      </c>
      <c r="H225" s="73">
        <v>0</v>
      </c>
      <c r="I225" s="73">
        <v>0</v>
      </c>
      <c r="J225" s="73">
        <v>657232.17000000004</v>
      </c>
      <c r="K225" s="73">
        <v>0</v>
      </c>
      <c r="L225" s="73">
        <v>0</v>
      </c>
      <c r="M225" s="74">
        <v>657232.17000000004</v>
      </c>
      <c r="N225" s="73">
        <v>0</v>
      </c>
      <c r="O225" s="69">
        <v>657232.17000000004</v>
      </c>
      <c r="P225" s="75"/>
      <c r="Q225" s="88"/>
      <c r="R225" s="89"/>
    </row>
    <row r="226" spans="1:18">
      <c r="A226" s="45" t="s">
        <v>613</v>
      </c>
      <c r="B226" s="77" t="s">
        <v>602</v>
      </c>
      <c r="C226" s="85" t="s">
        <v>603</v>
      </c>
      <c r="D226" s="73">
        <v>0</v>
      </c>
      <c r="E226" s="73">
        <v>0</v>
      </c>
      <c r="F226" s="73">
        <v>0</v>
      </c>
      <c r="G226" s="73">
        <v>0</v>
      </c>
      <c r="H226" s="73">
        <v>0</v>
      </c>
      <c r="I226" s="73">
        <v>0</v>
      </c>
      <c r="J226" s="73">
        <v>6345529.5299999993</v>
      </c>
      <c r="K226" s="73">
        <v>0</v>
      </c>
      <c r="L226" s="73">
        <v>0</v>
      </c>
      <c r="M226" s="74">
        <v>6345529.5299999993</v>
      </c>
      <c r="N226" s="73">
        <v>0</v>
      </c>
      <c r="O226" s="69">
        <v>6345529.5299999993</v>
      </c>
      <c r="P226" s="75"/>
      <c r="Q226" s="88"/>
      <c r="R226" s="89"/>
    </row>
    <row r="227" spans="1:18">
      <c r="A227" s="45" t="s">
        <v>616</v>
      </c>
      <c r="B227" s="77" t="s">
        <v>605</v>
      </c>
      <c r="C227" s="85" t="s">
        <v>606</v>
      </c>
      <c r="D227" s="73">
        <v>36753501.920000002</v>
      </c>
      <c r="E227" s="73">
        <v>0</v>
      </c>
      <c r="F227" s="73">
        <v>0</v>
      </c>
      <c r="G227" s="73">
        <v>0</v>
      </c>
      <c r="H227" s="73">
        <v>0</v>
      </c>
      <c r="I227" s="73">
        <v>0</v>
      </c>
      <c r="J227" s="73">
        <v>1608535.83</v>
      </c>
      <c r="K227" s="73">
        <v>0</v>
      </c>
      <c r="L227" s="73">
        <v>0</v>
      </c>
      <c r="M227" s="74">
        <v>38362037.75</v>
      </c>
      <c r="N227" s="73">
        <v>0</v>
      </c>
      <c r="O227" s="69">
        <v>38362037.75</v>
      </c>
      <c r="P227" s="75"/>
      <c r="Q227" s="88"/>
      <c r="R227" s="89"/>
    </row>
    <row r="228" spans="1:18">
      <c r="A228" s="45" t="s">
        <v>619</v>
      </c>
      <c r="B228" s="77" t="s">
        <v>608</v>
      </c>
      <c r="C228" s="85" t="s">
        <v>609</v>
      </c>
      <c r="D228" s="73">
        <v>7833240.4499999993</v>
      </c>
      <c r="E228" s="73">
        <v>1753732.67</v>
      </c>
      <c r="F228" s="73">
        <v>231494</v>
      </c>
      <c r="G228" s="73">
        <v>0</v>
      </c>
      <c r="H228" s="73">
        <v>0</v>
      </c>
      <c r="I228" s="73">
        <v>0</v>
      </c>
      <c r="J228" s="73">
        <v>0</v>
      </c>
      <c r="K228" s="73">
        <v>0</v>
      </c>
      <c r="L228" s="73">
        <v>0</v>
      </c>
      <c r="M228" s="74">
        <v>9818467.1199999992</v>
      </c>
      <c r="N228" s="73">
        <v>0</v>
      </c>
      <c r="O228" s="69">
        <v>9818467.1199999992</v>
      </c>
      <c r="P228" s="75"/>
      <c r="Q228" s="88"/>
      <c r="R228" s="89"/>
    </row>
    <row r="229" spans="1:18">
      <c r="A229" s="45" t="s">
        <v>622</v>
      </c>
      <c r="B229" s="77" t="s">
        <v>611</v>
      </c>
      <c r="C229" s="85" t="s">
        <v>612</v>
      </c>
      <c r="D229" s="73">
        <v>1672325.07</v>
      </c>
      <c r="E229" s="73">
        <v>0</v>
      </c>
      <c r="F229" s="73">
        <v>0</v>
      </c>
      <c r="G229" s="73">
        <v>0</v>
      </c>
      <c r="H229" s="73">
        <v>0</v>
      </c>
      <c r="I229" s="73">
        <v>0</v>
      </c>
      <c r="J229" s="73">
        <v>0</v>
      </c>
      <c r="K229" s="73">
        <v>0</v>
      </c>
      <c r="L229" s="73">
        <v>0</v>
      </c>
      <c r="M229" s="74">
        <v>1672325.07</v>
      </c>
      <c r="N229" s="73">
        <v>0</v>
      </c>
      <c r="O229" s="69">
        <v>1672325.07</v>
      </c>
      <c r="P229" s="75"/>
      <c r="Q229" s="88"/>
      <c r="R229" s="89"/>
    </row>
    <row r="230" spans="1:18">
      <c r="A230" s="45" t="s">
        <v>625</v>
      </c>
      <c r="B230" s="77" t="s">
        <v>614</v>
      </c>
      <c r="C230" s="85" t="s">
        <v>615</v>
      </c>
      <c r="D230" s="73">
        <v>3012245.8100000005</v>
      </c>
      <c r="E230" s="73">
        <v>306224.13</v>
      </c>
      <c r="F230" s="73">
        <v>17781.5</v>
      </c>
      <c r="G230" s="73">
        <v>0</v>
      </c>
      <c r="H230" s="73">
        <v>0</v>
      </c>
      <c r="I230" s="73">
        <v>0</v>
      </c>
      <c r="J230" s="73">
        <v>0</v>
      </c>
      <c r="K230" s="73">
        <v>0</v>
      </c>
      <c r="L230" s="73">
        <v>0</v>
      </c>
      <c r="M230" s="74">
        <v>3336251.4400000004</v>
      </c>
      <c r="N230" s="73">
        <v>0</v>
      </c>
      <c r="O230" s="69">
        <v>3336251.4400000004</v>
      </c>
      <c r="P230" s="75"/>
      <c r="Q230" s="88"/>
      <c r="R230" s="89"/>
    </row>
    <row r="231" spans="1:18">
      <c r="A231" s="45" t="s">
        <v>628</v>
      </c>
      <c r="B231" s="77" t="s">
        <v>617</v>
      </c>
      <c r="C231" s="85" t="s">
        <v>618</v>
      </c>
      <c r="D231" s="73">
        <v>212905.91999999998</v>
      </c>
      <c r="E231" s="73">
        <v>0</v>
      </c>
      <c r="F231" s="73">
        <v>0</v>
      </c>
      <c r="G231" s="73">
        <v>0</v>
      </c>
      <c r="H231" s="73">
        <v>0</v>
      </c>
      <c r="I231" s="73">
        <v>0</v>
      </c>
      <c r="J231" s="73">
        <v>0</v>
      </c>
      <c r="K231" s="73">
        <v>0</v>
      </c>
      <c r="L231" s="73">
        <v>0</v>
      </c>
      <c r="M231" s="74">
        <v>212905.91999999998</v>
      </c>
      <c r="N231" s="73">
        <v>0</v>
      </c>
      <c r="O231" s="69">
        <v>212905.91999999998</v>
      </c>
      <c r="P231" s="75"/>
      <c r="Q231" s="88"/>
      <c r="R231" s="89"/>
    </row>
    <row r="232" spans="1:18">
      <c r="A232" s="45" t="s">
        <v>631</v>
      </c>
      <c r="B232" s="77" t="s">
        <v>620</v>
      </c>
      <c r="C232" s="85" t="s">
        <v>621</v>
      </c>
      <c r="D232" s="73">
        <v>-92.65</v>
      </c>
      <c r="E232" s="73">
        <v>0</v>
      </c>
      <c r="F232" s="73">
        <v>0</v>
      </c>
      <c r="G232" s="73">
        <v>0</v>
      </c>
      <c r="H232" s="73">
        <v>0</v>
      </c>
      <c r="I232" s="73">
        <v>0</v>
      </c>
      <c r="J232" s="73">
        <v>0</v>
      </c>
      <c r="K232" s="73">
        <v>0</v>
      </c>
      <c r="L232" s="73">
        <v>0</v>
      </c>
      <c r="M232" s="74">
        <v>-92.65</v>
      </c>
      <c r="N232" s="73">
        <v>0</v>
      </c>
      <c r="O232" s="69">
        <v>-92.65</v>
      </c>
      <c r="P232" s="75"/>
      <c r="Q232" s="88"/>
      <c r="R232" s="89"/>
    </row>
    <row r="233" spans="1:18">
      <c r="A233" s="45" t="s">
        <v>634</v>
      </c>
      <c r="B233" s="77" t="s">
        <v>623</v>
      </c>
      <c r="C233" s="85" t="s">
        <v>624</v>
      </c>
      <c r="D233" s="73">
        <v>1055540.6299999999</v>
      </c>
      <c r="E233" s="73">
        <v>49354</v>
      </c>
      <c r="F233" s="73">
        <v>141776</v>
      </c>
      <c r="G233" s="73">
        <v>0</v>
      </c>
      <c r="H233" s="73">
        <v>0</v>
      </c>
      <c r="I233" s="73">
        <v>0</v>
      </c>
      <c r="J233" s="73">
        <v>0</v>
      </c>
      <c r="K233" s="73">
        <v>0</v>
      </c>
      <c r="L233" s="73">
        <v>0</v>
      </c>
      <c r="M233" s="74">
        <v>1246670.6299999999</v>
      </c>
      <c r="N233" s="73">
        <v>0</v>
      </c>
      <c r="O233" s="69">
        <v>1246670.6299999999</v>
      </c>
      <c r="P233" s="75"/>
      <c r="Q233" s="88"/>
      <c r="R233" s="89"/>
    </row>
    <row r="234" spans="1:18">
      <c r="B234" s="77" t="s">
        <v>626</v>
      </c>
      <c r="C234" s="85" t="s">
        <v>627</v>
      </c>
      <c r="D234" s="73">
        <v>5720963.4300000006</v>
      </c>
      <c r="E234" s="73">
        <v>0</v>
      </c>
      <c r="F234" s="73">
        <v>2501664</v>
      </c>
      <c r="G234" s="73">
        <v>0</v>
      </c>
      <c r="H234" s="73">
        <v>0</v>
      </c>
      <c r="I234" s="73">
        <v>0</v>
      </c>
      <c r="J234" s="73">
        <v>0</v>
      </c>
      <c r="K234" s="73">
        <v>0</v>
      </c>
      <c r="L234" s="73">
        <v>0</v>
      </c>
      <c r="M234" s="74">
        <v>8222627.4300000006</v>
      </c>
      <c r="N234" s="73">
        <v>0</v>
      </c>
      <c r="O234" s="69">
        <v>8222627.4300000006</v>
      </c>
      <c r="P234" s="75"/>
      <c r="Q234" s="88"/>
      <c r="R234" s="89"/>
    </row>
    <row r="235" spans="1:18">
      <c r="B235" s="77" t="s">
        <v>629</v>
      </c>
      <c r="C235" s="85" t="s">
        <v>630</v>
      </c>
      <c r="D235" s="73">
        <v>1557704</v>
      </c>
      <c r="E235" s="73">
        <v>0</v>
      </c>
      <c r="F235" s="73">
        <v>0</v>
      </c>
      <c r="G235" s="73">
        <v>0</v>
      </c>
      <c r="H235" s="73">
        <v>0</v>
      </c>
      <c r="I235" s="73">
        <v>0</v>
      </c>
      <c r="J235" s="73">
        <v>0</v>
      </c>
      <c r="K235" s="73">
        <v>0</v>
      </c>
      <c r="L235" s="73">
        <v>0</v>
      </c>
      <c r="M235" s="74">
        <v>1557704</v>
      </c>
      <c r="N235" s="73">
        <v>0</v>
      </c>
      <c r="O235" s="69">
        <v>1557704</v>
      </c>
      <c r="P235" s="75"/>
      <c r="Q235" s="88"/>
      <c r="R235" s="89"/>
    </row>
    <row r="236" spans="1:18">
      <c r="B236" s="77" t="s">
        <v>632</v>
      </c>
      <c r="C236" s="85" t="s">
        <v>633</v>
      </c>
      <c r="D236" s="73">
        <v>2850626.8600000003</v>
      </c>
      <c r="E236" s="73">
        <v>19430</v>
      </c>
      <c r="F236" s="73">
        <v>0</v>
      </c>
      <c r="G236" s="73">
        <v>0</v>
      </c>
      <c r="H236" s="73">
        <v>0</v>
      </c>
      <c r="I236" s="73">
        <v>0</v>
      </c>
      <c r="J236" s="73">
        <v>0</v>
      </c>
      <c r="K236" s="73">
        <v>0</v>
      </c>
      <c r="L236" s="73">
        <v>0</v>
      </c>
      <c r="M236" s="74">
        <v>2870056.8600000003</v>
      </c>
      <c r="N236" s="73">
        <v>0</v>
      </c>
      <c r="O236" s="69">
        <v>2870056.8600000003</v>
      </c>
      <c r="P236" s="75"/>
      <c r="Q236" s="88"/>
      <c r="R236" s="89"/>
    </row>
    <row r="237" spans="1:18">
      <c r="B237" s="77" t="s">
        <v>635</v>
      </c>
      <c r="C237" s="85" t="s">
        <v>636</v>
      </c>
      <c r="D237" s="73">
        <v>-7317.86</v>
      </c>
      <c r="E237" s="73">
        <v>0</v>
      </c>
      <c r="F237" s="73">
        <v>0</v>
      </c>
      <c r="G237" s="73">
        <v>0</v>
      </c>
      <c r="H237" s="73">
        <v>-1073060.45</v>
      </c>
      <c r="I237" s="73">
        <v>0</v>
      </c>
      <c r="J237" s="73">
        <v>0</v>
      </c>
      <c r="K237" s="73">
        <v>0</v>
      </c>
      <c r="L237" s="73">
        <v>0</v>
      </c>
      <c r="M237" s="74">
        <v>-1080378.31</v>
      </c>
      <c r="N237" s="73">
        <v>0</v>
      </c>
      <c r="O237" s="69">
        <v>-1080378.31</v>
      </c>
      <c r="P237" s="75"/>
      <c r="Q237" s="88"/>
      <c r="R237" s="89"/>
    </row>
    <row r="238" spans="1:18">
      <c r="B238" s="110"/>
      <c r="C238" s="85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75"/>
      <c r="Q238" s="88"/>
      <c r="R238" s="89"/>
    </row>
    <row r="239" spans="1:18">
      <c r="B239" s="112" t="s">
        <v>637</v>
      </c>
      <c r="C239" s="85"/>
      <c r="D239" s="96">
        <v>168473868.60999995</v>
      </c>
      <c r="E239" s="96">
        <v>62872666.479999989</v>
      </c>
      <c r="F239" s="96">
        <v>3203127.8200000003</v>
      </c>
      <c r="G239" s="96">
        <v>0</v>
      </c>
      <c r="H239" s="96">
        <v>37694827.230000004</v>
      </c>
      <c r="I239" s="96">
        <v>0</v>
      </c>
      <c r="J239" s="96">
        <v>102153796.87000002</v>
      </c>
      <c r="K239" s="96">
        <v>0</v>
      </c>
      <c r="L239" s="96">
        <v>0</v>
      </c>
      <c r="M239" s="96">
        <v>374398287.01000005</v>
      </c>
      <c r="N239" s="96">
        <v>-5359.75</v>
      </c>
      <c r="O239" s="96">
        <v>374392927.26000005</v>
      </c>
      <c r="P239" s="75"/>
      <c r="Q239" s="88"/>
      <c r="R239" s="89"/>
    </row>
    <row r="240" spans="1:18">
      <c r="B240" s="112"/>
      <c r="C240" s="85"/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3"/>
      <c r="P240" s="75"/>
      <c r="Q240" s="88"/>
      <c r="R240" s="89"/>
    </row>
    <row r="241" spans="1:253">
      <c r="A241" s="45" t="s">
        <v>640</v>
      </c>
      <c r="B241" s="112" t="s">
        <v>638</v>
      </c>
      <c r="C241" s="85"/>
      <c r="D241" s="114">
        <v>944414261.11999989</v>
      </c>
      <c r="E241" s="114">
        <v>63016629.419999987</v>
      </c>
      <c r="F241" s="114">
        <v>3203127.8200000003</v>
      </c>
      <c r="G241" s="114">
        <v>0</v>
      </c>
      <c r="H241" s="114">
        <v>37694827.230000004</v>
      </c>
      <c r="I241" s="114">
        <v>0</v>
      </c>
      <c r="J241" s="114">
        <v>102153796.87000002</v>
      </c>
      <c r="K241" s="114">
        <v>0</v>
      </c>
      <c r="L241" s="114">
        <v>0</v>
      </c>
      <c r="M241" s="114">
        <v>1150482642.46</v>
      </c>
      <c r="N241" s="114">
        <v>-444975649.12000006</v>
      </c>
      <c r="O241" s="114">
        <v>705506993.33999991</v>
      </c>
      <c r="P241" s="75"/>
      <c r="Q241" s="88"/>
      <c r="R241" s="89"/>
      <c r="W241" s="117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  <c r="AH241" s="117"/>
      <c r="AI241" s="117"/>
      <c r="AJ241" s="117"/>
      <c r="AK241" s="117"/>
      <c r="AL241" s="117"/>
      <c r="AM241" s="117"/>
      <c r="AN241" s="117"/>
      <c r="AO241" s="117"/>
      <c r="AP241" s="117"/>
      <c r="AQ241" s="117"/>
      <c r="AR241" s="117"/>
      <c r="AS241" s="117"/>
      <c r="AT241" s="117"/>
      <c r="AU241" s="117"/>
      <c r="AV241" s="117"/>
      <c r="AW241" s="117"/>
      <c r="AX241" s="117"/>
      <c r="AY241" s="117"/>
      <c r="AZ241" s="117"/>
      <c r="BA241" s="117"/>
      <c r="BB241" s="117"/>
      <c r="BC241" s="117"/>
      <c r="BD241" s="117"/>
      <c r="BE241" s="117"/>
      <c r="BF241" s="117"/>
      <c r="BG241" s="117"/>
      <c r="BH241" s="117"/>
      <c r="BI241" s="117"/>
      <c r="BJ241" s="117"/>
      <c r="BK241" s="117"/>
      <c r="BL241" s="117"/>
      <c r="BM241" s="117"/>
      <c r="BN241" s="117"/>
      <c r="BO241" s="117"/>
      <c r="BP241" s="117"/>
      <c r="BQ241" s="117"/>
      <c r="BR241" s="117"/>
      <c r="BS241" s="117"/>
      <c r="BT241" s="117"/>
      <c r="BU241" s="117"/>
      <c r="BV241" s="117"/>
      <c r="BW241" s="117"/>
      <c r="BX241" s="117"/>
      <c r="BY241" s="117"/>
      <c r="BZ241" s="117"/>
      <c r="CA241" s="117"/>
      <c r="CB241" s="117"/>
      <c r="CC241" s="117"/>
      <c r="CD241" s="117"/>
      <c r="CE241" s="117"/>
      <c r="CF241" s="117"/>
      <c r="CG241" s="117"/>
      <c r="CH241" s="117"/>
      <c r="CI241" s="117"/>
      <c r="CJ241" s="117"/>
      <c r="CK241" s="117"/>
      <c r="CL241" s="117"/>
      <c r="CM241" s="117"/>
      <c r="CN241" s="117"/>
      <c r="CO241" s="117"/>
      <c r="CP241" s="117"/>
      <c r="CQ241" s="117"/>
      <c r="CR241" s="117"/>
      <c r="CS241" s="117"/>
      <c r="CT241" s="117"/>
      <c r="CU241" s="117"/>
      <c r="CV241" s="117"/>
      <c r="CW241" s="117"/>
      <c r="CX241" s="117"/>
      <c r="CY241" s="117"/>
      <c r="CZ241" s="117"/>
      <c r="DA241" s="117"/>
      <c r="DB241" s="117"/>
      <c r="DC241" s="117"/>
      <c r="DD241" s="117"/>
      <c r="DE241" s="117"/>
      <c r="DF241" s="117"/>
      <c r="DG241" s="117"/>
      <c r="DH241" s="117"/>
      <c r="DI241" s="117"/>
      <c r="DJ241" s="117"/>
      <c r="DK241" s="117"/>
      <c r="DL241" s="117"/>
      <c r="DM241" s="117"/>
      <c r="DN241" s="117"/>
      <c r="DO241" s="117"/>
      <c r="DP241" s="117"/>
      <c r="DQ241" s="117"/>
      <c r="DR241" s="117"/>
      <c r="DS241" s="117"/>
      <c r="DT241" s="117"/>
      <c r="DU241" s="117"/>
      <c r="DV241" s="117"/>
      <c r="DW241" s="117"/>
      <c r="DX241" s="117"/>
      <c r="DY241" s="117"/>
      <c r="DZ241" s="117"/>
      <c r="EA241" s="117"/>
      <c r="EB241" s="117"/>
      <c r="EC241" s="117"/>
      <c r="ED241" s="117"/>
      <c r="EE241" s="117"/>
      <c r="EF241" s="117"/>
      <c r="EG241" s="117"/>
      <c r="EH241" s="117"/>
      <c r="EI241" s="117"/>
      <c r="EJ241" s="117"/>
      <c r="EK241" s="117"/>
      <c r="EL241" s="117"/>
      <c r="EM241" s="117"/>
      <c r="EN241" s="117"/>
      <c r="EO241" s="117"/>
      <c r="EP241" s="117"/>
      <c r="EQ241" s="117"/>
      <c r="ER241" s="117"/>
      <c r="ES241" s="117"/>
      <c r="ET241" s="117"/>
      <c r="EU241" s="117"/>
      <c r="EV241" s="117"/>
      <c r="EW241" s="117"/>
      <c r="EX241" s="117"/>
      <c r="EY241" s="117"/>
      <c r="EZ241" s="117"/>
      <c r="FA241" s="117"/>
      <c r="FB241" s="117"/>
      <c r="FC241" s="117"/>
      <c r="FD241" s="117"/>
      <c r="FE241" s="117"/>
      <c r="FF241" s="117"/>
      <c r="FG241" s="117"/>
      <c r="FH241" s="117"/>
      <c r="FI241" s="117"/>
      <c r="FJ241" s="117"/>
      <c r="FK241" s="117"/>
      <c r="FL241" s="117"/>
      <c r="FM241" s="117"/>
      <c r="FN241" s="117"/>
      <c r="FO241" s="117"/>
      <c r="FP241" s="117"/>
      <c r="FQ241" s="117"/>
      <c r="FR241" s="117"/>
      <c r="FS241" s="117"/>
      <c r="FT241" s="117"/>
      <c r="FU241" s="117"/>
      <c r="FV241" s="117"/>
      <c r="FW241" s="117"/>
      <c r="FX241" s="117"/>
      <c r="FY241" s="117"/>
      <c r="FZ241" s="117"/>
      <c r="GA241" s="117"/>
      <c r="GB241" s="117"/>
      <c r="GC241" s="117"/>
      <c r="GD241" s="117"/>
      <c r="GE241" s="117"/>
      <c r="GF241" s="117"/>
      <c r="GG241" s="117"/>
      <c r="GH241" s="117"/>
      <c r="GI241" s="117"/>
      <c r="GJ241" s="117"/>
      <c r="GK241" s="117"/>
      <c r="GL241" s="117"/>
      <c r="GM241" s="117"/>
      <c r="GN241" s="117"/>
      <c r="GO241" s="117"/>
      <c r="GP241" s="117"/>
      <c r="GQ241" s="117"/>
      <c r="GR241" s="117"/>
      <c r="GS241" s="117"/>
      <c r="GT241" s="117"/>
      <c r="GU241" s="117"/>
      <c r="GV241" s="117"/>
      <c r="GW241" s="117"/>
      <c r="GX241" s="117"/>
      <c r="GY241" s="117"/>
      <c r="GZ241" s="117"/>
      <c r="HA241" s="117"/>
      <c r="HB241" s="117"/>
      <c r="HC241" s="117"/>
      <c r="HD241" s="117"/>
      <c r="HE241" s="117"/>
      <c r="HF241" s="117"/>
      <c r="HG241" s="117"/>
      <c r="HH241" s="117"/>
      <c r="HI241" s="117"/>
      <c r="HJ241" s="117"/>
      <c r="HK241" s="117"/>
      <c r="HL241" s="117"/>
      <c r="HM241" s="117"/>
      <c r="HN241" s="117"/>
      <c r="HO241" s="117"/>
      <c r="HP241" s="117"/>
      <c r="HQ241" s="117"/>
      <c r="HR241" s="117"/>
      <c r="HS241" s="117"/>
      <c r="HT241" s="117"/>
      <c r="HU241" s="117"/>
      <c r="HV241" s="117"/>
      <c r="HW241" s="117"/>
      <c r="HX241" s="117"/>
      <c r="HY241" s="117"/>
      <c r="HZ241" s="117"/>
      <c r="IA241" s="117"/>
      <c r="IB241" s="117"/>
      <c r="IC241" s="117"/>
      <c r="ID241" s="117"/>
      <c r="IE241" s="117"/>
      <c r="IF241" s="117"/>
      <c r="IG241" s="117"/>
      <c r="IH241" s="117"/>
      <c r="II241" s="117"/>
      <c r="IJ241" s="117"/>
      <c r="IK241" s="117"/>
      <c r="IL241" s="117"/>
      <c r="IM241" s="117"/>
      <c r="IN241" s="117"/>
      <c r="IO241" s="117"/>
      <c r="IP241" s="117"/>
      <c r="IQ241" s="117"/>
      <c r="IR241" s="117"/>
      <c r="IS241" s="117"/>
    </row>
    <row r="242" spans="1:253">
      <c r="A242" s="45" t="s">
        <v>643</v>
      </c>
      <c r="B242" s="110"/>
      <c r="C242" s="85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69"/>
      <c r="P242" s="75"/>
      <c r="Q242" s="88"/>
      <c r="R242" s="89"/>
      <c r="W242" s="117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  <c r="AH242" s="117"/>
      <c r="AI242" s="117"/>
      <c r="AJ242" s="117"/>
      <c r="AK242" s="117"/>
      <c r="AL242" s="117"/>
      <c r="AM242" s="117"/>
      <c r="AN242" s="117"/>
      <c r="AO242" s="117"/>
      <c r="AP242" s="117"/>
      <c r="AQ242" s="117"/>
      <c r="AR242" s="117"/>
      <c r="AS242" s="117"/>
      <c r="AT242" s="117"/>
      <c r="AU242" s="117"/>
      <c r="AV242" s="117"/>
      <c r="AW242" s="117"/>
      <c r="AX242" s="117"/>
      <c r="AY242" s="117"/>
      <c r="AZ242" s="117"/>
      <c r="BA242" s="117"/>
      <c r="BB242" s="117"/>
      <c r="BC242" s="117"/>
      <c r="BD242" s="117"/>
      <c r="BE242" s="117"/>
      <c r="BF242" s="117"/>
      <c r="BG242" s="117"/>
      <c r="BH242" s="117"/>
      <c r="BI242" s="117"/>
      <c r="BJ242" s="117"/>
      <c r="BK242" s="117"/>
      <c r="BL242" s="117"/>
      <c r="BM242" s="117"/>
      <c r="BN242" s="117"/>
      <c r="BO242" s="117"/>
      <c r="BP242" s="117"/>
      <c r="BQ242" s="117"/>
      <c r="BR242" s="117"/>
      <c r="BS242" s="117"/>
      <c r="BT242" s="117"/>
      <c r="BU242" s="117"/>
      <c r="BV242" s="117"/>
      <c r="BW242" s="117"/>
      <c r="BX242" s="117"/>
      <c r="BY242" s="117"/>
      <c r="BZ242" s="117"/>
      <c r="CA242" s="117"/>
      <c r="CB242" s="117"/>
      <c r="CC242" s="117"/>
      <c r="CD242" s="117"/>
      <c r="CE242" s="117"/>
      <c r="CF242" s="117"/>
      <c r="CG242" s="117"/>
      <c r="CH242" s="117"/>
      <c r="CI242" s="117"/>
      <c r="CJ242" s="117"/>
      <c r="CK242" s="117"/>
      <c r="CL242" s="117"/>
      <c r="CM242" s="117"/>
      <c r="CN242" s="117"/>
      <c r="CO242" s="117"/>
      <c r="CP242" s="117"/>
      <c r="CQ242" s="117"/>
      <c r="CR242" s="117"/>
      <c r="CS242" s="117"/>
      <c r="CT242" s="117"/>
      <c r="CU242" s="117"/>
      <c r="CV242" s="117"/>
      <c r="CW242" s="117"/>
      <c r="CX242" s="117"/>
      <c r="CY242" s="117"/>
      <c r="CZ242" s="117"/>
      <c r="DA242" s="117"/>
      <c r="DB242" s="117"/>
      <c r="DC242" s="117"/>
      <c r="DD242" s="117"/>
      <c r="DE242" s="117"/>
      <c r="DF242" s="117"/>
      <c r="DG242" s="117"/>
      <c r="DH242" s="117"/>
      <c r="DI242" s="117"/>
      <c r="DJ242" s="117"/>
      <c r="DK242" s="117"/>
      <c r="DL242" s="117"/>
      <c r="DM242" s="117"/>
      <c r="DN242" s="117"/>
      <c r="DO242" s="117"/>
      <c r="DP242" s="117"/>
      <c r="DQ242" s="117"/>
      <c r="DR242" s="117"/>
      <c r="DS242" s="117"/>
      <c r="DT242" s="117"/>
      <c r="DU242" s="117"/>
      <c r="DV242" s="117"/>
      <c r="DW242" s="117"/>
      <c r="DX242" s="117"/>
      <c r="DY242" s="117"/>
      <c r="DZ242" s="117"/>
      <c r="EA242" s="117"/>
      <c r="EB242" s="117"/>
      <c r="EC242" s="117"/>
      <c r="ED242" s="117"/>
      <c r="EE242" s="117"/>
      <c r="EF242" s="117"/>
      <c r="EG242" s="117"/>
      <c r="EH242" s="117"/>
      <c r="EI242" s="117"/>
      <c r="EJ242" s="117"/>
      <c r="EK242" s="117"/>
      <c r="EL242" s="117"/>
      <c r="EM242" s="117"/>
      <c r="EN242" s="117"/>
      <c r="EO242" s="117"/>
      <c r="EP242" s="117"/>
      <c r="EQ242" s="117"/>
      <c r="ER242" s="117"/>
      <c r="ES242" s="117"/>
      <c r="ET242" s="117"/>
      <c r="EU242" s="117"/>
      <c r="EV242" s="117"/>
      <c r="EW242" s="117"/>
      <c r="EX242" s="117"/>
      <c r="EY242" s="117"/>
      <c r="EZ242" s="117"/>
      <c r="FA242" s="117"/>
      <c r="FB242" s="117"/>
      <c r="FC242" s="117"/>
      <c r="FD242" s="117"/>
      <c r="FE242" s="117"/>
      <c r="FF242" s="117"/>
      <c r="FG242" s="117"/>
      <c r="FH242" s="117"/>
      <c r="FI242" s="117"/>
      <c r="FJ242" s="117"/>
      <c r="FK242" s="117"/>
      <c r="FL242" s="117"/>
      <c r="FM242" s="117"/>
      <c r="FN242" s="117"/>
      <c r="FO242" s="117"/>
      <c r="FP242" s="117"/>
      <c r="FQ242" s="117"/>
      <c r="FR242" s="117"/>
      <c r="FS242" s="117"/>
      <c r="FT242" s="117"/>
      <c r="FU242" s="117"/>
      <c r="FV242" s="117"/>
      <c r="FW242" s="117"/>
      <c r="FX242" s="117"/>
      <c r="FY242" s="117"/>
      <c r="FZ242" s="117"/>
      <c r="GA242" s="117"/>
      <c r="GB242" s="117"/>
      <c r="GC242" s="117"/>
      <c r="GD242" s="117"/>
      <c r="GE242" s="117"/>
      <c r="GF242" s="117"/>
      <c r="GG242" s="117"/>
      <c r="GH242" s="117"/>
      <c r="GI242" s="117"/>
      <c r="GJ242" s="117"/>
      <c r="GK242" s="117"/>
      <c r="GL242" s="117"/>
      <c r="GM242" s="117"/>
      <c r="GN242" s="117"/>
      <c r="GO242" s="117"/>
      <c r="GP242" s="117"/>
      <c r="GQ242" s="117"/>
      <c r="GR242" s="117"/>
      <c r="GS242" s="117"/>
      <c r="GT242" s="117"/>
      <c r="GU242" s="117"/>
      <c r="GV242" s="117"/>
      <c r="GW242" s="117"/>
      <c r="GX242" s="117"/>
      <c r="GY242" s="117"/>
      <c r="GZ242" s="117"/>
      <c r="HA242" s="117"/>
      <c r="HB242" s="117"/>
      <c r="HC242" s="117"/>
      <c r="HD242" s="117"/>
      <c r="HE242" s="117"/>
      <c r="HF242" s="117"/>
      <c r="HG242" s="117"/>
      <c r="HH242" s="117"/>
      <c r="HI242" s="117"/>
      <c r="HJ242" s="117"/>
      <c r="HK242" s="117"/>
      <c r="HL242" s="117"/>
      <c r="HM242" s="117"/>
      <c r="HN242" s="117"/>
      <c r="HO242" s="117"/>
      <c r="HP242" s="117"/>
      <c r="HQ242" s="117"/>
      <c r="HR242" s="117"/>
      <c r="HS242" s="117"/>
      <c r="HT242" s="117"/>
      <c r="HU242" s="117"/>
      <c r="HV242" s="117"/>
      <c r="HW242" s="117"/>
      <c r="HX242" s="117"/>
      <c r="HY242" s="117"/>
      <c r="HZ242" s="117"/>
      <c r="IA242" s="117"/>
      <c r="IB242" s="117"/>
      <c r="IC242" s="117"/>
      <c r="ID242" s="117"/>
      <c r="IE242" s="117"/>
      <c r="IF242" s="117"/>
      <c r="IG242" s="117"/>
      <c r="IH242" s="117"/>
      <c r="II242" s="117"/>
      <c r="IJ242" s="117"/>
      <c r="IK242" s="117"/>
      <c r="IL242" s="117"/>
      <c r="IM242" s="117"/>
      <c r="IN242" s="117"/>
      <c r="IO242" s="117"/>
      <c r="IP242" s="117"/>
      <c r="IQ242" s="117"/>
      <c r="IR242" s="117"/>
      <c r="IS242" s="117"/>
    </row>
    <row r="243" spans="1:253">
      <c r="A243" s="45" t="s">
        <v>646</v>
      </c>
      <c r="B243" s="115" t="s">
        <v>639</v>
      </c>
      <c r="C243" s="100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69"/>
      <c r="P243" s="75"/>
      <c r="Q243" s="88"/>
      <c r="R243" s="89"/>
      <c r="W243" s="117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  <c r="AH243" s="117"/>
      <c r="AI243" s="117"/>
      <c r="AJ243" s="117"/>
      <c r="AK243" s="117"/>
      <c r="AL243" s="117"/>
      <c r="AM243" s="117"/>
      <c r="AN243" s="117"/>
      <c r="AO243" s="117"/>
      <c r="AP243" s="117"/>
      <c r="AQ243" s="117"/>
      <c r="AR243" s="117"/>
      <c r="AS243" s="117"/>
      <c r="AT243" s="117"/>
      <c r="AU243" s="117"/>
      <c r="AV243" s="117"/>
      <c r="AW243" s="117"/>
      <c r="AX243" s="117"/>
      <c r="AY243" s="117"/>
      <c r="AZ243" s="117"/>
      <c r="BA243" s="117"/>
      <c r="BB243" s="117"/>
      <c r="BC243" s="117"/>
      <c r="BD243" s="117"/>
      <c r="BE243" s="117"/>
      <c r="BF243" s="117"/>
      <c r="BG243" s="117"/>
      <c r="BH243" s="117"/>
      <c r="BI243" s="117"/>
      <c r="BJ243" s="117"/>
      <c r="BK243" s="117"/>
      <c r="BL243" s="117"/>
      <c r="BM243" s="117"/>
      <c r="BN243" s="117"/>
      <c r="BO243" s="117"/>
      <c r="BP243" s="117"/>
      <c r="BQ243" s="117"/>
      <c r="BR243" s="117"/>
      <c r="BS243" s="117"/>
      <c r="BT243" s="117"/>
      <c r="BU243" s="117"/>
      <c r="BV243" s="117"/>
      <c r="BW243" s="117"/>
      <c r="BX243" s="117"/>
      <c r="BY243" s="117"/>
      <c r="BZ243" s="117"/>
      <c r="CA243" s="117"/>
      <c r="CB243" s="117"/>
      <c r="CC243" s="117"/>
      <c r="CD243" s="117"/>
      <c r="CE243" s="117"/>
      <c r="CF243" s="117"/>
      <c r="CG243" s="117"/>
      <c r="CH243" s="117"/>
      <c r="CI243" s="117"/>
      <c r="CJ243" s="117"/>
      <c r="CK243" s="117"/>
      <c r="CL243" s="117"/>
      <c r="CM243" s="117"/>
      <c r="CN243" s="117"/>
      <c r="CO243" s="117"/>
      <c r="CP243" s="117"/>
      <c r="CQ243" s="117"/>
      <c r="CR243" s="117"/>
      <c r="CS243" s="117"/>
      <c r="CT243" s="117"/>
      <c r="CU243" s="117"/>
      <c r="CV243" s="117"/>
      <c r="CW243" s="117"/>
      <c r="CX243" s="117"/>
      <c r="CY243" s="117"/>
      <c r="CZ243" s="117"/>
      <c r="DA243" s="117"/>
      <c r="DB243" s="117"/>
      <c r="DC243" s="117"/>
      <c r="DD243" s="117"/>
      <c r="DE243" s="117"/>
      <c r="DF243" s="117"/>
      <c r="DG243" s="117"/>
      <c r="DH243" s="117"/>
      <c r="DI243" s="117"/>
      <c r="DJ243" s="117"/>
      <c r="DK243" s="117"/>
      <c r="DL243" s="117"/>
      <c r="DM243" s="117"/>
      <c r="DN243" s="117"/>
      <c r="DO243" s="117"/>
      <c r="DP243" s="117"/>
      <c r="DQ243" s="117"/>
      <c r="DR243" s="117"/>
      <c r="DS243" s="117"/>
      <c r="DT243" s="117"/>
      <c r="DU243" s="117"/>
      <c r="DV243" s="117"/>
      <c r="DW243" s="117"/>
      <c r="DX243" s="117"/>
      <c r="DY243" s="117"/>
      <c r="DZ243" s="117"/>
      <c r="EA243" s="117"/>
      <c r="EB243" s="117"/>
      <c r="EC243" s="117"/>
      <c r="ED243" s="117"/>
      <c r="EE243" s="117"/>
      <c r="EF243" s="117"/>
      <c r="EG243" s="117"/>
      <c r="EH243" s="117"/>
      <c r="EI243" s="117"/>
      <c r="EJ243" s="117"/>
      <c r="EK243" s="117"/>
      <c r="EL243" s="117"/>
      <c r="EM243" s="117"/>
      <c r="EN243" s="117"/>
      <c r="EO243" s="117"/>
      <c r="EP243" s="117"/>
      <c r="EQ243" s="117"/>
      <c r="ER243" s="117"/>
      <c r="ES243" s="117"/>
      <c r="ET243" s="117"/>
      <c r="EU243" s="117"/>
      <c r="EV243" s="117"/>
      <c r="EW243" s="117"/>
      <c r="EX243" s="117"/>
      <c r="EY243" s="117"/>
      <c r="EZ243" s="117"/>
      <c r="FA243" s="117"/>
      <c r="FB243" s="117"/>
      <c r="FC243" s="117"/>
      <c r="FD243" s="117"/>
      <c r="FE243" s="117"/>
      <c r="FF243" s="117"/>
      <c r="FG243" s="117"/>
      <c r="FH243" s="117"/>
      <c r="FI243" s="117"/>
      <c r="FJ243" s="117"/>
      <c r="FK243" s="117"/>
      <c r="FL243" s="117"/>
      <c r="FM243" s="117"/>
      <c r="FN243" s="117"/>
      <c r="FO243" s="117"/>
      <c r="FP243" s="117"/>
      <c r="FQ243" s="117"/>
      <c r="FR243" s="117"/>
      <c r="FS243" s="117"/>
      <c r="FT243" s="117"/>
      <c r="FU243" s="117"/>
      <c r="FV243" s="117"/>
      <c r="FW243" s="117"/>
      <c r="FX243" s="117"/>
      <c r="FY243" s="117"/>
      <c r="FZ243" s="117"/>
      <c r="GA243" s="117"/>
      <c r="GB243" s="117"/>
      <c r="GC243" s="117"/>
      <c r="GD243" s="117"/>
      <c r="GE243" s="117"/>
      <c r="GF243" s="117"/>
      <c r="GG243" s="117"/>
      <c r="GH243" s="117"/>
      <c r="GI243" s="117"/>
      <c r="GJ243" s="117"/>
      <c r="GK243" s="117"/>
      <c r="GL243" s="117"/>
      <c r="GM243" s="117"/>
      <c r="GN243" s="117"/>
      <c r="GO243" s="117"/>
      <c r="GP243" s="117"/>
      <c r="GQ243" s="117"/>
      <c r="GR243" s="117"/>
      <c r="GS243" s="117"/>
      <c r="GT243" s="117"/>
      <c r="GU243" s="117"/>
      <c r="GV243" s="117"/>
      <c r="GW243" s="117"/>
      <c r="GX243" s="117"/>
      <c r="GY243" s="117"/>
      <c r="GZ243" s="117"/>
      <c r="HA243" s="117"/>
      <c r="HB243" s="117"/>
      <c r="HC243" s="117"/>
      <c r="HD243" s="117"/>
      <c r="HE243" s="117"/>
      <c r="HF243" s="117"/>
      <c r="HG243" s="117"/>
      <c r="HH243" s="117"/>
      <c r="HI243" s="117"/>
      <c r="HJ243" s="117"/>
      <c r="HK243" s="117"/>
      <c r="HL243" s="117"/>
      <c r="HM243" s="117"/>
      <c r="HN243" s="117"/>
      <c r="HO243" s="117"/>
      <c r="HP243" s="117"/>
      <c r="HQ243" s="117"/>
      <c r="HR243" s="117"/>
      <c r="HS243" s="117"/>
      <c r="HT243" s="117"/>
      <c r="HU243" s="117"/>
      <c r="HV243" s="117"/>
      <c r="HW243" s="117"/>
      <c r="HX243" s="117"/>
      <c r="HY243" s="117"/>
      <c r="HZ243" s="117"/>
      <c r="IA243" s="117"/>
      <c r="IB243" s="117"/>
      <c r="IC243" s="117"/>
      <c r="ID243" s="117"/>
      <c r="IE243" s="117"/>
      <c r="IF243" s="117"/>
      <c r="IG243" s="117"/>
      <c r="IH243" s="117"/>
      <c r="II243" s="117"/>
      <c r="IJ243" s="117"/>
      <c r="IK243" s="117"/>
      <c r="IL243" s="117"/>
      <c r="IM243" s="117"/>
      <c r="IN243" s="117"/>
      <c r="IO243" s="117"/>
      <c r="IP243" s="117"/>
      <c r="IQ243" s="117"/>
      <c r="IR243" s="117"/>
      <c r="IS243" s="117"/>
    </row>
    <row r="244" spans="1:253">
      <c r="A244" s="45" t="s">
        <v>649</v>
      </c>
      <c r="B244" s="116"/>
      <c r="C244" s="72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69"/>
      <c r="P244" s="75"/>
      <c r="Q244" s="88"/>
      <c r="R244" s="89"/>
    </row>
    <row r="245" spans="1:253">
      <c r="A245" s="45" t="s">
        <v>652</v>
      </c>
      <c r="B245" s="77" t="s">
        <v>641</v>
      </c>
      <c r="C245" s="81" t="s">
        <v>642</v>
      </c>
      <c r="D245" s="73">
        <v>1035946.64</v>
      </c>
      <c r="E245" s="73">
        <v>33807.800000000003</v>
      </c>
      <c r="F245" s="73">
        <v>61542.78</v>
      </c>
      <c r="G245" s="73">
        <v>0</v>
      </c>
      <c r="H245" s="73">
        <v>0</v>
      </c>
      <c r="I245" s="73">
        <v>0</v>
      </c>
      <c r="J245" s="73">
        <v>0</v>
      </c>
      <c r="K245" s="73">
        <v>0</v>
      </c>
      <c r="L245" s="73">
        <v>0</v>
      </c>
      <c r="M245" s="74">
        <v>1131297.22</v>
      </c>
      <c r="N245" s="73">
        <v>0</v>
      </c>
      <c r="O245" s="69">
        <v>1131297.22</v>
      </c>
      <c r="P245" s="75"/>
      <c r="Q245" s="88"/>
      <c r="R245" s="89"/>
    </row>
    <row r="246" spans="1:253">
      <c r="A246" s="45" t="s">
        <v>655</v>
      </c>
      <c r="B246" s="77" t="s">
        <v>644</v>
      </c>
      <c r="C246" s="81" t="s">
        <v>645</v>
      </c>
      <c r="D246" s="73">
        <v>0</v>
      </c>
      <c r="E246" s="73">
        <v>299255.25</v>
      </c>
      <c r="F246" s="73">
        <v>0</v>
      </c>
      <c r="G246" s="73">
        <v>0</v>
      </c>
      <c r="H246" s="73">
        <v>0</v>
      </c>
      <c r="I246" s="73">
        <v>0</v>
      </c>
      <c r="J246" s="73">
        <v>251150.45</v>
      </c>
      <c r="K246" s="73">
        <v>0</v>
      </c>
      <c r="L246" s="73">
        <v>0</v>
      </c>
      <c r="M246" s="74">
        <v>550405.69999999995</v>
      </c>
      <c r="N246" s="73">
        <v>0</v>
      </c>
      <c r="O246" s="69">
        <v>550405.69999999995</v>
      </c>
      <c r="P246" s="75"/>
      <c r="Q246" s="88"/>
      <c r="R246" s="89"/>
    </row>
    <row r="247" spans="1:253">
      <c r="A247" s="45" t="s">
        <v>658</v>
      </c>
      <c r="B247" s="77" t="s">
        <v>647</v>
      </c>
      <c r="C247" s="81" t="s">
        <v>648</v>
      </c>
      <c r="D247" s="73">
        <v>0</v>
      </c>
      <c r="E247" s="73">
        <v>0</v>
      </c>
      <c r="F247" s="73">
        <v>0</v>
      </c>
      <c r="G247" s="73">
        <v>0</v>
      </c>
      <c r="H247" s="73">
        <v>0</v>
      </c>
      <c r="I247" s="73">
        <v>0</v>
      </c>
      <c r="J247" s="73">
        <v>28413.01</v>
      </c>
      <c r="K247" s="73">
        <v>0</v>
      </c>
      <c r="L247" s="73">
        <v>0</v>
      </c>
      <c r="M247" s="74">
        <v>28413.01</v>
      </c>
      <c r="N247" s="73">
        <v>0</v>
      </c>
      <c r="O247" s="69">
        <v>28413.01</v>
      </c>
      <c r="P247" s="75"/>
      <c r="Q247" s="88"/>
      <c r="R247" s="89"/>
    </row>
    <row r="248" spans="1:253">
      <c r="A248" s="45" t="s">
        <v>661</v>
      </c>
      <c r="B248" s="77" t="s">
        <v>650</v>
      </c>
      <c r="C248" s="81" t="s">
        <v>651</v>
      </c>
      <c r="D248" s="73">
        <v>8365246.4399999995</v>
      </c>
      <c r="E248" s="73">
        <v>11814392.949999999</v>
      </c>
      <c r="F248" s="73">
        <v>0</v>
      </c>
      <c r="G248" s="73">
        <v>0</v>
      </c>
      <c r="H248" s="73">
        <v>0</v>
      </c>
      <c r="I248" s="73">
        <v>0</v>
      </c>
      <c r="J248" s="73">
        <v>0</v>
      </c>
      <c r="K248" s="73">
        <v>0</v>
      </c>
      <c r="L248" s="73">
        <v>0</v>
      </c>
      <c r="M248" s="74">
        <v>20179639.390000001</v>
      </c>
      <c r="N248" s="73">
        <v>0</v>
      </c>
      <c r="O248" s="69">
        <v>20179639.390000001</v>
      </c>
      <c r="P248" s="75"/>
      <c r="Q248" s="88"/>
      <c r="R248" s="89"/>
    </row>
    <row r="249" spans="1:253">
      <c r="A249" s="45" t="s">
        <v>664</v>
      </c>
      <c r="B249" s="77" t="s">
        <v>653</v>
      </c>
      <c r="C249" s="81" t="s">
        <v>654</v>
      </c>
      <c r="D249" s="73">
        <v>26265614.870000001</v>
      </c>
      <c r="E249" s="73">
        <v>7673347.0299999993</v>
      </c>
      <c r="F249" s="73">
        <v>0</v>
      </c>
      <c r="G249" s="73">
        <v>0</v>
      </c>
      <c r="H249" s="73">
        <v>22325</v>
      </c>
      <c r="I249" s="73">
        <v>0</v>
      </c>
      <c r="J249" s="73">
        <v>0</v>
      </c>
      <c r="K249" s="73">
        <v>0</v>
      </c>
      <c r="L249" s="73">
        <v>0</v>
      </c>
      <c r="M249" s="74">
        <v>33961286.899999999</v>
      </c>
      <c r="N249" s="73">
        <v>0</v>
      </c>
      <c r="O249" s="69">
        <v>33961286.899999999</v>
      </c>
      <c r="P249" s="75"/>
      <c r="Q249" s="88"/>
      <c r="R249" s="89"/>
    </row>
    <row r="250" spans="1:253">
      <c r="A250" s="45" t="s">
        <v>667</v>
      </c>
      <c r="B250" s="77" t="s">
        <v>656</v>
      </c>
      <c r="C250" s="81" t="s">
        <v>657</v>
      </c>
      <c r="D250" s="73">
        <v>0</v>
      </c>
      <c r="E250" s="73">
        <v>348609</v>
      </c>
      <c r="F250" s="73">
        <v>0</v>
      </c>
      <c r="G250" s="73">
        <v>0</v>
      </c>
      <c r="H250" s="73">
        <v>0</v>
      </c>
      <c r="I250" s="73">
        <v>0</v>
      </c>
      <c r="J250" s="73">
        <v>123800</v>
      </c>
      <c r="K250" s="73">
        <v>0</v>
      </c>
      <c r="L250" s="73">
        <v>0</v>
      </c>
      <c r="M250" s="74">
        <v>472409</v>
      </c>
      <c r="N250" s="73">
        <v>0</v>
      </c>
      <c r="O250" s="69">
        <v>472409</v>
      </c>
      <c r="P250" s="75"/>
      <c r="Q250" s="88"/>
      <c r="R250" s="89"/>
      <c r="S250" s="117"/>
      <c r="T250" s="117"/>
      <c r="U250" s="117"/>
      <c r="V250" s="117"/>
    </row>
    <row r="251" spans="1:253">
      <c r="A251" s="45" t="s">
        <v>670</v>
      </c>
      <c r="B251" s="77" t="s">
        <v>659</v>
      </c>
      <c r="C251" s="81" t="s">
        <v>660</v>
      </c>
      <c r="D251" s="73">
        <v>0</v>
      </c>
      <c r="E251" s="73">
        <v>0</v>
      </c>
      <c r="F251" s="73">
        <v>0</v>
      </c>
      <c r="G251" s="73">
        <v>0</v>
      </c>
      <c r="H251" s="73">
        <v>0</v>
      </c>
      <c r="I251" s="73">
        <v>0</v>
      </c>
      <c r="J251" s="73">
        <v>0</v>
      </c>
      <c r="K251" s="73">
        <v>0</v>
      </c>
      <c r="L251" s="73">
        <v>0</v>
      </c>
      <c r="M251" s="74">
        <v>0</v>
      </c>
      <c r="N251" s="73">
        <v>0</v>
      </c>
      <c r="O251" s="69">
        <v>0</v>
      </c>
      <c r="P251" s="75"/>
      <c r="Q251" s="88"/>
      <c r="R251" s="89"/>
      <c r="S251" s="117"/>
      <c r="T251" s="117"/>
      <c r="U251" s="117"/>
      <c r="V251" s="117"/>
    </row>
    <row r="252" spans="1:253">
      <c r="A252" s="45" t="s">
        <v>673</v>
      </c>
      <c r="B252" s="77" t="s">
        <v>662</v>
      </c>
      <c r="C252" s="81" t="s">
        <v>663</v>
      </c>
      <c r="D252" s="73">
        <v>0</v>
      </c>
      <c r="E252" s="73">
        <v>0</v>
      </c>
      <c r="F252" s="73">
        <v>0</v>
      </c>
      <c r="G252" s="73">
        <v>0</v>
      </c>
      <c r="H252" s="73">
        <v>0</v>
      </c>
      <c r="I252" s="73">
        <v>0</v>
      </c>
      <c r="J252" s="73">
        <v>358597</v>
      </c>
      <c r="K252" s="73">
        <v>0</v>
      </c>
      <c r="L252" s="73">
        <v>0</v>
      </c>
      <c r="M252" s="74">
        <v>358597</v>
      </c>
      <c r="N252" s="73">
        <v>0</v>
      </c>
      <c r="O252" s="69">
        <v>358597</v>
      </c>
      <c r="P252" s="75"/>
      <c r="Q252" s="88"/>
      <c r="R252" s="89"/>
      <c r="S252" s="117"/>
      <c r="T252" s="117"/>
      <c r="U252" s="117"/>
      <c r="V252" s="117"/>
    </row>
    <row r="253" spans="1:253">
      <c r="B253" s="77" t="s">
        <v>665</v>
      </c>
      <c r="C253" s="81" t="s">
        <v>666</v>
      </c>
      <c r="D253" s="73">
        <v>75910.3</v>
      </c>
      <c r="E253" s="73">
        <v>2333.09</v>
      </c>
      <c r="F253" s="73">
        <v>0</v>
      </c>
      <c r="G253" s="73">
        <v>0</v>
      </c>
      <c r="H253" s="73">
        <v>0</v>
      </c>
      <c r="I253" s="73">
        <v>0</v>
      </c>
      <c r="J253" s="73">
        <v>0</v>
      </c>
      <c r="K253" s="73">
        <v>0</v>
      </c>
      <c r="L253" s="73">
        <v>0</v>
      </c>
      <c r="M253" s="74">
        <v>78243.39</v>
      </c>
      <c r="N253" s="73">
        <v>-78243.39</v>
      </c>
      <c r="O253" s="69">
        <v>0</v>
      </c>
      <c r="P253" s="75"/>
      <c r="Q253" s="88"/>
      <c r="R253" s="89"/>
    </row>
    <row r="254" spans="1:253">
      <c r="B254" s="77" t="s">
        <v>668</v>
      </c>
      <c r="C254" s="81" t="s">
        <v>669</v>
      </c>
      <c r="D254" s="73">
        <v>0</v>
      </c>
      <c r="E254" s="73">
        <v>0</v>
      </c>
      <c r="F254" s="73">
        <v>0</v>
      </c>
      <c r="G254" s="73">
        <v>0</v>
      </c>
      <c r="H254" s="73">
        <v>0</v>
      </c>
      <c r="I254" s="73">
        <v>0</v>
      </c>
      <c r="J254" s="73">
        <v>0</v>
      </c>
      <c r="K254" s="73">
        <v>0</v>
      </c>
      <c r="L254" s="73">
        <v>0</v>
      </c>
      <c r="M254" s="74">
        <v>0</v>
      </c>
      <c r="N254" s="73">
        <v>0</v>
      </c>
      <c r="O254" s="69">
        <v>0</v>
      </c>
      <c r="P254" s="75"/>
      <c r="Q254" s="88"/>
      <c r="R254" s="89"/>
    </row>
    <row r="255" spans="1:253">
      <c r="B255" s="77" t="s">
        <v>671</v>
      </c>
      <c r="C255" s="81" t="s">
        <v>672</v>
      </c>
      <c r="D255" s="73">
        <v>0</v>
      </c>
      <c r="E255" s="73">
        <v>0</v>
      </c>
      <c r="F255" s="73">
        <v>0</v>
      </c>
      <c r="G255" s="73">
        <v>0</v>
      </c>
      <c r="H255" s="73">
        <v>0</v>
      </c>
      <c r="I255" s="73">
        <v>0</v>
      </c>
      <c r="J255" s="73">
        <v>0</v>
      </c>
      <c r="K255" s="73">
        <v>0</v>
      </c>
      <c r="L255" s="73">
        <v>0</v>
      </c>
      <c r="M255" s="74">
        <v>0</v>
      </c>
      <c r="N255" s="73">
        <v>0</v>
      </c>
      <c r="O255" s="69">
        <v>0</v>
      </c>
      <c r="P255" s="75"/>
      <c r="Q255" s="88"/>
      <c r="R255" s="89"/>
    </row>
    <row r="256" spans="1:253">
      <c r="B256" s="77" t="s">
        <v>674</v>
      </c>
      <c r="C256" s="81" t="s">
        <v>675</v>
      </c>
      <c r="D256" s="73">
        <v>0</v>
      </c>
      <c r="E256" s="73">
        <v>0</v>
      </c>
      <c r="F256" s="73">
        <v>0</v>
      </c>
      <c r="G256" s="73">
        <v>0</v>
      </c>
      <c r="H256" s="73">
        <v>0</v>
      </c>
      <c r="I256" s="73">
        <v>0</v>
      </c>
      <c r="J256" s="73">
        <v>0</v>
      </c>
      <c r="K256" s="73">
        <v>0</v>
      </c>
      <c r="L256" s="73">
        <v>0</v>
      </c>
      <c r="M256" s="74">
        <v>0</v>
      </c>
      <c r="N256" s="73">
        <v>0</v>
      </c>
      <c r="O256" s="69">
        <v>0</v>
      </c>
      <c r="P256" s="75"/>
      <c r="Q256" s="88"/>
      <c r="R256" s="89"/>
    </row>
    <row r="257" spans="1:253">
      <c r="B257" s="110"/>
      <c r="C257" s="85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75"/>
      <c r="Q257" s="88"/>
      <c r="R257" s="89"/>
    </row>
    <row r="258" spans="1:253">
      <c r="A258" s="45" t="s">
        <v>678</v>
      </c>
      <c r="B258" s="95" t="s">
        <v>676</v>
      </c>
      <c r="C258" s="85"/>
      <c r="D258" s="96">
        <v>35742718.25</v>
      </c>
      <c r="E258" s="96">
        <v>20171745.120000001</v>
      </c>
      <c r="F258" s="96">
        <v>61542.78</v>
      </c>
      <c r="G258" s="96">
        <v>0</v>
      </c>
      <c r="H258" s="96">
        <v>22325</v>
      </c>
      <c r="I258" s="96">
        <v>0</v>
      </c>
      <c r="J258" s="96">
        <v>761960.46</v>
      </c>
      <c r="K258" s="96">
        <v>0</v>
      </c>
      <c r="L258" s="96">
        <v>0</v>
      </c>
      <c r="M258" s="96">
        <v>56760291.609999999</v>
      </c>
      <c r="N258" s="96">
        <v>-78243.39</v>
      </c>
      <c r="O258" s="96">
        <v>56682048.219999999</v>
      </c>
      <c r="P258" s="75"/>
      <c r="Q258" s="88"/>
      <c r="R258" s="89"/>
    </row>
    <row r="259" spans="1:253">
      <c r="A259" s="45" t="s">
        <v>681</v>
      </c>
      <c r="B259" s="110"/>
      <c r="C259" s="85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8"/>
      <c r="P259" s="75"/>
      <c r="Q259" s="88"/>
      <c r="R259" s="89"/>
    </row>
    <row r="260" spans="1:253">
      <c r="A260" s="45" t="s">
        <v>684</v>
      </c>
      <c r="B260" s="115" t="s">
        <v>677</v>
      </c>
      <c r="C260" s="100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69"/>
      <c r="P260" s="75"/>
      <c r="Q260" s="88"/>
      <c r="R260" s="89"/>
    </row>
    <row r="261" spans="1:253">
      <c r="A261" s="45" t="s">
        <v>687</v>
      </c>
      <c r="B261" s="116"/>
      <c r="C261" s="72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69"/>
      <c r="P261" s="75"/>
      <c r="Q261" s="88"/>
      <c r="R261" s="89"/>
    </row>
    <row r="262" spans="1:253">
      <c r="A262" s="45" t="s">
        <v>690</v>
      </c>
      <c r="B262" s="77" t="s">
        <v>679</v>
      </c>
      <c r="C262" s="81" t="s">
        <v>680</v>
      </c>
      <c r="D262" s="73">
        <v>908282304</v>
      </c>
      <c r="E262" s="73">
        <v>375000</v>
      </c>
      <c r="F262" s="73">
        <v>0</v>
      </c>
      <c r="G262" s="73">
        <v>0</v>
      </c>
      <c r="H262" s="73">
        <v>0</v>
      </c>
      <c r="I262" s="73">
        <v>0</v>
      </c>
      <c r="J262" s="73">
        <v>0</v>
      </c>
      <c r="K262" s="73">
        <v>0</v>
      </c>
      <c r="L262" s="73">
        <v>0</v>
      </c>
      <c r="M262" s="74">
        <v>908657304</v>
      </c>
      <c r="N262" s="73">
        <v>0</v>
      </c>
      <c r="O262" s="69">
        <v>908657304</v>
      </c>
      <c r="P262" s="75"/>
      <c r="Q262" s="88"/>
      <c r="R262" s="89"/>
    </row>
    <row r="263" spans="1:253">
      <c r="A263" s="45" t="s">
        <v>693</v>
      </c>
      <c r="B263" s="77" t="s">
        <v>682</v>
      </c>
      <c r="C263" s="85" t="s">
        <v>683</v>
      </c>
      <c r="D263" s="73">
        <v>0</v>
      </c>
      <c r="E263" s="73">
        <v>0</v>
      </c>
      <c r="F263" s="73">
        <v>0</v>
      </c>
      <c r="G263" s="73">
        <v>0</v>
      </c>
      <c r="H263" s="73">
        <v>0</v>
      </c>
      <c r="I263" s="73">
        <v>0</v>
      </c>
      <c r="J263" s="73">
        <v>0</v>
      </c>
      <c r="K263" s="73">
        <v>0</v>
      </c>
      <c r="L263" s="73">
        <v>0</v>
      </c>
      <c r="M263" s="74">
        <v>0</v>
      </c>
      <c r="N263" s="73">
        <v>0</v>
      </c>
      <c r="O263" s="69">
        <v>0</v>
      </c>
      <c r="P263" s="75"/>
      <c r="Q263" s="88"/>
      <c r="R263" s="89"/>
    </row>
    <row r="264" spans="1:253">
      <c r="A264" s="45" t="s">
        <v>696</v>
      </c>
      <c r="B264" s="77" t="s">
        <v>685</v>
      </c>
      <c r="C264" s="85" t="s">
        <v>686</v>
      </c>
      <c r="D264" s="73">
        <v>0</v>
      </c>
      <c r="E264" s="73">
        <v>75547.89</v>
      </c>
      <c r="F264" s="73">
        <v>0</v>
      </c>
      <c r="G264" s="73">
        <v>0</v>
      </c>
      <c r="H264" s="73">
        <v>0</v>
      </c>
      <c r="I264" s="73">
        <v>0</v>
      </c>
      <c r="J264" s="73">
        <v>0</v>
      </c>
      <c r="K264" s="73">
        <v>0</v>
      </c>
      <c r="L264" s="73">
        <v>0</v>
      </c>
      <c r="M264" s="74">
        <v>75547.89</v>
      </c>
      <c r="N264" s="73">
        <v>0</v>
      </c>
      <c r="O264" s="69">
        <v>75547.89</v>
      </c>
      <c r="P264" s="75"/>
      <c r="Q264" s="88"/>
      <c r="R264" s="89"/>
    </row>
    <row r="265" spans="1:253">
      <c r="A265" s="45" t="s">
        <v>699</v>
      </c>
      <c r="B265" s="77" t="s">
        <v>688</v>
      </c>
      <c r="C265" s="85" t="s">
        <v>689</v>
      </c>
      <c r="D265" s="73">
        <v>60269214.929999992</v>
      </c>
      <c r="E265" s="73">
        <v>0</v>
      </c>
      <c r="F265" s="73">
        <v>0</v>
      </c>
      <c r="G265" s="73">
        <v>0</v>
      </c>
      <c r="H265" s="73">
        <v>0</v>
      </c>
      <c r="I265" s="73">
        <v>0</v>
      </c>
      <c r="J265" s="73">
        <v>0</v>
      </c>
      <c r="K265" s="73">
        <v>0</v>
      </c>
      <c r="L265" s="73">
        <v>0</v>
      </c>
      <c r="M265" s="74">
        <v>60269214.929999992</v>
      </c>
      <c r="N265" s="73">
        <v>0</v>
      </c>
      <c r="O265" s="69">
        <v>60269214.929999992</v>
      </c>
      <c r="P265" s="75"/>
      <c r="Q265" s="88"/>
      <c r="R265" s="89"/>
    </row>
    <row r="266" spans="1:253">
      <c r="A266" s="45" t="s">
        <v>702</v>
      </c>
      <c r="B266" s="77" t="s">
        <v>691</v>
      </c>
      <c r="C266" s="85" t="s">
        <v>692</v>
      </c>
      <c r="D266" s="73">
        <v>0</v>
      </c>
      <c r="E266" s="73">
        <v>0</v>
      </c>
      <c r="F266" s="73">
        <v>0</v>
      </c>
      <c r="G266" s="73">
        <v>0</v>
      </c>
      <c r="H266" s="73">
        <v>0</v>
      </c>
      <c r="I266" s="73">
        <v>0</v>
      </c>
      <c r="J266" s="73">
        <v>0</v>
      </c>
      <c r="K266" s="73">
        <v>0</v>
      </c>
      <c r="L266" s="73">
        <v>0</v>
      </c>
      <c r="M266" s="74">
        <v>0</v>
      </c>
      <c r="N266" s="73">
        <v>0</v>
      </c>
      <c r="O266" s="69">
        <v>0</v>
      </c>
      <c r="P266" s="75"/>
      <c r="Q266" s="88"/>
      <c r="R266" s="89"/>
    </row>
    <row r="267" spans="1:253" s="54" customFormat="1">
      <c r="A267" s="45" t="s">
        <v>705</v>
      </c>
      <c r="B267" s="77" t="s">
        <v>694</v>
      </c>
      <c r="C267" s="85" t="s">
        <v>695</v>
      </c>
      <c r="D267" s="73">
        <v>0</v>
      </c>
      <c r="E267" s="73">
        <v>0</v>
      </c>
      <c r="F267" s="73">
        <v>0</v>
      </c>
      <c r="G267" s="73">
        <v>0</v>
      </c>
      <c r="H267" s="73">
        <v>0</v>
      </c>
      <c r="I267" s="73">
        <v>0</v>
      </c>
      <c r="J267" s="73">
        <v>0</v>
      </c>
      <c r="K267" s="73">
        <v>0</v>
      </c>
      <c r="L267" s="73">
        <v>0</v>
      </c>
      <c r="M267" s="74">
        <v>0</v>
      </c>
      <c r="N267" s="73">
        <v>0</v>
      </c>
      <c r="O267" s="69">
        <v>0</v>
      </c>
      <c r="P267" s="75"/>
      <c r="Q267" s="88"/>
      <c r="R267" s="89"/>
      <c r="S267" s="44"/>
      <c r="T267" s="44"/>
      <c r="U267" s="44"/>
      <c r="V267" s="44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90"/>
      <c r="CM267" s="90"/>
      <c r="CN267" s="90"/>
      <c r="CO267" s="90"/>
      <c r="CP267" s="90"/>
      <c r="CQ267" s="90"/>
      <c r="CR267" s="90"/>
      <c r="CS267" s="90"/>
      <c r="CT267" s="90"/>
      <c r="CU267" s="90"/>
      <c r="CV267" s="90"/>
      <c r="CW267" s="90"/>
      <c r="CX267" s="90"/>
      <c r="CY267" s="90"/>
      <c r="CZ267" s="90"/>
      <c r="DA267" s="90"/>
      <c r="DB267" s="90"/>
      <c r="DC267" s="90"/>
      <c r="DD267" s="90"/>
      <c r="DE267" s="90"/>
      <c r="DF267" s="90"/>
      <c r="DG267" s="90"/>
      <c r="DH267" s="90"/>
      <c r="DI267" s="90"/>
      <c r="DJ267" s="90"/>
      <c r="DK267" s="90"/>
      <c r="DL267" s="90"/>
      <c r="DM267" s="90"/>
      <c r="DN267" s="90"/>
      <c r="DO267" s="90"/>
      <c r="DP267" s="90"/>
      <c r="DQ267" s="90"/>
      <c r="DR267" s="90"/>
      <c r="DS267" s="90"/>
      <c r="DT267" s="90"/>
      <c r="DU267" s="90"/>
      <c r="DV267" s="90"/>
      <c r="DW267" s="90"/>
      <c r="DX267" s="90"/>
      <c r="DY267" s="90"/>
      <c r="DZ267" s="90"/>
      <c r="EA267" s="90"/>
      <c r="EB267" s="90"/>
      <c r="EC267" s="90"/>
      <c r="ED267" s="90"/>
      <c r="EE267" s="90"/>
      <c r="EF267" s="90"/>
      <c r="EG267" s="90"/>
      <c r="EH267" s="90"/>
      <c r="EI267" s="90"/>
      <c r="EJ267" s="90"/>
      <c r="EK267" s="90"/>
      <c r="EL267" s="90"/>
      <c r="EM267" s="90"/>
      <c r="EN267" s="90"/>
      <c r="EO267" s="90"/>
      <c r="EP267" s="90"/>
      <c r="EQ267" s="90"/>
      <c r="ER267" s="90"/>
      <c r="ES267" s="90"/>
      <c r="ET267" s="90"/>
      <c r="EU267" s="90"/>
      <c r="EV267" s="90"/>
      <c r="EW267" s="90"/>
      <c r="EX267" s="90"/>
      <c r="EY267" s="90"/>
      <c r="EZ267" s="90"/>
      <c r="FA267" s="90"/>
      <c r="FB267" s="90"/>
      <c r="FC267" s="90"/>
      <c r="FD267" s="90"/>
      <c r="FE267" s="90"/>
      <c r="FF267" s="90"/>
      <c r="FG267" s="90"/>
      <c r="FH267" s="90"/>
      <c r="FI267" s="90"/>
      <c r="FJ267" s="90"/>
      <c r="FK267" s="90"/>
      <c r="FL267" s="90"/>
      <c r="FM267" s="90"/>
      <c r="FN267" s="90"/>
      <c r="FO267" s="90"/>
      <c r="FP267" s="90"/>
      <c r="FQ267" s="90"/>
      <c r="FR267" s="90"/>
      <c r="FS267" s="90"/>
      <c r="FT267" s="90"/>
      <c r="FU267" s="90"/>
      <c r="FV267" s="90"/>
      <c r="FW267" s="90"/>
      <c r="FX267" s="90"/>
      <c r="FY267" s="90"/>
      <c r="FZ267" s="90"/>
      <c r="GA267" s="90"/>
      <c r="GB267" s="90"/>
      <c r="GC267" s="90"/>
      <c r="GD267" s="90"/>
      <c r="GE267" s="90"/>
      <c r="GF267" s="90"/>
      <c r="GG267" s="90"/>
      <c r="GH267" s="90"/>
      <c r="GI267" s="90"/>
      <c r="GJ267" s="90"/>
      <c r="GK267" s="90"/>
      <c r="GL267" s="90"/>
      <c r="GM267" s="90"/>
      <c r="GN267" s="90"/>
      <c r="GO267" s="90"/>
      <c r="GP267" s="90"/>
      <c r="GQ267" s="90"/>
      <c r="GR267" s="90"/>
      <c r="GS267" s="90"/>
      <c r="GT267" s="90"/>
      <c r="GU267" s="90"/>
      <c r="GV267" s="90"/>
      <c r="GW267" s="90"/>
      <c r="GX267" s="90"/>
      <c r="GY267" s="90"/>
      <c r="GZ267" s="90"/>
      <c r="HA267" s="90"/>
      <c r="HB267" s="90"/>
      <c r="HC267" s="90"/>
      <c r="HD267" s="90"/>
      <c r="HE267" s="90"/>
      <c r="HF267" s="90"/>
      <c r="HG267" s="90"/>
      <c r="HH267" s="90"/>
      <c r="HI267" s="90"/>
      <c r="HJ267" s="90"/>
      <c r="HK267" s="90"/>
      <c r="HL267" s="90"/>
      <c r="HM267" s="90"/>
      <c r="HN267" s="90"/>
      <c r="HO267" s="90"/>
      <c r="HP267" s="90"/>
      <c r="HQ267" s="90"/>
      <c r="HR267" s="90"/>
      <c r="HS267" s="90"/>
      <c r="HT267" s="90"/>
      <c r="HU267" s="90"/>
      <c r="HV267" s="90"/>
      <c r="HW267" s="90"/>
      <c r="HX267" s="90"/>
      <c r="HY267" s="90"/>
      <c r="HZ267" s="90"/>
      <c r="IA267" s="90"/>
      <c r="IB267" s="90"/>
      <c r="IC267" s="90"/>
      <c r="ID267" s="90"/>
      <c r="IE267" s="90"/>
      <c r="IF267" s="90"/>
      <c r="IG267" s="90"/>
      <c r="IH267" s="90"/>
      <c r="II267" s="90"/>
      <c r="IJ267" s="90"/>
      <c r="IK267" s="90"/>
      <c r="IL267" s="90"/>
      <c r="IM267" s="90"/>
      <c r="IN267" s="90"/>
      <c r="IO267" s="90"/>
      <c r="IP267" s="90"/>
      <c r="IQ267" s="90"/>
      <c r="IR267" s="90"/>
      <c r="IS267" s="90"/>
    </row>
    <row r="268" spans="1:253">
      <c r="A268" s="45" t="s">
        <v>708</v>
      </c>
      <c r="B268" s="77" t="s">
        <v>697</v>
      </c>
      <c r="C268" s="85" t="s">
        <v>698</v>
      </c>
      <c r="D268" s="73">
        <v>0</v>
      </c>
      <c r="E268" s="73">
        <v>0</v>
      </c>
      <c r="F268" s="73">
        <v>0</v>
      </c>
      <c r="G268" s="73">
        <v>0</v>
      </c>
      <c r="H268" s="73">
        <v>0</v>
      </c>
      <c r="I268" s="73">
        <v>0</v>
      </c>
      <c r="J268" s="73">
        <v>0</v>
      </c>
      <c r="K268" s="73">
        <v>0</v>
      </c>
      <c r="L268" s="73">
        <v>0</v>
      </c>
      <c r="M268" s="74">
        <v>0</v>
      </c>
      <c r="N268" s="73">
        <v>0</v>
      </c>
      <c r="O268" s="69">
        <v>0</v>
      </c>
      <c r="P268" s="75"/>
      <c r="Q268" s="88"/>
      <c r="R268" s="89"/>
    </row>
    <row r="269" spans="1:253">
      <c r="A269" s="45" t="s">
        <v>711</v>
      </c>
      <c r="B269" s="77" t="s">
        <v>700</v>
      </c>
      <c r="C269" s="85" t="s">
        <v>701</v>
      </c>
      <c r="D269" s="73">
        <v>175915.56</v>
      </c>
      <c r="E269" s="73">
        <v>0</v>
      </c>
      <c r="F269" s="73">
        <v>0</v>
      </c>
      <c r="G269" s="73">
        <v>0</v>
      </c>
      <c r="H269" s="73">
        <v>0</v>
      </c>
      <c r="I269" s="73">
        <v>0</v>
      </c>
      <c r="J269" s="73">
        <v>7774673.5200000005</v>
      </c>
      <c r="K269" s="73">
        <v>5157846.08</v>
      </c>
      <c r="L269" s="73">
        <v>717000</v>
      </c>
      <c r="M269" s="74">
        <v>13825435.16</v>
      </c>
      <c r="N269" s="73">
        <v>0</v>
      </c>
      <c r="O269" s="69">
        <v>13825435.16</v>
      </c>
      <c r="P269" s="75"/>
      <c r="Q269" s="88"/>
      <c r="R269" s="89"/>
    </row>
    <row r="270" spans="1:253">
      <c r="A270" s="45" t="s">
        <v>714</v>
      </c>
      <c r="B270" s="77" t="s">
        <v>703</v>
      </c>
      <c r="C270" s="85" t="s">
        <v>704</v>
      </c>
      <c r="D270" s="73">
        <v>0</v>
      </c>
      <c r="E270" s="73">
        <v>0</v>
      </c>
      <c r="F270" s="73">
        <v>0</v>
      </c>
      <c r="G270" s="73">
        <v>0</v>
      </c>
      <c r="H270" s="73">
        <v>0</v>
      </c>
      <c r="I270" s="73">
        <v>0</v>
      </c>
      <c r="J270" s="73">
        <v>118806450</v>
      </c>
      <c r="K270" s="73">
        <v>0</v>
      </c>
      <c r="L270" s="73">
        <v>0</v>
      </c>
      <c r="M270" s="74">
        <v>118806450</v>
      </c>
      <c r="N270" s="73">
        <v>0</v>
      </c>
      <c r="O270" s="69">
        <v>118806450</v>
      </c>
      <c r="P270" s="75"/>
      <c r="Q270" s="88"/>
      <c r="R270" s="89"/>
    </row>
    <row r="271" spans="1:253">
      <c r="A271" s="45" t="s">
        <v>717</v>
      </c>
      <c r="B271" s="77" t="s">
        <v>706</v>
      </c>
      <c r="C271" s="118" t="s">
        <v>707</v>
      </c>
      <c r="D271" s="73">
        <v>1381510</v>
      </c>
      <c r="E271" s="73">
        <v>1823348.98</v>
      </c>
      <c r="F271" s="73">
        <v>0</v>
      </c>
      <c r="G271" s="73">
        <v>0</v>
      </c>
      <c r="H271" s="73">
        <v>11173688.34</v>
      </c>
      <c r="I271" s="73">
        <v>0</v>
      </c>
      <c r="J271" s="73">
        <v>0</v>
      </c>
      <c r="K271" s="73">
        <v>0</v>
      </c>
      <c r="L271" s="73">
        <v>0</v>
      </c>
      <c r="M271" s="74">
        <v>14378547.32</v>
      </c>
      <c r="N271" s="73">
        <v>0</v>
      </c>
      <c r="O271" s="69">
        <v>14378547.32</v>
      </c>
      <c r="P271" s="75"/>
      <c r="Q271" s="88"/>
      <c r="R271" s="89"/>
    </row>
    <row r="272" spans="1:253">
      <c r="A272" s="45" t="s">
        <v>720</v>
      </c>
      <c r="B272" s="77" t="s">
        <v>709</v>
      </c>
      <c r="C272" s="85" t="s">
        <v>710</v>
      </c>
      <c r="D272" s="73">
        <v>7997144.0599999987</v>
      </c>
      <c r="E272" s="73">
        <v>0</v>
      </c>
      <c r="F272" s="73">
        <v>0</v>
      </c>
      <c r="G272" s="73">
        <v>0</v>
      </c>
      <c r="H272" s="73">
        <v>0</v>
      </c>
      <c r="I272" s="73">
        <v>0</v>
      </c>
      <c r="J272" s="73">
        <v>0</v>
      </c>
      <c r="K272" s="73">
        <v>0</v>
      </c>
      <c r="L272" s="73">
        <v>0</v>
      </c>
      <c r="M272" s="74">
        <v>7997144.0599999987</v>
      </c>
      <c r="N272" s="73">
        <v>0</v>
      </c>
      <c r="O272" s="69">
        <v>7997144.0599999987</v>
      </c>
      <c r="P272" s="75"/>
      <c r="Q272" s="88"/>
      <c r="R272" s="89"/>
    </row>
    <row r="273" spans="1:18">
      <c r="A273" s="45" t="s">
        <v>723</v>
      </c>
      <c r="B273" s="77" t="s">
        <v>712</v>
      </c>
      <c r="C273" s="85" t="s">
        <v>713</v>
      </c>
      <c r="D273" s="73">
        <v>0</v>
      </c>
      <c r="E273" s="73">
        <v>0</v>
      </c>
      <c r="F273" s="73">
        <v>0</v>
      </c>
      <c r="G273" s="73">
        <v>0</v>
      </c>
      <c r="H273" s="73">
        <v>0</v>
      </c>
      <c r="I273" s="73">
        <v>0</v>
      </c>
      <c r="J273" s="73">
        <v>0</v>
      </c>
      <c r="K273" s="73">
        <v>0</v>
      </c>
      <c r="L273" s="73">
        <v>0</v>
      </c>
      <c r="M273" s="74">
        <v>0</v>
      </c>
      <c r="N273" s="73">
        <v>0</v>
      </c>
      <c r="O273" s="69">
        <v>0</v>
      </c>
      <c r="P273" s="75"/>
      <c r="Q273" s="88"/>
      <c r="R273" s="89"/>
    </row>
    <row r="274" spans="1:18">
      <c r="A274" s="45" t="s">
        <v>726</v>
      </c>
      <c r="B274" s="77" t="s">
        <v>715</v>
      </c>
      <c r="C274" s="81" t="s">
        <v>716</v>
      </c>
      <c r="D274" s="73">
        <v>0</v>
      </c>
      <c r="E274" s="73">
        <v>0</v>
      </c>
      <c r="F274" s="73">
        <v>0</v>
      </c>
      <c r="G274" s="73">
        <v>0</v>
      </c>
      <c r="H274" s="73">
        <v>0</v>
      </c>
      <c r="I274" s="73">
        <v>0</v>
      </c>
      <c r="J274" s="73">
        <v>0</v>
      </c>
      <c r="K274" s="73">
        <v>0</v>
      </c>
      <c r="L274" s="73">
        <v>0</v>
      </c>
      <c r="M274" s="74">
        <v>0</v>
      </c>
      <c r="N274" s="73">
        <v>0</v>
      </c>
      <c r="O274" s="69">
        <v>0</v>
      </c>
      <c r="P274" s="75"/>
      <c r="Q274" s="88"/>
      <c r="R274" s="89"/>
    </row>
    <row r="275" spans="1:18">
      <c r="A275" s="45" t="s">
        <v>729</v>
      </c>
      <c r="B275" s="77" t="s">
        <v>718</v>
      </c>
      <c r="C275" s="85" t="s">
        <v>719</v>
      </c>
      <c r="D275" s="73">
        <v>0</v>
      </c>
      <c r="E275" s="73">
        <v>0</v>
      </c>
      <c r="F275" s="73">
        <v>0</v>
      </c>
      <c r="G275" s="73">
        <v>0</v>
      </c>
      <c r="H275" s="73">
        <v>0</v>
      </c>
      <c r="I275" s="73">
        <v>0</v>
      </c>
      <c r="J275" s="73">
        <v>0</v>
      </c>
      <c r="K275" s="73">
        <v>0</v>
      </c>
      <c r="L275" s="73">
        <v>0</v>
      </c>
      <c r="M275" s="74">
        <v>0</v>
      </c>
      <c r="N275" s="73">
        <v>0</v>
      </c>
      <c r="O275" s="69">
        <v>0</v>
      </c>
      <c r="P275" s="75"/>
      <c r="Q275" s="88"/>
      <c r="R275" s="89"/>
    </row>
    <row r="276" spans="1:18">
      <c r="B276" s="77" t="s">
        <v>721</v>
      </c>
      <c r="C276" s="85" t="s">
        <v>722</v>
      </c>
      <c r="D276" s="73">
        <v>231751579</v>
      </c>
      <c r="E276" s="73">
        <v>0</v>
      </c>
      <c r="F276" s="73">
        <v>0</v>
      </c>
      <c r="G276" s="73">
        <v>0</v>
      </c>
      <c r="H276" s="73">
        <v>0</v>
      </c>
      <c r="I276" s="73">
        <v>0</v>
      </c>
      <c r="J276" s="73">
        <v>0</v>
      </c>
      <c r="K276" s="73">
        <v>0</v>
      </c>
      <c r="L276" s="73">
        <v>0</v>
      </c>
      <c r="M276" s="74">
        <v>231751579</v>
      </c>
      <c r="N276" s="73">
        <v>0</v>
      </c>
      <c r="O276" s="69">
        <v>231751579</v>
      </c>
      <c r="P276" s="75"/>
      <c r="Q276" s="88"/>
      <c r="R276" s="89"/>
    </row>
    <row r="277" spans="1:18">
      <c r="A277" s="45" t="s">
        <v>734</v>
      </c>
      <c r="B277" s="77" t="s">
        <v>724</v>
      </c>
      <c r="C277" s="81" t="s">
        <v>725</v>
      </c>
      <c r="D277" s="73">
        <v>0</v>
      </c>
      <c r="E277" s="73">
        <v>0</v>
      </c>
      <c r="F277" s="73">
        <v>0</v>
      </c>
      <c r="G277" s="73">
        <v>0</v>
      </c>
      <c r="H277" s="73">
        <v>0</v>
      </c>
      <c r="I277" s="73">
        <v>0</v>
      </c>
      <c r="J277" s="73">
        <v>0</v>
      </c>
      <c r="K277" s="73">
        <v>0</v>
      </c>
      <c r="L277" s="73">
        <v>0</v>
      </c>
      <c r="M277" s="74">
        <v>0</v>
      </c>
      <c r="N277" s="73">
        <v>0</v>
      </c>
      <c r="O277" s="69">
        <v>0</v>
      </c>
      <c r="P277" s="75"/>
      <c r="Q277" s="88"/>
      <c r="R277" s="89"/>
    </row>
    <row r="278" spans="1:18">
      <c r="A278" s="45" t="s">
        <v>737</v>
      </c>
      <c r="B278" s="77" t="s">
        <v>727</v>
      </c>
      <c r="C278" s="85" t="s">
        <v>728</v>
      </c>
      <c r="D278" s="73">
        <v>0</v>
      </c>
      <c r="E278" s="73">
        <v>0</v>
      </c>
      <c r="F278" s="73">
        <v>0</v>
      </c>
      <c r="G278" s="73">
        <v>0</v>
      </c>
      <c r="H278" s="73">
        <v>0</v>
      </c>
      <c r="I278" s="73">
        <v>0</v>
      </c>
      <c r="J278" s="73">
        <v>0</v>
      </c>
      <c r="K278" s="73">
        <v>0</v>
      </c>
      <c r="L278" s="73">
        <v>0</v>
      </c>
      <c r="M278" s="74">
        <v>0</v>
      </c>
      <c r="N278" s="73">
        <v>0</v>
      </c>
      <c r="O278" s="69">
        <v>0</v>
      </c>
      <c r="P278" s="75"/>
      <c r="Q278" s="88"/>
      <c r="R278" s="89"/>
    </row>
    <row r="279" spans="1:18">
      <c r="A279" s="45" t="s">
        <v>740</v>
      </c>
      <c r="B279" s="77" t="s">
        <v>730</v>
      </c>
      <c r="C279" s="85" t="s">
        <v>731</v>
      </c>
      <c r="D279" s="73">
        <v>0</v>
      </c>
      <c r="E279" s="73">
        <v>0</v>
      </c>
      <c r="F279" s="73">
        <v>0</v>
      </c>
      <c r="G279" s="73">
        <v>0</v>
      </c>
      <c r="H279" s="73">
        <v>0</v>
      </c>
      <c r="I279" s="73">
        <v>0</v>
      </c>
      <c r="J279" s="73">
        <v>0</v>
      </c>
      <c r="K279" s="73">
        <v>0</v>
      </c>
      <c r="L279" s="73">
        <v>0</v>
      </c>
      <c r="M279" s="74">
        <v>0</v>
      </c>
      <c r="N279" s="73">
        <v>0</v>
      </c>
      <c r="O279" s="69">
        <v>0</v>
      </c>
      <c r="P279" s="75"/>
      <c r="Q279" s="88"/>
      <c r="R279" s="89"/>
    </row>
    <row r="280" spans="1:18">
      <c r="A280" s="45" t="s">
        <v>743</v>
      </c>
      <c r="B280" s="77" t="s">
        <v>732</v>
      </c>
      <c r="C280" s="85" t="s">
        <v>733</v>
      </c>
      <c r="D280" s="73">
        <v>0</v>
      </c>
      <c r="E280" s="73">
        <v>0</v>
      </c>
      <c r="F280" s="73">
        <v>0</v>
      </c>
      <c r="G280" s="73">
        <v>0</v>
      </c>
      <c r="H280" s="73">
        <v>0</v>
      </c>
      <c r="I280" s="73">
        <v>0</v>
      </c>
      <c r="J280" s="73">
        <v>0</v>
      </c>
      <c r="K280" s="73">
        <v>0</v>
      </c>
      <c r="L280" s="73">
        <v>0</v>
      </c>
      <c r="M280" s="74">
        <v>0</v>
      </c>
      <c r="N280" s="73">
        <v>0</v>
      </c>
      <c r="O280" s="69">
        <v>0</v>
      </c>
      <c r="P280" s="75"/>
      <c r="Q280" s="88"/>
      <c r="R280" s="89"/>
    </row>
    <row r="281" spans="1:18">
      <c r="A281" s="45" t="s">
        <v>746</v>
      </c>
      <c r="B281" s="77" t="s">
        <v>735</v>
      </c>
      <c r="C281" s="85" t="s">
        <v>736</v>
      </c>
      <c r="D281" s="73">
        <v>0</v>
      </c>
      <c r="E281" s="73">
        <v>0</v>
      </c>
      <c r="F281" s="73">
        <v>0</v>
      </c>
      <c r="G281" s="73">
        <v>0</v>
      </c>
      <c r="H281" s="73">
        <v>0</v>
      </c>
      <c r="I281" s="73">
        <v>0</v>
      </c>
      <c r="J281" s="73">
        <v>0</v>
      </c>
      <c r="K281" s="73">
        <v>0</v>
      </c>
      <c r="L281" s="73">
        <v>0</v>
      </c>
      <c r="M281" s="74">
        <v>0</v>
      </c>
      <c r="N281" s="73">
        <v>0</v>
      </c>
      <c r="O281" s="69">
        <v>0</v>
      </c>
      <c r="P281" s="75"/>
      <c r="Q281" s="88"/>
      <c r="R281" s="89"/>
    </row>
    <row r="282" spans="1:18">
      <c r="A282" s="45" t="s">
        <v>749</v>
      </c>
      <c r="B282" s="77" t="s">
        <v>738</v>
      </c>
      <c r="C282" s="81" t="s">
        <v>739</v>
      </c>
      <c r="D282" s="73">
        <v>3681049</v>
      </c>
      <c r="E282" s="73">
        <v>17902807.600000001</v>
      </c>
      <c r="F282" s="73">
        <v>726289.17</v>
      </c>
      <c r="G282" s="73">
        <v>0</v>
      </c>
      <c r="H282" s="73">
        <v>49200</v>
      </c>
      <c r="I282" s="73">
        <v>0</v>
      </c>
      <c r="J282" s="73">
        <v>0</v>
      </c>
      <c r="K282" s="73">
        <v>0</v>
      </c>
      <c r="L282" s="73">
        <v>0</v>
      </c>
      <c r="M282" s="74">
        <v>22359345.770000003</v>
      </c>
      <c r="N282" s="73">
        <v>0</v>
      </c>
      <c r="O282" s="69">
        <v>22359345.770000003</v>
      </c>
      <c r="P282" s="75"/>
      <c r="Q282" s="88"/>
      <c r="R282" s="89"/>
    </row>
    <row r="283" spans="1:18">
      <c r="A283" s="45" t="s">
        <v>752</v>
      </c>
      <c r="B283" s="77" t="s">
        <v>741</v>
      </c>
      <c r="C283" s="81" t="s">
        <v>742</v>
      </c>
      <c r="D283" s="73">
        <v>50926.16</v>
      </c>
      <c r="E283" s="73">
        <v>6531016.21</v>
      </c>
      <c r="F283" s="73">
        <v>47490.92</v>
      </c>
      <c r="G283" s="73">
        <v>0</v>
      </c>
      <c r="H283" s="73">
        <v>38647728.260000005</v>
      </c>
      <c r="I283" s="73">
        <v>0</v>
      </c>
      <c r="J283" s="73">
        <v>0</v>
      </c>
      <c r="K283" s="73">
        <v>0</v>
      </c>
      <c r="L283" s="73">
        <v>0</v>
      </c>
      <c r="M283" s="74">
        <v>45277161.550000004</v>
      </c>
      <c r="N283" s="73">
        <v>0</v>
      </c>
      <c r="O283" s="69">
        <v>45277161.550000004</v>
      </c>
      <c r="P283" s="75"/>
      <c r="Q283" s="88"/>
      <c r="R283" s="89"/>
    </row>
    <row r="284" spans="1:18">
      <c r="A284" s="45" t="s">
        <v>755</v>
      </c>
      <c r="B284" s="77" t="s">
        <v>744</v>
      </c>
      <c r="C284" s="81" t="s">
        <v>745</v>
      </c>
      <c r="D284" s="73">
        <v>0</v>
      </c>
      <c r="E284" s="73">
        <v>0</v>
      </c>
      <c r="F284" s="73">
        <v>0</v>
      </c>
      <c r="G284" s="73">
        <v>0</v>
      </c>
      <c r="H284" s="73">
        <v>0</v>
      </c>
      <c r="I284" s="73">
        <v>0</v>
      </c>
      <c r="J284" s="73">
        <v>42697.49</v>
      </c>
      <c r="K284" s="73">
        <v>0</v>
      </c>
      <c r="L284" s="73">
        <v>0</v>
      </c>
      <c r="M284" s="74">
        <v>42697.49</v>
      </c>
      <c r="N284" s="73">
        <v>0</v>
      </c>
      <c r="O284" s="69">
        <v>42697.49</v>
      </c>
      <c r="P284" s="75"/>
      <c r="Q284" s="88"/>
      <c r="R284" s="89"/>
    </row>
    <row r="285" spans="1:18">
      <c r="A285" s="45" t="s">
        <v>758</v>
      </c>
      <c r="B285" s="77" t="s">
        <v>747</v>
      </c>
      <c r="C285" s="81" t="s">
        <v>748</v>
      </c>
      <c r="D285" s="73">
        <v>0</v>
      </c>
      <c r="E285" s="73">
        <v>103101.24</v>
      </c>
      <c r="F285" s="73">
        <v>0</v>
      </c>
      <c r="G285" s="73">
        <v>0</v>
      </c>
      <c r="H285" s="73">
        <v>81056536.440000013</v>
      </c>
      <c r="I285" s="73">
        <v>0</v>
      </c>
      <c r="J285" s="73">
        <v>0</v>
      </c>
      <c r="K285" s="73">
        <v>0</v>
      </c>
      <c r="L285" s="73">
        <v>0</v>
      </c>
      <c r="M285" s="74">
        <v>81159637.680000007</v>
      </c>
      <c r="N285" s="73">
        <v>0</v>
      </c>
      <c r="O285" s="69">
        <v>81159637.680000007</v>
      </c>
      <c r="P285" s="75"/>
      <c r="Q285" s="88"/>
      <c r="R285" s="89"/>
    </row>
    <row r="286" spans="1:18">
      <c r="B286" s="77" t="s">
        <v>750</v>
      </c>
      <c r="C286" s="81" t="s">
        <v>751</v>
      </c>
      <c r="D286" s="73">
        <v>1284490.3299999998</v>
      </c>
      <c r="E286" s="73">
        <v>0</v>
      </c>
      <c r="F286" s="73">
        <v>0</v>
      </c>
      <c r="G286" s="73">
        <v>0</v>
      </c>
      <c r="H286" s="73">
        <v>0</v>
      </c>
      <c r="I286" s="73">
        <v>0</v>
      </c>
      <c r="J286" s="73">
        <v>0</v>
      </c>
      <c r="K286" s="73">
        <v>0</v>
      </c>
      <c r="L286" s="73">
        <v>0</v>
      </c>
      <c r="M286" s="74">
        <v>1284490.3299999998</v>
      </c>
      <c r="N286" s="73">
        <v>-1284490.3299999998</v>
      </c>
      <c r="O286" s="69">
        <v>0</v>
      </c>
      <c r="P286" s="75"/>
      <c r="Q286" s="88"/>
      <c r="R286" s="89"/>
    </row>
    <row r="287" spans="1:18">
      <c r="B287" s="77" t="s">
        <v>753</v>
      </c>
      <c r="C287" s="81" t="s">
        <v>754</v>
      </c>
      <c r="D287" s="73">
        <v>0</v>
      </c>
      <c r="E287" s="73">
        <v>-24149.17</v>
      </c>
      <c r="F287" s="73">
        <v>0</v>
      </c>
      <c r="G287" s="73">
        <v>0</v>
      </c>
      <c r="H287" s="73">
        <v>-26646.6</v>
      </c>
      <c r="I287" s="73">
        <v>0</v>
      </c>
      <c r="J287" s="73">
        <v>0</v>
      </c>
      <c r="K287" s="73">
        <v>0</v>
      </c>
      <c r="L287" s="73">
        <v>0</v>
      </c>
      <c r="M287" s="74">
        <v>-50795.77</v>
      </c>
      <c r="N287" s="73">
        <v>0</v>
      </c>
      <c r="O287" s="69">
        <v>-50795.77</v>
      </c>
      <c r="P287" s="75"/>
      <c r="Q287" s="88"/>
      <c r="R287" s="89"/>
    </row>
    <row r="288" spans="1:18">
      <c r="B288" s="77" t="s">
        <v>756</v>
      </c>
      <c r="C288" s="81" t="s">
        <v>757</v>
      </c>
      <c r="D288" s="73">
        <v>0</v>
      </c>
      <c r="E288" s="73">
        <v>-4373.1099999999997</v>
      </c>
      <c r="F288" s="73">
        <v>0</v>
      </c>
      <c r="G288" s="73">
        <v>0</v>
      </c>
      <c r="H288" s="73">
        <v>-79084.489999999991</v>
      </c>
      <c r="I288" s="73">
        <v>0</v>
      </c>
      <c r="J288" s="73">
        <v>0</v>
      </c>
      <c r="K288" s="73">
        <v>0</v>
      </c>
      <c r="L288" s="73">
        <v>0</v>
      </c>
      <c r="M288" s="74">
        <v>-83457.599999999991</v>
      </c>
      <c r="N288" s="73">
        <v>0</v>
      </c>
      <c r="O288" s="69">
        <v>-83457.599999999991</v>
      </c>
      <c r="P288" s="75"/>
      <c r="Q288" s="88"/>
      <c r="R288" s="89"/>
    </row>
    <row r="289" spans="1:18">
      <c r="B289" s="77" t="s">
        <v>759</v>
      </c>
      <c r="C289" s="81" t="s">
        <v>760</v>
      </c>
      <c r="D289" s="73">
        <v>0</v>
      </c>
      <c r="E289" s="73">
        <v>0</v>
      </c>
      <c r="F289" s="73">
        <v>0</v>
      </c>
      <c r="G289" s="73">
        <v>0</v>
      </c>
      <c r="H289" s="73">
        <v>0</v>
      </c>
      <c r="I289" s="73">
        <v>0</v>
      </c>
      <c r="J289" s="73">
        <v>0</v>
      </c>
      <c r="K289" s="73">
        <v>0</v>
      </c>
      <c r="L289" s="73">
        <v>0</v>
      </c>
      <c r="M289" s="74">
        <v>0</v>
      </c>
      <c r="N289" s="73">
        <v>0</v>
      </c>
      <c r="O289" s="69">
        <v>0</v>
      </c>
      <c r="P289" s="75"/>
      <c r="Q289" s="88"/>
      <c r="R289" s="89"/>
    </row>
    <row r="290" spans="1:18">
      <c r="B290" s="110"/>
      <c r="C290" s="85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75"/>
      <c r="Q290" s="88"/>
      <c r="R290" s="89"/>
    </row>
    <row r="291" spans="1:18">
      <c r="A291" s="45" t="s">
        <v>763</v>
      </c>
      <c r="B291" s="95" t="s">
        <v>761</v>
      </c>
      <c r="C291" s="85"/>
      <c r="D291" s="96">
        <v>1214874133.0399997</v>
      </c>
      <c r="E291" s="96">
        <v>26782299.640000001</v>
      </c>
      <c r="F291" s="96">
        <v>773780.09000000008</v>
      </c>
      <c r="G291" s="96">
        <v>0</v>
      </c>
      <c r="H291" s="96">
        <v>130821421.95000003</v>
      </c>
      <c r="I291" s="96">
        <v>0</v>
      </c>
      <c r="J291" s="96">
        <v>126623821.00999999</v>
      </c>
      <c r="K291" s="96">
        <v>5157846.08</v>
      </c>
      <c r="L291" s="96">
        <v>717000</v>
      </c>
      <c r="M291" s="96">
        <v>1505750301.8099999</v>
      </c>
      <c r="N291" s="96">
        <v>-1284490.3299999998</v>
      </c>
      <c r="O291" s="96">
        <v>1504465811.48</v>
      </c>
      <c r="P291" s="75"/>
      <c r="Q291" s="88"/>
      <c r="R291" s="89"/>
    </row>
    <row r="292" spans="1:18">
      <c r="A292" s="45" t="s">
        <v>766</v>
      </c>
      <c r="B292" s="110"/>
      <c r="C292" s="85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8"/>
      <c r="P292" s="75"/>
      <c r="Q292" s="88"/>
      <c r="R292" s="89"/>
    </row>
    <row r="293" spans="1:18">
      <c r="B293" s="115" t="s">
        <v>762</v>
      </c>
      <c r="C293" s="100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69"/>
      <c r="P293" s="75"/>
      <c r="Q293" s="88"/>
      <c r="R293" s="89"/>
    </row>
    <row r="294" spans="1:18">
      <c r="A294" s="45" t="s">
        <v>771</v>
      </c>
      <c r="B294" s="116"/>
      <c r="C294" s="72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69"/>
      <c r="P294" s="75"/>
      <c r="Q294" s="88"/>
      <c r="R294" s="89"/>
    </row>
    <row r="295" spans="1:18">
      <c r="A295" s="45" t="s">
        <v>774</v>
      </c>
      <c r="B295" s="77" t="s">
        <v>764</v>
      </c>
      <c r="C295" s="81" t="s">
        <v>765</v>
      </c>
      <c r="D295" s="73">
        <v>39330.23000000001</v>
      </c>
      <c r="E295" s="73">
        <v>79268887.460000008</v>
      </c>
      <c r="F295" s="73">
        <v>0</v>
      </c>
      <c r="G295" s="73">
        <v>17033163.02</v>
      </c>
      <c r="H295" s="73">
        <v>149082.6</v>
      </c>
      <c r="I295" s="73">
        <v>0</v>
      </c>
      <c r="J295" s="73">
        <v>17473.63</v>
      </c>
      <c r="K295" s="73">
        <v>0</v>
      </c>
      <c r="L295" s="73">
        <v>0</v>
      </c>
      <c r="M295" s="74">
        <v>96507936.939999998</v>
      </c>
      <c r="N295" s="73">
        <v>0</v>
      </c>
      <c r="O295" s="69">
        <v>96507936.939999998</v>
      </c>
      <c r="P295" s="75"/>
      <c r="Q295" s="88"/>
      <c r="R295" s="89"/>
    </row>
    <row r="296" spans="1:18">
      <c r="A296" s="45" t="s">
        <v>777</v>
      </c>
      <c r="B296" s="77" t="s">
        <v>767</v>
      </c>
      <c r="C296" s="81" t="s">
        <v>768</v>
      </c>
      <c r="D296" s="73">
        <v>380825.43</v>
      </c>
      <c r="E296" s="73">
        <v>37522004.100000001</v>
      </c>
      <c r="F296" s="73">
        <v>3090.9</v>
      </c>
      <c r="G296" s="73">
        <v>0</v>
      </c>
      <c r="H296" s="73">
        <v>296960766.63</v>
      </c>
      <c r="I296" s="73">
        <v>11264.73</v>
      </c>
      <c r="J296" s="73">
        <v>0</v>
      </c>
      <c r="K296" s="73">
        <v>0</v>
      </c>
      <c r="L296" s="73">
        <v>0</v>
      </c>
      <c r="M296" s="74">
        <v>334877951.79000002</v>
      </c>
      <c r="N296" s="73">
        <v>0</v>
      </c>
      <c r="O296" s="69">
        <v>334877951.79000002</v>
      </c>
      <c r="P296" s="75"/>
      <c r="Q296" s="88"/>
      <c r="R296" s="89"/>
    </row>
    <row r="297" spans="1:18">
      <c r="A297" s="45" t="s">
        <v>780</v>
      </c>
      <c r="B297" s="79" t="s">
        <v>769</v>
      </c>
      <c r="C297" s="81" t="s">
        <v>770</v>
      </c>
      <c r="D297" s="73">
        <v>7721</v>
      </c>
      <c r="E297" s="73">
        <v>1573415.3399999999</v>
      </c>
      <c r="F297" s="73">
        <v>0</v>
      </c>
      <c r="G297" s="73">
        <v>0</v>
      </c>
      <c r="H297" s="73">
        <v>491136124.51000005</v>
      </c>
      <c r="I297" s="73">
        <v>0</v>
      </c>
      <c r="J297" s="73">
        <v>0</v>
      </c>
      <c r="K297" s="73">
        <v>0</v>
      </c>
      <c r="L297" s="73">
        <v>0</v>
      </c>
      <c r="M297" s="74">
        <v>492717260.85000002</v>
      </c>
      <c r="N297" s="73">
        <v>0</v>
      </c>
      <c r="O297" s="69"/>
      <c r="P297" s="75"/>
      <c r="Q297" s="88"/>
      <c r="R297" s="89"/>
    </row>
    <row r="298" spans="1:18">
      <c r="A298" s="45" t="s">
        <v>783</v>
      </c>
      <c r="B298" s="77" t="s">
        <v>772</v>
      </c>
      <c r="C298" s="81" t="s">
        <v>773</v>
      </c>
      <c r="D298" s="73">
        <v>31049.83</v>
      </c>
      <c r="E298" s="73">
        <v>0</v>
      </c>
      <c r="F298" s="73">
        <v>0</v>
      </c>
      <c r="G298" s="73">
        <v>0</v>
      </c>
      <c r="H298" s="73">
        <v>0</v>
      </c>
      <c r="I298" s="73">
        <v>0</v>
      </c>
      <c r="J298" s="73">
        <v>431945.39</v>
      </c>
      <c r="K298" s="73">
        <v>0</v>
      </c>
      <c r="L298" s="73">
        <v>23500</v>
      </c>
      <c r="M298" s="74">
        <v>486495.22000000003</v>
      </c>
      <c r="N298" s="73">
        <v>0</v>
      </c>
      <c r="O298" s="69">
        <v>486495.22000000003</v>
      </c>
      <c r="P298" s="75"/>
      <c r="Q298" s="88"/>
      <c r="R298" s="89"/>
    </row>
    <row r="299" spans="1:18">
      <c r="B299" s="77" t="s">
        <v>775</v>
      </c>
      <c r="C299" s="81" t="s">
        <v>776</v>
      </c>
      <c r="D299" s="73">
        <v>5694545.5899999989</v>
      </c>
      <c r="E299" s="73">
        <v>22202.7</v>
      </c>
      <c r="F299" s="73">
        <v>0</v>
      </c>
      <c r="G299" s="73">
        <v>0</v>
      </c>
      <c r="H299" s="73">
        <v>0</v>
      </c>
      <c r="I299" s="73">
        <v>0</v>
      </c>
      <c r="J299" s="73">
        <v>0</v>
      </c>
      <c r="K299" s="73">
        <v>0</v>
      </c>
      <c r="L299" s="73">
        <v>0</v>
      </c>
      <c r="M299" s="74">
        <v>5716748.2899999991</v>
      </c>
      <c r="N299" s="73">
        <v>-5718594.2799999993</v>
      </c>
      <c r="O299" s="69">
        <v>-1845.9900000002235</v>
      </c>
      <c r="P299" s="75"/>
      <c r="Q299" s="88"/>
      <c r="R299" s="89"/>
    </row>
    <row r="300" spans="1:18">
      <c r="B300" s="77" t="s">
        <v>778</v>
      </c>
      <c r="C300" s="81" t="s">
        <v>779</v>
      </c>
      <c r="D300" s="73">
        <v>0</v>
      </c>
      <c r="E300" s="73">
        <v>-19379.169999999998</v>
      </c>
      <c r="F300" s="73">
        <v>0</v>
      </c>
      <c r="G300" s="73">
        <v>0</v>
      </c>
      <c r="H300" s="73">
        <v>-252924.24</v>
      </c>
      <c r="I300" s="73">
        <v>0</v>
      </c>
      <c r="J300" s="73">
        <v>0</v>
      </c>
      <c r="K300" s="73">
        <v>0</v>
      </c>
      <c r="L300" s="73">
        <v>0</v>
      </c>
      <c r="M300" s="74">
        <v>-272303.40999999997</v>
      </c>
      <c r="N300" s="73">
        <v>0</v>
      </c>
      <c r="O300" s="69">
        <v>-272303.40999999997</v>
      </c>
      <c r="P300" s="75"/>
      <c r="Q300" s="88"/>
      <c r="R300" s="89"/>
    </row>
    <row r="301" spans="1:18">
      <c r="B301" s="77" t="s">
        <v>781</v>
      </c>
      <c r="C301" s="81" t="s">
        <v>782</v>
      </c>
      <c r="D301" s="73">
        <v>-66</v>
      </c>
      <c r="E301" s="73">
        <v>-17267.28</v>
      </c>
      <c r="F301" s="73">
        <v>0</v>
      </c>
      <c r="G301" s="73">
        <v>0</v>
      </c>
      <c r="H301" s="73">
        <v>-183603</v>
      </c>
      <c r="I301" s="73">
        <v>0</v>
      </c>
      <c r="J301" s="73">
        <v>0</v>
      </c>
      <c r="K301" s="73">
        <v>0</v>
      </c>
      <c r="L301" s="73">
        <v>0</v>
      </c>
      <c r="M301" s="74">
        <v>-200936.28</v>
      </c>
      <c r="N301" s="73">
        <v>0</v>
      </c>
      <c r="O301" s="69">
        <v>-200936.28</v>
      </c>
      <c r="P301" s="75"/>
      <c r="Q301" s="88"/>
      <c r="R301" s="89"/>
    </row>
    <row r="302" spans="1:18">
      <c r="B302" s="77" t="s">
        <v>784</v>
      </c>
      <c r="C302" s="81" t="s">
        <v>785</v>
      </c>
      <c r="D302" s="73">
        <v>0</v>
      </c>
      <c r="E302" s="73">
        <v>0</v>
      </c>
      <c r="F302" s="73">
        <v>0</v>
      </c>
      <c r="G302" s="73">
        <v>0</v>
      </c>
      <c r="H302" s="73">
        <v>0</v>
      </c>
      <c r="I302" s="73">
        <v>0</v>
      </c>
      <c r="J302" s="73">
        <v>0</v>
      </c>
      <c r="K302" s="73">
        <v>0</v>
      </c>
      <c r="L302" s="73">
        <v>0</v>
      </c>
      <c r="M302" s="74">
        <v>0</v>
      </c>
      <c r="N302" s="73">
        <v>0</v>
      </c>
      <c r="O302" s="69">
        <v>0</v>
      </c>
      <c r="P302" s="75"/>
      <c r="Q302" s="88"/>
      <c r="R302" s="89"/>
    </row>
    <row r="303" spans="1:18">
      <c r="B303" s="110"/>
      <c r="C303" s="85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75"/>
      <c r="Q303" s="88"/>
      <c r="R303" s="89"/>
    </row>
    <row r="304" spans="1:18">
      <c r="A304" s="45" t="s">
        <v>788</v>
      </c>
      <c r="B304" s="95" t="s">
        <v>786</v>
      </c>
      <c r="C304" s="85"/>
      <c r="D304" s="96">
        <v>6153406.0799999991</v>
      </c>
      <c r="E304" s="96">
        <v>118349863.15000001</v>
      </c>
      <c r="F304" s="96">
        <v>3090.9</v>
      </c>
      <c r="G304" s="96">
        <v>17033163.02</v>
      </c>
      <c r="H304" s="96">
        <v>787809446.5</v>
      </c>
      <c r="I304" s="96">
        <v>11264.73</v>
      </c>
      <c r="J304" s="96">
        <v>449419.02</v>
      </c>
      <c r="K304" s="96">
        <v>0</v>
      </c>
      <c r="L304" s="96">
        <v>23500</v>
      </c>
      <c r="M304" s="96">
        <v>929833153.4000001</v>
      </c>
      <c r="N304" s="96">
        <v>-5718594.2799999993</v>
      </c>
      <c r="O304" s="96">
        <v>924114559.12000012</v>
      </c>
      <c r="P304" s="75"/>
      <c r="Q304" s="88"/>
      <c r="R304" s="89"/>
    </row>
    <row r="305" spans="1:18">
      <c r="A305" s="45" t="s">
        <v>791</v>
      </c>
      <c r="B305" s="110"/>
      <c r="C305" s="85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8"/>
      <c r="P305" s="75"/>
      <c r="Q305" s="88"/>
      <c r="R305" s="89"/>
    </row>
    <row r="306" spans="1:18">
      <c r="A306" s="45" t="s">
        <v>794</v>
      </c>
      <c r="B306" s="115" t="s">
        <v>787</v>
      </c>
      <c r="C306" s="100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69"/>
      <c r="P306" s="75"/>
      <c r="Q306" s="88"/>
      <c r="R306" s="89"/>
    </row>
    <row r="307" spans="1:18">
      <c r="B307" s="116"/>
      <c r="C307" s="72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69"/>
      <c r="P307" s="75"/>
      <c r="Q307" s="88"/>
      <c r="R307" s="89"/>
    </row>
    <row r="308" spans="1:18">
      <c r="B308" s="77" t="s">
        <v>789</v>
      </c>
      <c r="C308" s="81" t="s">
        <v>790</v>
      </c>
      <c r="D308" s="73">
        <v>761760.87999999989</v>
      </c>
      <c r="E308" s="73">
        <v>3249088.37</v>
      </c>
      <c r="F308" s="73">
        <v>633391.9</v>
      </c>
      <c r="G308" s="73">
        <v>0</v>
      </c>
      <c r="H308" s="73">
        <v>1755032.3399999999</v>
      </c>
      <c r="I308" s="73">
        <v>0</v>
      </c>
      <c r="J308" s="73">
        <v>554804</v>
      </c>
      <c r="K308" s="73">
        <v>0</v>
      </c>
      <c r="L308" s="73">
        <v>0</v>
      </c>
      <c r="M308" s="74">
        <v>6954077.4900000002</v>
      </c>
      <c r="N308" s="73">
        <v>163677</v>
      </c>
      <c r="O308" s="69">
        <v>7117754.4900000002</v>
      </c>
      <c r="P308" s="75"/>
      <c r="Q308" s="88"/>
      <c r="R308" s="89"/>
    </row>
    <row r="309" spans="1:18">
      <c r="A309" s="45" t="s">
        <v>801</v>
      </c>
      <c r="B309" s="77" t="s">
        <v>792</v>
      </c>
      <c r="C309" s="85" t="s">
        <v>793</v>
      </c>
      <c r="D309" s="73">
        <v>129752.72</v>
      </c>
      <c r="E309" s="73">
        <v>17197.96</v>
      </c>
      <c r="F309" s="73">
        <v>42022.6</v>
      </c>
      <c r="G309" s="73">
        <v>0</v>
      </c>
      <c r="H309" s="73">
        <v>157882</v>
      </c>
      <c r="I309" s="73">
        <v>0</v>
      </c>
      <c r="J309" s="73">
        <v>15665</v>
      </c>
      <c r="K309" s="73">
        <v>0</v>
      </c>
      <c r="L309" s="73">
        <v>3610461.5500000003</v>
      </c>
      <c r="M309" s="74">
        <v>3972981.83</v>
      </c>
      <c r="N309" s="73">
        <v>-163677</v>
      </c>
      <c r="O309" s="69">
        <v>3809304.83</v>
      </c>
      <c r="P309" s="75"/>
      <c r="Q309" s="88"/>
      <c r="R309" s="89"/>
    </row>
    <row r="310" spans="1:18">
      <c r="A310" s="45" t="s">
        <v>804</v>
      </c>
      <c r="B310" s="79" t="s">
        <v>795</v>
      </c>
      <c r="C310" s="81" t="s">
        <v>796</v>
      </c>
      <c r="D310" s="73">
        <v>2045766.62</v>
      </c>
      <c r="E310" s="73">
        <v>17280124.659999996</v>
      </c>
      <c r="F310" s="73">
        <v>1759258.3</v>
      </c>
      <c r="G310" s="73">
        <v>1163375</v>
      </c>
      <c r="H310" s="73">
        <v>13382954.76</v>
      </c>
      <c r="I310" s="73">
        <v>0</v>
      </c>
      <c r="J310" s="73">
        <v>1915600.94</v>
      </c>
      <c r="K310" s="73">
        <v>0</v>
      </c>
      <c r="L310" s="73">
        <v>37000</v>
      </c>
      <c r="M310" s="74">
        <v>37584080.279999994</v>
      </c>
      <c r="N310" s="73">
        <v>-37000</v>
      </c>
      <c r="O310" s="69">
        <v>37547080.279999994</v>
      </c>
      <c r="P310" s="75"/>
      <c r="Q310" s="88"/>
      <c r="R310" s="89"/>
    </row>
    <row r="311" spans="1:18">
      <c r="A311" s="45" t="s">
        <v>807</v>
      </c>
      <c r="B311" s="79" t="s">
        <v>797</v>
      </c>
      <c r="C311" s="81" t="s">
        <v>798</v>
      </c>
      <c r="D311" s="73">
        <v>2392497.89</v>
      </c>
      <c r="E311" s="73">
        <v>4697987.88</v>
      </c>
      <c r="F311" s="73">
        <v>6332.52</v>
      </c>
      <c r="G311" s="73">
        <v>0</v>
      </c>
      <c r="H311" s="73">
        <v>6112029.29</v>
      </c>
      <c r="I311" s="73">
        <v>0</v>
      </c>
      <c r="J311" s="73">
        <v>868892.14</v>
      </c>
      <c r="K311" s="73">
        <v>0</v>
      </c>
      <c r="L311" s="73">
        <v>0</v>
      </c>
      <c r="M311" s="74">
        <v>14077739.719999999</v>
      </c>
      <c r="N311" s="73">
        <v>0</v>
      </c>
      <c r="O311" s="69"/>
      <c r="P311" s="75"/>
      <c r="Q311" s="88"/>
      <c r="R311" s="89"/>
    </row>
    <row r="312" spans="1:18">
      <c r="A312" s="45" t="s">
        <v>810</v>
      </c>
      <c r="B312" s="79" t="s">
        <v>799</v>
      </c>
      <c r="C312" s="81" t="s">
        <v>800</v>
      </c>
      <c r="D312" s="73">
        <v>0</v>
      </c>
      <c r="E312" s="73">
        <v>0</v>
      </c>
      <c r="F312" s="73">
        <v>80000</v>
      </c>
      <c r="G312" s="73">
        <v>0</v>
      </c>
      <c r="H312" s="73">
        <v>0</v>
      </c>
      <c r="I312" s="73">
        <v>0</v>
      </c>
      <c r="J312" s="73">
        <v>877003.06</v>
      </c>
      <c r="K312" s="73">
        <v>0</v>
      </c>
      <c r="L312" s="73">
        <v>141573.49</v>
      </c>
      <c r="M312" s="74">
        <v>1098576.55</v>
      </c>
      <c r="N312" s="73">
        <v>0</v>
      </c>
      <c r="O312" s="69"/>
      <c r="P312" s="75"/>
      <c r="Q312" s="88"/>
      <c r="R312" s="89"/>
    </row>
    <row r="313" spans="1:18">
      <c r="B313" s="77" t="s">
        <v>802</v>
      </c>
      <c r="C313" s="85" t="s">
        <v>803</v>
      </c>
      <c r="D313" s="73">
        <v>710367.8600000001</v>
      </c>
      <c r="E313" s="73">
        <v>0</v>
      </c>
      <c r="F313" s="73">
        <v>0</v>
      </c>
      <c r="G313" s="73">
        <v>0</v>
      </c>
      <c r="H313" s="73">
        <v>0</v>
      </c>
      <c r="I313" s="73">
        <v>0</v>
      </c>
      <c r="J313" s="73">
        <v>0</v>
      </c>
      <c r="K313" s="73">
        <v>0</v>
      </c>
      <c r="L313" s="73">
        <v>0</v>
      </c>
      <c r="M313" s="74">
        <v>710367.8600000001</v>
      </c>
      <c r="N313" s="73">
        <v>-699458.79</v>
      </c>
      <c r="O313" s="69">
        <v>10909.070000000065</v>
      </c>
      <c r="P313" s="75"/>
      <c r="Q313" s="88"/>
      <c r="R313" s="89"/>
    </row>
    <row r="314" spans="1:18">
      <c r="B314" s="77" t="s">
        <v>805</v>
      </c>
      <c r="C314" s="81" t="s">
        <v>806</v>
      </c>
      <c r="D314" s="73">
        <v>0</v>
      </c>
      <c r="E314" s="73">
        <v>-2068.91</v>
      </c>
      <c r="F314" s="73">
        <v>0</v>
      </c>
      <c r="G314" s="73">
        <v>0</v>
      </c>
      <c r="H314" s="73">
        <v>0</v>
      </c>
      <c r="I314" s="73">
        <v>0</v>
      </c>
      <c r="J314" s="73">
        <v>0</v>
      </c>
      <c r="K314" s="73">
        <v>0</v>
      </c>
      <c r="L314" s="73">
        <v>0</v>
      </c>
      <c r="M314" s="74">
        <v>-2068.91</v>
      </c>
      <c r="N314" s="73">
        <v>0</v>
      </c>
      <c r="O314" s="69">
        <v>-2068.91</v>
      </c>
      <c r="P314" s="75"/>
      <c r="Q314" s="88"/>
      <c r="R314" s="89"/>
    </row>
    <row r="315" spans="1:18">
      <c r="B315" s="79" t="s">
        <v>808</v>
      </c>
      <c r="C315" s="81" t="s">
        <v>809</v>
      </c>
      <c r="D315" s="73">
        <v>0</v>
      </c>
      <c r="E315" s="73">
        <v>0</v>
      </c>
      <c r="F315" s="73">
        <v>0</v>
      </c>
      <c r="G315" s="73">
        <v>0</v>
      </c>
      <c r="H315" s="73">
        <v>-18577</v>
      </c>
      <c r="I315" s="73">
        <v>0</v>
      </c>
      <c r="J315" s="73">
        <v>0</v>
      </c>
      <c r="K315" s="73">
        <v>0</v>
      </c>
      <c r="L315" s="73">
        <v>0</v>
      </c>
      <c r="M315" s="74">
        <v>-18577</v>
      </c>
      <c r="N315" s="73">
        <v>0</v>
      </c>
      <c r="O315" s="69">
        <v>-18577</v>
      </c>
      <c r="P315" s="75"/>
      <c r="Q315" s="88"/>
      <c r="R315" s="89"/>
    </row>
    <row r="316" spans="1:18">
      <c r="B316" s="79" t="s">
        <v>811</v>
      </c>
      <c r="C316" s="81" t="s">
        <v>812</v>
      </c>
      <c r="D316" s="73">
        <v>0</v>
      </c>
      <c r="E316" s="73">
        <v>0</v>
      </c>
      <c r="F316" s="73">
        <v>0</v>
      </c>
      <c r="G316" s="73">
        <v>0</v>
      </c>
      <c r="H316" s="73">
        <v>0</v>
      </c>
      <c r="I316" s="73">
        <v>0</v>
      </c>
      <c r="J316" s="73">
        <v>0</v>
      </c>
      <c r="K316" s="73">
        <v>0</v>
      </c>
      <c r="L316" s="73">
        <v>0</v>
      </c>
      <c r="M316" s="74">
        <v>0</v>
      </c>
      <c r="N316" s="73">
        <v>0</v>
      </c>
      <c r="O316" s="69">
        <v>0</v>
      </c>
      <c r="P316" s="75"/>
      <c r="Q316" s="88"/>
      <c r="R316" s="89"/>
    </row>
    <row r="317" spans="1:18">
      <c r="B317" s="110"/>
      <c r="C317" s="85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75"/>
      <c r="Q317" s="88"/>
      <c r="R317" s="89"/>
    </row>
    <row r="318" spans="1:18">
      <c r="A318" s="45" t="s">
        <v>815</v>
      </c>
      <c r="B318" s="95" t="s">
        <v>813</v>
      </c>
      <c r="C318" s="85"/>
      <c r="D318" s="96">
        <v>6040145.9699999997</v>
      </c>
      <c r="E318" s="96">
        <v>25242329.959999993</v>
      </c>
      <c r="F318" s="96">
        <v>2521005.3199999998</v>
      </c>
      <c r="G318" s="96">
        <v>1163375</v>
      </c>
      <c r="H318" s="96">
        <v>21389321.390000001</v>
      </c>
      <c r="I318" s="96">
        <v>0</v>
      </c>
      <c r="J318" s="96">
        <v>4231965.1400000006</v>
      </c>
      <c r="K318" s="96">
        <v>0</v>
      </c>
      <c r="L318" s="96">
        <v>3789035.04</v>
      </c>
      <c r="M318" s="96">
        <v>64377177.819999993</v>
      </c>
      <c r="N318" s="96">
        <v>-736458.79</v>
      </c>
      <c r="O318" s="96">
        <v>63640719.029999994</v>
      </c>
      <c r="P318" s="75"/>
      <c r="Q318" s="88"/>
      <c r="R318" s="89"/>
    </row>
    <row r="319" spans="1:18">
      <c r="A319" s="45" t="s">
        <v>818</v>
      </c>
      <c r="B319" s="110"/>
      <c r="C319" s="85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8"/>
      <c r="P319" s="75"/>
      <c r="Q319" s="88"/>
      <c r="R319" s="89"/>
    </row>
    <row r="320" spans="1:18">
      <c r="B320" s="115" t="s">
        <v>814</v>
      </c>
      <c r="C320" s="100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69"/>
      <c r="P320" s="75"/>
      <c r="Q320" s="88"/>
      <c r="R320" s="89"/>
    </row>
    <row r="321" spans="1:18">
      <c r="A321" s="45" t="s">
        <v>823</v>
      </c>
      <c r="B321" s="119"/>
      <c r="C321" s="72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69"/>
      <c r="P321" s="75"/>
      <c r="Q321" s="88"/>
      <c r="R321" s="89"/>
    </row>
    <row r="322" spans="1:18">
      <c r="A322" s="45" t="s">
        <v>826</v>
      </c>
      <c r="B322" s="77" t="s">
        <v>816</v>
      </c>
      <c r="C322" s="85" t="s">
        <v>817</v>
      </c>
      <c r="D322" s="73">
        <v>4175.1000000000004</v>
      </c>
      <c r="E322" s="73">
        <v>0</v>
      </c>
      <c r="F322" s="73">
        <v>53871156.440000013</v>
      </c>
      <c r="G322" s="73">
        <v>0</v>
      </c>
      <c r="H322" s="73">
        <v>0</v>
      </c>
      <c r="I322" s="73">
        <v>0</v>
      </c>
      <c r="J322" s="73">
        <v>0</v>
      </c>
      <c r="K322" s="73">
        <v>0</v>
      </c>
      <c r="L322" s="73">
        <v>0</v>
      </c>
      <c r="M322" s="74">
        <v>53875331.540000014</v>
      </c>
      <c r="N322" s="73">
        <v>-15311395.99</v>
      </c>
      <c r="O322" s="69">
        <v>38563935.550000012</v>
      </c>
      <c r="P322" s="75"/>
      <c r="Q322" s="88"/>
      <c r="R322" s="89"/>
    </row>
    <row r="323" spans="1:18">
      <c r="A323" s="45" t="s">
        <v>829</v>
      </c>
      <c r="B323" s="77" t="s">
        <v>819</v>
      </c>
      <c r="C323" s="85" t="s">
        <v>820</v>
      </c>
      <c r="D323" s="73">
        <v>61552.03</v>
      </c>
      <c r="E323" s="73">
        <v>52271</v>
      </c>
      <c r="F323" s="73">
        <v>3789518.55</v>
      </c>
      <c r="G323" s="73">
        <v>0</v>
      </c>
      <c r="H323" s="73">
        <v>0</v>
      </c>
      <c r="I323" s="73">
        <v>0</v>
      </c>
      <c r="J323" s="73">
        <v>0</v>
      </c>
      <c r="K323" s="73">
        <v>0</v>
      </c>
      <c r="L323" s="73">
        <v>0</v>
      </c>
      <c r="M323" s="74">
        <v>3903341.5799999996</v>
      </c>
      <c r="N323" s="73">
        <v>0</v>
      </c>
      <c r="O323" s="69">
        <v>3903341.5799999996</v>
      </c>
      <c r="P323" s="75"/>
      <c r="Q323" s="88"/>
      <c r="R323" s="89"/>
    </row>
    <row r="324" spans="1:18">
      <c r="A324" s="45" t="s">
        <v>832</v>
      </c>
      <c r="B324" s="77" t="s">
        <v>821</v>
      </c>
      <c r="C324" s="85" t="s">
        <v>822</v>
      </c>
      <c r="D324" s="73">
        <v>0</v>
      </c>
      <c r="E324" s="73">
        <v>0</v>
      </c>
      <c r="F324" s="73">
        <v>0</v>
      </c>
      <c r="G324" s="73">
        <v>0</v>
      </c>
      <c r="H324" s="73">
        <v>0</v>
      </c>
      <c r="I324" s="73">
        <v>0</v>
      </c>
      <c r="J324" s="73">
        <v>0</v>
      </c>
      <c r="K324" s="73">
        <v>0</v>
      </c>
      <c r="L324" s="73">
        <v>0</v>
      </c>
      <c r="M324" s="74">
        <v>0</v>
      </c>
      <c r="N324" s="73">
        <v>0</v>
      </c>
      <c r="O324" s="69">
        <v>0</v>
      </c>
      <c r="P324" s="75"/>
      <c r="Q324" s="88"/>
      <c r="R324" s="89"/>
    </row>
    <row r="325" spans="1:18">
      <c r="A325" s="45" t="s">
        <v>835</v>
      </c>
      <c r="B325" s="77" t="s">
        <v>824</v>
      </c>
      <c r="C325" s="81" t="s">
        <v>825</v>
      </c>
      <c r="D325" s="73">
        <v>0</v>
      </c>
      <c r="E325" s="73">
        <v>0</v>
      </c>
      <c r="F325" s="73">
        <v>1936460.6</v>
      </c>
      <c r="G325" s="73">
        <v>0</v>
      </c>
      <c r="H325" s="73">
        <v>0</v>
      </c>
      <c r="I325" s="73">
        <v>0</v>
      </c>
      <c r="J325" s="73">
        <v>0</v>
      </c>
      <c r="K325" s="73">
        <v>0</v>
      </c>
      <c r="L325" s="73">
        <v>0</v>
      </c>
      <c r="M325" s="74">
        <v>1936460.6</v>
      </c>
      <c r="N325" s="73">
        <v>0</v>
      </c>
      <c r="O325" s="69">
        <v>1936460.6</v>
      </c>
      <c r="P325" s="75"/>
      <c r="Q325" s="88"/>
      <c r="R325" s="89"/>
    </row>
    <row r="326" spans="1:18">
      <c r="A326" s="45" t="s">
        <v>838</v>
      </c>
      <c r="B326" s="77" t="s">
        <v>827</v>
      </c>
      <c r="C326" s="85" t="s">
        <v>828</v>
      </c>
      <c r="D326" s="73">
        <v>38991.449999999997</v>
      </c>
      <c r="E326" s="73">
        <v>0</v>
      </c>
      <c r="F326" s="73">
        <v>6926320.6100000013</v>
      </c>
      <c r="G326" s="73">
        <v>0</v>
      </c>
      <c r="H326" s="73">
        <v>0</v>
      </c>
      <c r="I326" s="73">
        <v>0</v>
      </c>
      <c r="J326" s="73">
        <v>0</v>
      </c>
      <c r="K326" s="73">
        <v>0</v>
      </c>
      <c r="L326" s="73">
        <v>0</v>
      </c>
      <c r="M326" s="74">
        <v>6965312.0600000015</v>
      </c>
      <c r="N326" s="73">
        <v>-23955</v>
      </c>
      <c r="O326" s="69">
        <v>6941357.0600000015</v>
      </c>
      <c r="P326" s="75"/>
      <c r="Q326" s="88"/>
      <c r="R326" s="89"/>
    </row>
    <row r="327" spans="1:18">
      <c r="A327" s="45" t="s">
        <v>841</v>
      </c>
      <c r="B327" s="77" t="s">
        <v>830</v>
      </c>
      <c r="C327" s="85" t="s">
        <v>831</v>
      </c>
      <c r="D327" s="73">
        <v>7372837.4300000006</v>
      </c>
      <c r="E327" s="73">
        <v>254312.75</v>
      </c>
      <c r="F327" s="73">
        <v>8746342.1500000004</v>
      </c>
      <c r="G327" s="73">
        <v>0</v>
      </c>
      <c r="H327" s="73">
        <v>0</v>
      </c>
      <c r="I327" s="73">
        <v>0</v>
      </c>
      <c r="J327" s="73">
        <v>0</v>
      </c>
      <c r="K327" s="73">
        <v>0</v>
      </c>
      <c r="L327" s="73">
        <v>0</v>
      </c>
      <c r="M327" s="74">
        <v>16373492.330000002</v>
      </c>
      <c r="N327" s="73">
        <v>0</v>
      </c>
      <c r="O327" s="69">
        <v>16373492.330000002</v>
      </c>
      <c r="P327" s="75"/>
      <c r="Q327" s="88"/>
      <c r="R327" s="89"/>
    </row>
    <row r="328" spans="1:18">
      <c r="B328" s="77" t="s">
        <v>833</v>
      </c>
      <c r="C328" s="85" t="s">
        <v>834</v>
      </c>
      <c r="D328" s="73">
        <v>7456795.0699999994</v>
      </c>
      <c r="E328" s="73">
        <v>1910331.54</v>
      </c>
      <c r="F328" s="73">
        <v>12351543.289999997</v>
      </c>
      <c r="G328" s="73">
        <v>35235</v>
      </c>
      <c r="H328" s="73">
        <v>0</v>
      </c>
      <c r="I328" s="73">
        <v>0</v>
      </c>
      <c r="J328" s="73">
        <v>0</v>
      </c>
      <c r="K328" s="73">
        <v>0</v>
      </c>
      <c r="L328" s="73">
        <v>0</v>
      </c>
      <c r="M328" s="74">
        <v>21753904.899999999</v>
      </c>
      <c r="N328" s="73">
        <v>0</v>
      </c>
      <c r="O328" s="69">
        <v>21753904.899999999</v>
      </c>
      <c r="P328" s="75"/>
      <c r="Q328" s="88"/>
      <c r="R328" s="89"/>
    </row>
    <row r="329" spans="1:18">
      <c r="B329" s="77" t="s">
        <v>836</v>
      </c>
      <c r="C329" s="85" t="s">
        <v>837</v>
      </c>
      <c r="D329" s="73">
        <v>0</v>
      </c>
      <c r="E329" s="73">
        <v>0</v>
      </c>
      <c r="F329" s="73">
        <v>0</v>
      </c>
      <c r="G329" s="73">
        <v>0</v>
      </c>
      <c r="H329" s="73">
        <v>0</v>
      </c>
      <c r="I329" s="73">
        <v>0</v>
      </c>
      <c r="J329" s="73">
        <v>505974.37</v>
      </c>
      <c r="K329" s="73">
        <v>0</v>
      </c>
      <c r="L329" s="73">
        <v>0</v>
      </c>
      <c r="M329" s="74">
        <v>505974.37</v>
      </c>
      <c r="N329" s="73">
        <v>0</v>
      </c>
      <c r="O329" s="69">
        <v>505974.37</v>
      </c>
      <c r="P329" s="75"/>
      <c r="Q329" s="88"/>
      <c r="R329" s="89"/>
    </row>
    <row r="330" spans="1:18">
      <c r="B330" s="77" t="s">
        <v>839</v>
      </c>
      <c r="C330" s="85" t="s">
        <v>840</v>
      </c>
      <c r="D330" s="73">
        <v>438564.08999999997</v>
      </c>
      <c r="E330" s="73">
        <v>544882.2300000001</v>
      </c>
      <c r="F330" s="73">
        <v>785633.44000000006</v>
      </c>
      <c r="G330" s="73">
        <v>0</v>
      </c>
      <c r="H330" s="73">
        <v>0</v>
      </c>
      <c r="I330" s="73">
        <v>0</v>
      </c>
      <c r="J330" s="73">
        <v>0</v>
      </c>
      <c r="K330" s="73">
        <v>0</v>
      </c>
      <c r="L330" s="73">
        <v>0</v>
      </c>
      <c r="M330" s="74">
        <v>1769079.7600000002</v>
      </c>
      <c r="N330" s="73">
        <v>0</v>
      </c>
      <c r="O330" s="69">
        <v>1769079.7600000002</v>
      </c>
      <c r="P330" s="75"/>
      <c r="Q330" s="88"/>
      <c r="R330" s="89"/>
    </row>
    <row r="331" spans="1:18">
      <c r="B331" s="77" t="s">
        <v>842</v>
      </c>
      <c r="C331" s="85" t="s">
        <v>843</v>
      </c>
      <c r="D331" s="73">
        <v>443948.47000000003</v>
      </c>
      <c r="E331" s="73">
        <v>0</v>
      </c>
      <c r="F331" s="73">
        <v>1537344.8900000001</v>
      </c>
      <c r="G331" s="73">
        <v>0</v>
      </c>
      <c r="H331" s="73">
        <v>0</v>
      </c>
      <c r="I331" s="73">
        <v>0</v>
      </c>
      <c r="J331" s="73">
        <v>0</v>
      </c>
      <c r="K331" s="73">
        <v>0</v>
      </c>
      <c r="L331" s="73">
        <v>0</v>
      </c>
      <c r="M331" s="74">
        <v>1981293.36</v>
      </c>
      <c r="N331" s="73">
        <v>-1981293.3599999999</v>
      </c>
      <c r="O331" s="69">
        <v>0</v>
      </c>
      <c r="P331" s="75"/>
      <c r="Q331" s="88"/>
      <c r="R331" s="89"/>
    </row>
    <row r="332" spans="1:18">
      <c r="B332" s="77" t="s">
        <v>844</v>
      </c>
      <c r="C332" s="81" t="s">
        <v>845</v>
      </c>
      <c r="D332" s="73">
        <v>0</v>
      </c>
      <c r="E332" s="73">
        <v>0</v>
      </c>
      <c r="F332" s="73">
        <v>55618.080000000002</v>
      </c>
      <c r="G332" s="73">
        <v>0</v>
      </c>
      <c r="H332" s="73">
        <v>0</v>
      </c>
      <c r="I332" s="73">
        <v>0</v>
      </c>
      <c r="J332" s="73">
        <v>0</v>
      </c>
      <c r="K332" s="73">
        <v>0</v>
      </c>
      <c r="L332" s="73">
        <v>0</v>
      </c>
      <c r="M332" s="74">
        <v>55618.080000000002</v>
      </c>
      <c r="N332" s="73">
        <v>-55618.080000000002</v>
      </c>
      <c r="O332" s="69">
        <v>0</v>
      </c>
      <c r="P332" s="75"/>
      <c r="Q332" s="88"/>
      <c r="R332" s="89"/>
    </row>
    <row r="333" spans="1:18">
      <c r="B333" s="77" t="s">
        <v>846</v>
      </c>
      <c r="C333" s="81" t="s">
        <v>847</v>
      </c>
      <c r="D333" s="73">
        <v>0</v>
      </c>
      <c r="E333" s="73">
        <v>0</v>
      </c>
      <c r="F333" s="73">
        <v>43071.35</v>
      </c>
      <c r="G333" s="73">
        <v>0</v>
      </c>
      <c r="H333" s="73">
        <v>0</v>
      </c>
      <c r="I333" s="73">
        <v>0</v>
      </c>
      <c r="J333" s="73">
        <v>0</v>
      </c>
      <c r="K333" s="73">
        <v>0</v>
      </c>
      <c r="L333" s="73">
        <v>0</v>
      </c>
      <c r="M333" s="74">
        <v>43071.35</v>
      </c>
      <c r="N333" s="73">
        <v>-43071.35</v>
      </c>
      <c r="O333" s="69">
        <v>0</v>
      </c>
      <c r="P333" s="75"/>
      <c r="Q333" s="88"/>
      <c r="R333" s="89"/>
    </row>
    <row r="334" spans="1:18">
      <c r="A334" s="45" t="s">
        <v>851</v>
      </c>
      <c r="B334" s="77" t="s">
        <v>848</v>
      </c>
      <c r="C334" s="81" t="s">
        <v>849</v>
      </c>
      <c r="D334" s="73">
        <v>141297.76999999999</v>
      </c>
      <c r="E334" s="73">
        <v>0</v>
      </c>
      <c r="F334" s="73">
        <v>227881.44</v>
      </c>
      <c r="G334" s="73">
        <v>0</v>
      </c>
      <c r="H334" s="73">
        <v>0</v>
      </c>
      <c r="I334" s="73">
        <v>0</v>
      </c>
      <c r="J334" s="73">
        <v>63622.8</v>
      </c>
      <c r="K334" s="73">
        <v>0</v>
      </c>
      <c r="L334" s="73">
        <v>0</v>
      </c>
      <c r="M334" s="74">
        <v>432802.00999999995</v>
      </c>
      <c r="N334" s="73">
        <v>-432802.01</v>
      </c>
      <c r="O334" s="69">
        <v>0</v>
      </c>
      <c r="P334" s="75"/>
      <c r="Q334" s="88"/>
      <c r="R334" s="89"/>
    </row>
    <row r="335" spans="1:18">
      <c r="B335" s="110"/>
      <c r="C335" s="85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75"/>
      <c r="Q335" s="88"/>
      <c r="R335" s="89"/>
    </row>
    <row r="336" spans="1:18">
      <c r="B336" s="95" t="s">
        <v>850</v>
      </c>
      <c r="C336" s="85"/>
      <c r="D336" s="96">
        <v>15958161.41</v>
      </c>
      <c r="E336" s="96">
        <v>2761797.52</v>
      </c>
      <c r="F336" s="96">
        <v>90270890.839999989</v>
      </c>
      <c r="G336" s="96">
        <v>35235</v>
      </c>
      <c r="H336" s="96">
        <v>0</v>
      </c>
      <c r="I336" s="96">
        <v>0</v>
      </c>
      <c r="J336" s="96">
        <v>569597.17000000004</v>
      </c>
      <c r="K336" s="96">
        <v>0</v>
      </c>
      <c r="L336" s="96">
        <v>0</v>
      </c>
      <c r="M336" s="96">
        <v>109595681.94000003</v>
      </c>
      <c r="N336" s="96">
        <v>-17848135.790000003</v>
      </c>
      <c r="O336" s="96">
        <v>91747546.150000021</v>
      </c>
      <c r="P336" s="75"/>
      <c r="Q336" s="88"/>
      <c r="R336" s="89"/>
    </row>
    <row r="337" spans="1:18">
      <c r="B337" s="110"/>
      <c r="C337" s="85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8"/>
      <c r="P337" s="75"/>
      <c r="Q337" s="88"/>
      <c r="R337" s="89"/>
    </row>
    <row r="338" spans="1:18">
      <c r="B338" s="77" t="s">
        <v>852</v>
      </c>
      <c r="C338" s="81" t="s">
        <v>853</v>
      </c>
      <c r="D338" s="73">
        <v>0</v>
      </c>
      <c r="E338" s="73">
        <v>1837440</v>
      </c>
      <c r="F338" s="73">
        <v>0</v>
      </c>
      <c r="G338" s="73">
        <v>1752508.73</v>
      </c>
      <c r="H338" s="73">
        <v>0</v>
      </c>
      <c r="I338" s="73">
        <v>0</v>
      </c>
      <c r="J338" s="73">
        <v>0</v>
      </c>
      <c r="K338" s="73">
        <v>0</v>
      </c>
      <c r="L338" s="73">
        <v>0</v>
      </c>
      <c r="M338" s="74">
        <v>3589948.73</v>
      </c>
      <c r="N338" s="73">
        <v>0</v>
      </c>
      <c r="O338" s="120">
        <v>3589948.73</v>
      </c>
      <c r="P338" s="75"/>
      <c r="Q338" s="88"/>
      <c r="R338" s="89"/>
    </row>
    <row r="339" spans="1:18">
      <c r="B339" s="110" t="s">
        <v>854</v>
      </c>
      <c r="C339" s="85" t="s">
        <v>854</v>
      </c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75"/>
      <c r="Q339" s="88"/>
      <c r="R339" s="89"/>
    </row>
    <row r="340" spans="1:18">
      <c r="A340" s="45" t="s">
        <v>857</v>
      </c>
      <c r="B340" s="95" t="s">
        <v>855</v>
      </c>
      <c r="C340" s="85"/>
      <c r="D340" s="122">
        <v>0</v>
      </c>
      <c r="E340" s="122">
        <v>1837440</v>
      </c>
      <c r="F340" s="122">
        <v>0</v>
      </c>
      <c r="G340" s="122">
        <v>1752508.73</v>
      </c>
      <c r="H340" s="122">
        <v>0</v>
      </c>
      <c r="I340" s="122">
        <v>0</v>
      </c>
      <c r="J340" s="122">
        <v>0</v>
      </c>
      <c r="K340" s="122">
        <v>0</v>
      </c>
      <c r="L340" s="122">
        <v>0</v>
      </c>
      <c r="M340" s="122">
        <v>3589948.73</v>
      </c>
      <c r="N340" s="122">
        <v>0</v>
      </c>
      <c r="O340" s="122">
        <v>3589948.73</v>
      </c>
      <c r="P340" s="75"/>
      <c r="Q340" s="88"/>
      <c r="R340" s="89"/>
    </row>
    <row r="341" spans="1:18">
      <c r="A341" s="45" t="s">
        <v>860</v>
      </c>
      <c r="B341" s="110"/>
      <c r="C341" s="85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8"/>
      <c r="P341" s="75"/>
      <c r="Q341" s="88"/>
      <c r="R341" s="89"/>
    </row>
    <row r="342" spans="1:18">
      <c r="A342" s="45" t="s">
        <v>863</v>
      </c>
      <c r="B342" s="115" t="s">
        <v>856</v>
      </c>
      <c r="C342" s="100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69"/>
      <c r="P342" s="75"/>
      <c r="Q342" s="88"/>
      <c r="R342" s="89"/>
    </row>
    <row r="343" spans="1:18">
      <c r="A343" s="45" t="s">
        <v>866</v>
      </c>
      <c r="B343" s="119"/>
      <c r="C343" s="72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69"/>
      <c r="P343" s="75"/>
      <c r="Q343" s="88"/>
      <c r="R343" s="89"/>
    </row>
    <row r="344" spans="1:18">
      <c r="B344" s="77" t="s">
        <v>858</v>
      </c>
      <c r="C344" s="85" t="s">
        <v>859</v>
      </c>
      <c r="D344" s="73">
        <v>9761653.5299999993</v>
      </c>
      <c r="E344" s="73">
        <v>731888.33000000019</v>
      </c>
      <c r="F344" s="73">
        <v>1682807.0999999999</v>
      </c>
      <c r="G344" s="73">
        <v>657046.22000000009</v>
      </c>
      <c r="H344" s="73">
        <v>397386.47000000003</v>
      </c>
      <c r="I344" s="73">
        <v>0</v>
      </c>
      <c r="J344" s="73">
        <v>13466238.58</v>
      </c>
      <c r="K344" s="73">
        <v>1229872.1000000001</v>
      </c>
      <c r="L344" s="73">
        <v>0</v>
      </c>
      <c r="M344" s="74">
        <v>27926892.330000002</v>
      </c>
      <c r="N344" s="73">
        <v>0</v>
      </c>
      <c r="O344" s="69">
        <v>27926892.330000002</v>
      </c>
      <c r="P344" s="75"/>
      <c r="Q344" s="88"/>
      <c r="R344" s="89"/>
    </row>
    <row r="345" spans="1:18">
      <c r="B345" s="77" t="s">
        <v>861</v>
      </c>
      <c r="C345" s="85" t="s">
        <v>862</v>
      </c>
      <c r="D345" s="73">
        <v>-1330383.92</v>
      </c>
      <c r="E345" s="73">
        <v>75239.449999999983</v>
      </c>
      <c r="F345" s="73">
        <v>-38165.659999999996</v>
      </c>
      <c r="G345" s="73">
        <v>6439073.3099999996</v>
      </c>
      <c r="H345" s="73">
        <v>156532.14000000001</v>
      </c>
      <c r="I345" s="73">
        <v>0</v>
      </c>
      <c r="J345" s="73">
        <v>1363347.2699999998</v>
      </c>
      <c r="K345" s="73">
        <v>-6344.84</v>
      </c>
      <c r="L345" s="73">
        <v>0</v>
      </c>
      <c r="M345" s="74">
        <v>6659297.7499999991</v>
      </c>
      <c r="N345" s="73">
        <v>0</v>
      </c>
      <c r="O345" s="69">
        <v>6659297.7499999991</v>
      </c>
      <c r="P345" s="75"/>
      <c r="Q345" s="88"/>
      <c r="R345" s="89"/>
    </row>
    <row r="346" spans="1:18">
      <c r="B346" s="77" t="s">
        <v>864</v>
      </c>
      <c r="C346" s="85" t="s">
        <v>865</v>
      </c>
      <c r="D346" s="73">
        <v>682495.42999999993</v>
      </c>
      <c r="E346" s="73">
        <v>4510.9399999999996</v>
      </c>
      <c r="F346" s="73">
        <v>47951.15</v>
      </c>
      <c r="G346" s="73">
        <v>48985.51</v>
      </c>
      <c r="H346" s="73">
        <v>88838</v>
      </c>
      <c r="I346" s="73">
        <v>0</v>
      </c>
      <c r="J346" s="73">
        <v>487.18</v>
      </c>
      <c r="K346" s="73">
        <v>0</v>
      </c>
      <c r="L346" s="73">
        <v>0</v>
      </c>
      <c r="M346" s="74">
        <v>873268.21</v>
      </c>
      <c r="N346" s="73">
        <v>0</v>
      </c>
      <c r="O346" s="69">
        <v>873268.21</v>
      </c>
      <c r="P346" s="75"/>
      <c r="Q346" s="88"/>
      <c r="R346" s="89"/>
    </row>
    <row r="347" spans="1:18">
      <c r="B347" s="77" t="s">
        <v>867</v>
      </c>
      <c r="C347" s="85" t="s">
        <v>868</v>
      </c>
      <c r="D347" s="73">
        <v>6411938.1699999981</v>
      </c>
      <c r="E347" s="73">
        <v>902433.71999999986</v>
      </c>
      <c r="F347" s="73">
        <v>1307898.8299999998</v>
      </c>
      <c r="G347" s="73">
        <v>221917.69000000003</v>
      </c>
      <c r="H347" s="73">
        <v>157843.93</v>
      </c>
      <c r="I347" s="73">
        <v>0</v>
      </c>
      <c r="J347" s="73">
        <v>4311329.7100000009</v>
      </c>
      <c r="K347" s="73">
        <v>5383</v>
      </c>
      <c r="L347" s="73">
        <v>-3953.6299999999992</v>
      </c>
      <c r="M347" s="74">
        <v>13314791.419999996</v>
      </c>
      <c r="N347" s="73">
        <v>0</v>
      </c>
      <c r="O347" s="69">
        <v>13314791.419999996</v>
      </c>
      <c r="P347" s="75"/>
      <c r="Q347" s="88"/>
      <c r="R347" s="89"/>
    </row>
    <row r="348" spans="1:18">
      <c r="B348" s="110"/>
      <c r="C348" s="85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75"/>
      <c r="Q348" s="88"/>
      <c r="R348" s="89"/>
    </row>
    <row r="349" spans="1:18">
      <c r="A349" s="45" t="s">
        <v>871</v>
      </c>
      <c r="B349" s="95" t="s">
        <v>869</v>
      </c>
      <c r="C349" s="85"/>
      <c r="D349" s="96">
        <v>15525703.209999997</v>
      </c>
      <c r="E349" s="96">
        <v>1714072.44</v>
      </c>
      <c r="F349" s="96">
        <v>3000491.42</v>
      </c>
      <c r="G349" s="96">
        <v>7367022.7299999995</v>
      </c>
      <c r="H349" s="96">
        <v>800600.54</v>
      </c>
      <c r="I349" s="96">
        <v>0</v>
      </c>
      <c r="J349" s="96">
        <v>19141402.740000002</v>
      </c>
      <c r="K349" s="96">
        <v>1228910.26</v>
      </c>
      <c r="L349" s="96">
        <v>-3953.6299999999992</v>
      </c>
      <c r="M349" s="96">
        <v>48774249.709999993</v>
      </c>
      <c r="N349" s="96">
        <v>0</v>
      </c>
      <c r="O349" s="96">
        <v>48774249.709999993</v>
      </c>
      <c r="P349" s="75"/>
      <c r="Q349" s="88"/>
      <c r="R349" s="89"/>
    </row>
    <row r="350" spans="1:18">
      <c r="A350" s="45" t="s">
        <v>874</v>
      </c>
      <c r="B350" s="110"/>
      <c r="C350" s="85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8"/>
      <c r="P350" s="75"/>
      <c r="Q350" s="88"/>
      <c r="R350" s="89"/>
    </row>
    <row r="351" spans="1:18">
      <c r="A351" s="45" t="s">
        <v>877</v>
      </c>
      <c r="B351" s="115" t="s">
        <v>870</v>
      </c>
      <c r="C351" s="100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69"/>
      <c r="P351" s="75"/>
      <c r="Q351" s="88"/>
      <c r="R351" s="89"/>
    </row>
    <row r="352" spans="1:18">
      <c r="B352" s="119"/>
      <c r="C352" s="72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69"/>
      <c r="P352" s="75"/>
      <c r="Q352" s="88"/>
      <c r="R352" s="89"/>
    </row>
    <row r="353" spans="1:18">
      <c r="A353" s="45" t="s">
        <v>882</v>
      </c>
      <c r="B353" s="110" t="s">
        <v>872</v>
      </c>
      <c r="C353" s="85" t="s">
        <v>873</v>
      </c>
      <c r="D353" s="73">
        <v>0</v>
      </c>
      <c r="E353" s="73">
        <v>908215.44</v>
      </c>
      <c r="F353" s="73">
        <v>0</v>
      </c>
      <c r="G353" s="73">
        <v>0</v>
      </c>
      <c r="H353" s="73">
        <v>0</v>
      </c>
      <c r="I353" s="73">
        <v>0</v>
      </c>
      <c r="J353" s="73">
        <v>0</v>
      </c>
      <c r="K353" s="73">
        <v>894947.70000000007</v>
      </c>
      <c r="L353" s="73">
        <v>0</v>
      </c>
      <c r="M353" s="74">
        <v>1803163.1400000001</v>
      </c>
      <c r="N353" s="73">
        <v>-1803163.14</v>
      </c>
      <c r="O353" s="74">
        <v>0</v>
      </c>
      <c r="P353" s="75"/>
      <c r="Q353" s="88"/>
      <c r="R353" s="89"/>
    </row>
    <row r="354" spans="1:18">
      <c r="A354" s="45" t="s">
        <v>885</v>
      </c>
      <c r="B354" s="110" t="s">
        <v>875</v>
      </c>
      <c r="C354" s="85" t="s">
        <v>876</v>
      </c>
      <c r="D354" s="73">
        <v>77973.14</v>
      </c>
      <c r="E354" s="73">
        <v>0</v>
      </c>
      <c r="F354" s="73">
        <v>0</v>
      </c>
      <c r="G354" s="73">
        <v>0</v>
      </c>
      <c r="H354" s="73">
        <v>0</v>
      </c>
      <c r="I354" s="73">
        <v>0</v>
      </c>
      <c r="J354" s="73">
        <v>0</v>
      </c>
      <c r="K354" s="73">
        <v>0</v>
      </c>
      <c r="L354" s="73">
        <v>0</v>
      </c>
      <c r="M354" s="74">
        <v>77973.14</v>
      </c>
      <c r="N354" s="73">
        <v>-77973.14</v>
      </c>
      <c r="O354" s="74">
        <v>0</v>
      </c>
      <c r="P354" s="75"/>
      <c r="Q354" s="88"/>
      <c r="R354" s="89"/>
    </row>
    <row r="355" spans="1:18">
      <c r="A355" s="45" t="s">
        <v>888</v>
      </c>
      <c r="B355" s="110" t="s">
        <v>878</v>
      </c>
      <c r="C355" s="85" t="s">
        <v>879</v>
      </c>
      <c r="D355" s="73">
        <v>55164.97</v>
      </c>
      <c r="E355" s="73">
        <v>0</v>
      </c>
      <c r="F355" s="73">
        <v>0</v>
      </c>
      <c r="G355" s="73">
        <v>0</v>
      </c>
      <c r="H355" s="73">
        <v>0</v>
      </c>
      <c r="I355" s="73">
        <v>0</v>
      </c>
      <c r="J355" s="73">
        <v>0</v>
      </c>
      <c r="K355" s="73">
        <v>0</v>
      </c>
      <c r="L355" s="73">
        <v>0</v>
      </c>
      <c r="M355" s="74">
        <v>55164.97</v>
      </c>
      <c r="N355" s="73">
        <v>-55164.97</v>
      </c>
      <c r="O355" s="74">
        <v>0</v>
      </c>
      <c r="P355" s="75"/>
      <c r="Q355" s="88"/>
      <c r="R355" s="89"/>
    </row>
    <row r="356" spans="1:18">
      <c r="A356" s="45" t="s">
        <v>891</v>
      </c>
      <c r="B356" s="110" t="s">
        <v>880</v>
      </c>
      <c r="C356" s="85" t="s">
        <v>881</v>
      </c>
      <c r="D356" s="73">
        <v>0</v>
      </c>
      <c r="E356" s="73">
        <v>0</v>
      </c>
      <c r="F356" s="73">
        <v>0</v>
      </c>
      <c r="G356" s="73">
        <v>0</v>
      </c>
      <c r="H356" s="73">
        <v>0</v>
      </c>
      <c r="I356" s="73">
        <v>0</v>
      </c>
      <c r="J356" s="73">
        <v>0</v>
      </c>
      <c r="K356" s="73">
        <v>0</v>
      </c>
      <c r="L356" s="73">
        <v>0</v>
      </c>
      <c r="M356" s="74">
        <v>0</v>
      </c>
      <c r="N356" s="73">
        <v>0</v>
      </c>
      <c r="O356" s="74">
        <v>0</v>
      </c>
      <c r="P356" s="75"/>
      <c r="Q356" s="88"/>
      <c r="R356" s="89"/>
    </row>
    <row r="357" spans="1:18">
      <c r="A357" s="45" t="s">
        <v>894</v>
      </c>
      <c r="B357" s="110" t="s">
        <v>883</v>
      </c>
      <c r="C357" s="85" t="s">
        <v>884</v>
      </c>
      <c r="D357" s="73">
        <v>0</v>
      </c>
      <c r="E357" s="73">
        <v>0</v>
      </c>
      <c r="F357" s="73">
        <v>0</v>
      </c>
      <c r="G357" s="73">
        <v>0</v>
      </c>
      <c r="H357" s="73">
        <v>0</v>
      </c>
      <c r="I357" s="73">
        <v>0</v>
      </c>
      <c r="J357" s="73">
        <v>0</v>
      </c>
      <c r="K357" s="73">
        <v>0</v>
      </c>
      <c r="L357" s="73">
        <v>0</v>
      </c>
      <c r="M357" s="74">
        <v>0</v>
      </c>
      <c r="N357" s="73">
        <v>0</v>
      </c>
      <c r="O357" s="74">
        <v>0</v>
      </c>
      <c r="P357" s="75"/>
      <c r="Q357" s="88"/>
      <c r="R357" s="89"/>
    </row>
    <row r="358" spans="1:18">
      <c r="A358" s="45" t="s">
        <v>897</v>
      </c>
      <c r="B358" s="110" t="s">
        <v>886</v>
      </c>
      <c r="C358" s="85" t="s">
        <v>887</v>
      </c>
      <c r="D358" s="73">
        <v>0</v>
      </c>
      <c r="E358" s="73">
        <v>0</v>
      </c>
      <c r="F358" s="73">
        <v>0</v>
      </c>
      <c r="G358" s="73">
        <v>0</v>
      </c>
      <c r="H358" s="73">
        <v>0</v>
      </c>
      <c r="I358" s="73">
        <v>0</v>
      </c>
      <c r="J358" s="73">
        <v>0</v>
      </c>
      <c r="K358" s="73">
        <v>13587106.359999999</v>
      </c>
      <c r="L358" s="73">
        <v>0</v>
      </c>
      <c r="M358" s="74">
        <v>13587106.359999999</v>
      </c>
      <c r="N358" s="73">
        <v>-13587106.359999999</v>
      </c>
      <c r="O358" s="74">
        <v>0</v>
      </c>
      <c r="P358" s="75"/>
      <c r="Q358" s="88"/>
      <c r="R358" s="89"/>
    </row>
    <row r="359" spans="1:18">
      <c r="A359" s="45" t="s">
        <v>900</v>
      </c>
      <c r="B359" s="110" t="s">
        <v>889</v>
      </c>
      <c r="C359" s="85" t="s">
        <v>890</v>
      </c>
      <c r="D359" s="73">
        <v>0</v>
      </c>
      <c r="E359" s="73">
        <v>0</v>
      </c>
      <c r="F359" s="73">
        <v>0</v>
      </c>
      <c r="G359" s="73">
        <v>0</v>
      </c>
      <c r="H359" s="73">
        <v>0</v>
      </c>
      <c r="I359" s="73">
        <v>0</v>
      </c>
      <c r="J359" s="73">
        <v>0</v>
      </c>
      <c r="K359" s="73">
        <v>0</v>
      </c>
      <c r="L359" s="73">
        <v>0</v>
      </c>
      <c r="M359" s="74">
        <v>0</v>
      </c>
      <c r="N359" s="73">
        <v>0</v>
      </c>
      <c r="O359" s="74">
        <v>0</v>
      </c>
      <c r="P359" s="75"/>
      <c r="Q359" s="88"/>
      <c r="R359" s="89"/>
    </row>
    <row r="360" spans="1:18">
      <c r="A360" s="45" t="s">
        <v>903</v>
      </c>
      <c r="B360" s="110" t="s">
        <v>892</v>
      </c>
      <c r="C360" s="85" t="s">
        <v>893</v>
      </c>
      <c r="D360" s="73">
        <v>1282087.4099999999</v>
      </c>
      <c r="E360" s="73">
        <v>1548317.42</v>
      </c>
      <c r="F360" s="73">
        <v>5500000</v>
      </c>
      <c r="G360" s="73">
        <v>929841</v>
      </c>
      <c r="H360" s="73">
        <v>335000</v>
      </c>
      <c r="I360" s="73">
        <v>0</v>
      </c>
      <c r="J360" s="73">
        <v>110173906.52</v>
      </c>
      <c r="K360" s="73">
        <v>373838.24</v>
      </c>
      <c r="L360" s="73">
        <v>207287</v>
      </c>
      <c r="M360" s="74">
        <v>120350277.58999999</v>
      </c>
      <c r="N360" s="73">
        <v>-120350277.59</v>
      </c>
      <c r="O360" s="74">
        <v>0</v>
      </c>
      <c r="P360" s="75"/>
      <c r="Q360" s="88"/>
      <c r="R360" s="89"/>
    </row>
    <row r="361" spans="1:18">
      <c r="A361" s="45" t="s">
        <v>906</v>
      </c>
      <c r="B361" s="110" t="s">
        <v>895</v>
      </c>
      <c r="C361" s="85" t="s">
        <v>896</v>
      </c>
      <c r="D361" s="73">
        <v>2173441.4699999997</v>
      </c>
      <c r="E361" s="73">
        <v>1862213.59</v>
      </c>
      <c r="F361" s="73">
        <v>225925.18000000002</v>
      </c>
      <c r="G361" s="73">
        <v>0</v>
      </c>
      <c r="H361" s="73">
        <v>548898.87</v>
      </c>
      <c r="I361" s="73">
        <v>0</v>
      </c>
      <c r="J361" s="73">
        <v>430000</v>
      </c>
      <c r="K361" s="73">
        <v>2837.04</v>
      </c>
      <c r="L361" s="73">
        <v>0</v>
      </c>
      <c r="M361" s="74">
        <v>5243316.1499999994</v>
      </c>
      <c r="N361" s="73">
        <v>-5243316.1499999994</v>
      </c>
      <c r="O361" s="74">
        <v>0</v>
      </c>
      <c r="P361" s="75"/>
      <c r="Q361" s="88"/>
      <c r="R361" s="89"/>
    </row>
    <row r="362" spans="1:18" ht="14.25" customHeight="1">
      <c r="B362" s="110" t="s">
        <v>898</v>
      </c>
      <c r="C362" s="85" t="s">
        <v>899</v>
      </c>
      <c r="D362" s="73">
        <v>10391040.109999999</v>
      </c>
      <c r="E362" s="73">
        <v>235216.15</v>
      </c>
      <c r="F362" s="73">
        <v>2080523.1600000001</v>
      </c>
      <c r="G362" s="73">
        <v>0</v>
      </c>
      <c r="H362" s="73">
        <v>6719450.8900000006</v>
      </c>
      <c r="I362" s="73">
        <v>0</v>
      </c>
      <c r="J362" s="73">
        <v>1388176.14</v>
      </c>
      <c r="K362" s="73">
        <v>871.68</v>
      </c>
      <c r="L362" s="73">
        <v>471565.65</v>
      </c>
      <c r="M362" s="74">
        <v>21286843.780000001</v>
      </c>
      <c r="N362" s="73">
        <v>-21286843.780000001</v>
      </c>
      <c r="O362" s="74">
        <v>0</v>
      </c>
      <c r="P362" s="75"/>
      <c r="Q362" s="88"/>
      <c r="R362" s="89"/>
    </row>
    <row r="363" spans="1:18">
      <c r="A363" s="45" t="s">
        <v>911</v>
      </c>
      <c r="B363" s="110" t="s">
        <v>901</v>
      </c>
      <c r="C363" s="85" t="s">
        <v>902</v>
      </c>
      <c r="D363" s="73">
        <v>1548107</v>
      </c>
      <c r="E363" s="73">
        <v>22691.25</v>
      </c>
      <c r="F363" s="73">
        <v>9249</v>
      </c>
      <c r="G363" s="73">
        <v>0</v>
      </c>
      <c r="H363" s="73">
        <v>43527.81</v>
      </c>
      <c r="I363" s="73">
        <v>0</v>
      </c>
      <c r="J363" s="73">
        <v>0</v>
      </c>
      <c r="K363" s="73">
        <v>0</v>
      </c>
      <c r="L363" s="73">
        <v>0</v>
      </c>
      <c r="M363" s="74">
        <v>1623575.06</v>
      </c>
      <c r="N363" s="73">
        <v>-1623575.06</v>
      </c>
      <c r="O363" s="74">
        <v>0</v>
      </c>
      <c r="P363" s="75"/>
      <c r="Q363" s="88"/>
      <c r="R363" s="89"/>
    </row>
    <row r="364" spans="1:18">
      <c r="B364" s="110" t="s">
        <v>904</v>
      </c>
      <c r="C364" s="85" t="s">
        <v>905</v>
      </c>
      <c r="D364" s="73">
        <v>0</v>
      </c>
      <c r="E364" s="73">
        <v>201153</v>
      </c>
      <c r="F364" s="73">
        <v>0</v>
      </c>
      <c r="G364" s="73">
        <v>0</v>
      </c>
      <c r="H364" s="73">
        <v>5963992.2300000004</v>
      </c>
      <c r="I364" s="73">
        <v>0</v>
      </c>
      <c r="J364" s="73">
        <v>0</v>
      </c>
      <c r="K364" s="73">
        <v>0</v>
      </c>
      <c r="L364" s="73">
        <v>0</v>
      </c>
      <c r="M364" s="74">
        <v>6165145.2300000004</v>
      </c>
      <c r="N364" s="73">
        <v>-6165145.2300000004</v>
      </c>
      <c r="O364" s="74">
        <v>0</v>
      </c>
      <c r="P364" s="75"/>
      <c r="Q364" s="88"/>
      <c r="R364" s="89"/>
    </row>
    <row r="365" spans="1:18">
      <c r="A365" s="45" t="s">
        <v>916</v>
      </c>
      <c r="B365" s="110" t="s">
        <v>907</v>
      </c>
      <c r="C365" s="85" t="s">
        <v>908</v>
      </c>
      <c r="D365" s="73">
        <v>0</v>
      </c>
      <c r="E365" s="73">
        <v>0</v>
      </c>
      <c r="F365" s="73">
        <v>351804.48</v>
      </c>
      <c r="G365" s="73">
        <v>0</v>
      </c>
      <c r="H365" s="73">
        <v>0</v>
      </c>
      <c r="I365" s="73">
        <v>0</v>
      </c>
      <c r="J365" s="73">
        <v>13565013.620000001</v>
      </c>
      <c r="K365" s="73">
        <v>3180500.5</v>
      </c>
      <c r="L365" s="73">
        <v>2647412.6800000002</v>
      </c>
      <c r="M365" s="74">
        <v>19744731.280000001</v>
      </c>
      <c r="N365" s="73">
        <v>-19744731.279999997</v>
      </c>
      <c r="O365" s="74">
        <v>0</v>
      </c>
      <c r="P365" s="75"/>
      <c r="Q365" s="88"/>
      <c r="R365" s="89"/>
    </row>
    <row r="366" spans="1:18" ht="24">
      <c r="B366" s="110" t="s">
        <v>909</v>
      </c>
      <c r="C366" s="85" t="s">
        <v>910</v>
      </c>
      <c r="D366" s="73">
        <v>0</v>
      </c>
      <c r="E366" s="73">
        <v>0</v>
      </c>
      <c r="F366" s="73">
        <v>383554</v>
      </c>
      <c r="G366" s="73">
        <v>0</v>
      </c>
      <c r="H366" s="73">
        <v>0</v>
      </c>
      <c r="I366" s="73">
        <v>0</v>
      </c>
      <c r="J366" s="73">
        <v>3100000</v>
      </c>
      <c r="K366" s="73">
        <v>-1275000</v>
      </c>
      <c r="L366" s="73">
        <v>1275000</v>
      </c>
      <c r="M366" s="74">
        <v>3483554</v>
      </c>
      <c r="N366" s="73">
        <v>-3483554</v>
      </c>
      <c r="O366" s="74">
        <v>0</v>
      </c>
      <c r="P366" s="75"/>
      <c r="Q366" s="88"/>
      <c r="R366" s="89"/>
    </row>
    <row r="367" spans="1:18">
      <c r="A367" s="45" t="s">
        <v>921</v>
      </c>
      <c r="B367" s="77" t="s">
        <v>912</v>
      </c>
      <c r="C367" s="81" t="s">
        <v>913</v>
      </c>
      <c r="D367" s="73">
        <v>43876.959999999999</v>
      </c>
      <c r="E367" s="73">
        <v>0</v>
      </c>
      <c r="F367" s="73">
        <v>0</v>
      </c>
      <c r="G367" s="73">
        <v>0</v>
      </c>
      <c r="H367" s="73">
        <v>0</v>
      </c>
      <c r="I367" s="73">
        <v>0</v>
      </c>
      <c r="J367" s="73">
        <v>8539023</v>
      </c>
      <c r="K367" s="73">
        <v>30045146.219999999</v>
      </c>
      <c r="L367" s="73">
        <v>-24113350.920000002</v>
      </c>
      <c r="M367" s="74">
        <v>14514695.259999998</v>
      </c>
      <c r="N367" s="73">
        <v>-2185914.69</v>
      </c>
      <c r="O367" s="74">
        <v>12328780.569999998</v>
      </c>
      <c r="P367" s="75"/>
      <c r="Q367" s="108"/>
      <c r="R367" s="109"/>
    </row>
    <row r="368" spans="1:18">
      <c r="A368" s="45" t="s">
        <v>924</v>
      </c>
      <c r="B368" s="79" t="s">
        <v>914</v>
      </c>
      <c r="C368" s="81" t="s">
        <v>915</v>
      </c>
      <c r="D368" s="73">
        <v>99860.49</v>
      </c>
      <c r="E368" s="73">
        <v>0</v>
      </c>
      <c r="F368" s="73">
        <v>0</v>
      </c>
      <c r="G368" s="73">
        <v>0</v>
      </c>
      <c r="H368" s="73">
        <v>0</v>
      </c>
      <c r="I368" s="73">
        <v>0</v>
      </c>
      <c r="J368" s="73">
        <v>2414.9699999999998</v>
      </c>
      <c r="K368" s="73">
        <v>76611.199999999953</v>
      </c>
      <c r="L368" s="73">
        <v>1339019.4699999997</v>
      </c>
      <c r="M368" s="74">
        <v>1517906.1299999997</v>
      </c>
      <c r="N368" s="73">
        <v>0</v>
      </c>
      <c r="O368" s="74"/>
      <c r="P368" s="75"/>
      <c r="Q368" s="108"/>
      <c r="R368" s="109"/>
    </row>
    <row r="369" spans="1:253">
      <c r="A369" s="45" t="s">
        <v>927</v>
      </c>
      <c r="B369" s="77" t="s">
        <v>917</v>
      </c>
      <c r="C369" s="81" t="s">
        <v>918</v>
      </c>
      <c r="D369" s="73">
        <v>270946.21000000002</v>
      </c>
      <c r="E369" s="73">
        <v>0</v>
      </c>
      <c r="F369" s="73">
        <v>0</v>
      </c>
      <c r="G369" s="73">
        <v>0</v>
      </c>
      <c r="H369" s="73">
        <v>0</v>
      </c>
      <c r="I369" s="73">
        <v>0</v>
      </c>
      <c r="J369" s="73">
        <v>913488.67</v>
      </c>
      <c r="K369" s="73">
        <v>0</v>
      </c>
      <c r="L369" s="73">
        <v>-908642</v>
      </c>
      <c r="M369" s="74">
        <v>275792.88000000012</v>
      </c>
      <c r="N369" s="73">
        <v>0</v>
      </c>
      <c r="O369" s="74">
        <v>275792.88000000012</v>
      </c>
      <c r="P369" s="75"/>
      <c r="Q369" s="108"/>
      <c r="R369" s="109"/>
    </row>
    <row r="370" spans="1:253">
      <c r="B370" s="77" t="s">
        <v>919</v>
      </c>
      <c r="C370" s="85" t="s">
        <v>920</v>
      </c>
      <c r="D370" s="73">
        <v>196576.72</v>
      </c>
      <c r="E370" s="73">
        <v>4892.38</v>
      </c>
      <c r="F370" s="73">
        <v>0</v>
      </c>
      <c r="G370" s="73">
        <v>0</v>
      </c>
      <c r="H370" s="73">
        <v>0</v>
      </c>
      <c r="I370" s="73">
        <v>0</v>
      </c>
      <c r="J370" s="73">
        <v>1116759.6499999999</v>
      </c>
      <c r="K370" s="73">
        <v>0</v>
      </c>
      <c r="L370" s="73">
        <v>0</v>
      </c>
      <c r="M370" s="74">
        <v>1318228.75</v>
      </c>
      <c r="N370" s="73">
        <v>0</v>
      </c>
      <c r="O370" s="74">
        <v>1318228.75</v>
      </c>
      <c r="P370" s="75"/>
      <c r="Q370" s="88"/>
      <c r="R370" s="89"/>
    </row>
    <row r="371" spans="1:253">
      <c r="B371" s="77" t="s">
        <v>922</v>
      </c>
      <c r="C371" s="85" t="s">
        <v>923</v>
      </c>
      <c r="D371" s="73">
        <v>1390634.93</v>
      </c>
      <c r="E371" s="73">
        <v>2721949.4800000004</v>
      </c>
      <c r="F371" s="73">
        <v>323706.36</v>
      </c>
      <c r="G371" s="73">
        <v>979.63</v>
      </c>
      <c r="H371" s="73">
        <v>-4000</v>
      </c>
      <c r="I371" s="73">
        <v>0</v>
      </c>
      <c r="J371" s="73">
        <v>-112550.90999999999</v>
      </c>
      <c r="K371" s="73">
        <v>0</v>
      </c>
      <c r="L371" s="73">
        <v>89297</v>
      </c>
      <c r="M371" s="74">
        <v>4410016.49</v>
      </c>
      <c r="N371" s="73">
        <v>45</v>
      </c>
      <c r="O371" s="74">
        <v>4410061.49</v>
      </c>
      <c r="P371" s="75"/>
      <c r="Q371" s="88"/>
      <c r="R371" s="89"/>
    </row>
    <row r="372" spans="1:253">
      <c r="B372" s="77" t="s">
        <v>925</v>
      </c>
      <c r="C372" s="81" t="s">
        <v>926</v>
      </c>
      <c r="D372" s="73">
        <v>0</v>
      </c>
      <c r="E372" s="73">
        <v>0</v>
      </c>
      <c r="F372" s="73">
        <v>0</v>
      </c>
      <c r="G372" s="73">
        <v>0</v>
      </c>
      <c r="H372" s="73">
        <v>0</v>
      </c>
      <c r="I372" s="73">
        <v>0</v>
      </c>
      <c r="J372" s="73">
        <v>0</v>
      </c>
      <c r="K372" s="73">
        <v>0</v>
      </c>
      <c r="L372" s="73">
        <v>0</v>
      </c>
      <c r="M372" s="74">
        <v>0</v>
      </c>
      <c r="N372" s="73">
        <v>0</v>
      </c>
      <c r="O372" s="74">
        <v>0</v>
      </c>
      <c r="P372" s="75"/>
      <c r="Q372" s="88"/>
      <c r="R372" s="89"/>
    </row>
    <row r="373" spans="1:253">
      <c r="B373" s="77" t="s">
        <v>928</v>
      </c>
      <c r="C373" s="81" t="s">
        <v>929</v>
      </c>
      <c r="D373" s="73">
        <v>910.45000000000016</v>
      </c>
      <c r="E373" s="73">
        <v>-90</v>
      </c>
      <c r="F373" s="73">
        <v>-293.78999999999996</v>
      </c>
      <c r="G373" s="73">
        <v>0</v>
      </c>
      <c r="H373" s="73">
        <v>0</v>
      </c>
      <c r="I373" s="73">
        <v>0</v>
      </c>
      <c r="J373" s="73">
        <v>0</v>
      </c>
      <c r="K373" s="73">
        <v>0</v>
      </c>
      <c r="L373" s="73">
        <v>0</v>
      </c>
      <c r="M373" s="74">
        <v>526.6600000000002</v>
      </c>
      <c r="N373" s="73">
        <v>0</v>
      </c>
      <c r="O373" s="74">
        <v>526.6600000000002</v>
      </c>
      <c r="P373" s="75"/>
      <c r="Q373" s="88"/>
      <c r="R373" s="89"/>
    </row>
    <row r="374" spans="1:253">
      <c r="B374" s="110"/>
      <c r="C374" s="85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75"/>
      <c r="Q374" s="88"/>
      <c r="R374" s="89"/>
    </row>
    <row r="375" spans="1:253">
      <c r="B375" s="95" t="s">
        <v>930</v>
      </c>
      <c r="C375" s="85"/>
      <c r="D375" s="96">
        <v>17530619.860000003</v>
      </c>
      <c r="E375" s="96">
        <v>7504558.7100000009</v>
      </c>
      <c r="F375" s="96">
        <v>8874468.3900000006</v>
      </c>
      <c r="G375" s="96">
        <v>930820.63</v>
      </c>
      <c r="H375" s="96">
        <v>13606869.800000001</v>
      </c>
      <c r="I375" s="96">
        <v>0</v>
      </c>
      <c r="J375" s="96">
        <v>139116231.66</v>
      </c>
      <c r="K375" s="96">
        <v>46886858.939999998</v>
      </c>
      <c r="L375" s="96">
        <v>-18992411.120000005</v>
      </c>
      <c r="M375" s="96">
        <v>215458016.86999997</v>
      </c>
      <c r="N375" s="96">
        <v>-195606720.38999999</v>
      </c>
      <c r="O375" s="96">
        <v>19851296.479999989</v>
      </c>
      <c r="P375" s="75"/>
      <c r="Q375" s="88"/>
      <c r="R375" s="89"/>
    </row>
    <row r="376" spans="1:253">
      <c r="B376" s="110"/>
      <c r="C376" s="85"/>
      <c r="D376" s="123"/>
      <c r="E376" s="123"/>
      <c r="F376" s="123"/>
      <c r="G376" s="123"/>
      <c r="H376" s="123"/>
      <c r="I376" s="123"/>
      <c r="J376" s="123"/>
      <c r="K376" s="123"/>
      <c r="L376" s="123"/>
      <c r="M376" s="123"/>
      <c r="N376" s="123"/>
      <c r="O376" s="124"/>
      <c r="P376" s="75"/>
      <c r="Q376" s="88"/>
      <c r="R376" s="89"/>
    </row>
    <row r="377" spans="1:253" ht="12.75" thickBot="1">
      <c r="B377" s="125" t="s">
        <v>931</v>
      </c>
      <c r="C377" s="85"/>
      <c r="D377" s="126">
        <v>2256239148.9399996</v>
      </c>
      <c r="E377" s="126">
        <v>267380735.95999998</v>
      </c>
      <c r="F377" s="126">
        <v>108708397.55999999</v>
      </c>
      <c r="G377" s="126">
        <v>28282125.109999999</v>
      </c>
      <c r="H377" s="126">
        <v>992144812.40999997</v>
      </c>
      <c r="I377" s="126">
        <v>11264.73</v>
      </c>
      <c r="J377" s="126">
        <v>393048194.06999999</v>
      </c>
      <c r="K377" s="126">
        <v>53273615.280000001</v>
      </c>
      <c r="L377" s="126">
        <v>-14466829.710000005</v>
      </c>
      <c r="M377" s="126">
        <v>4084621464.3500004</v>
      </c>
      <c r="N377" s="126">
        <v>-666248292.09000003</v>
      </c>
      <c r="O377" s="127">
        <v>3418373172.2600002</v>
      </c>
      <c r="P377" s="75"/>
      <c r="Q377" s="88"/>
      <c r="R377" s="89"/>
    </row>
    <row r="378" spans="1:253" ht="12.75" thickTop="1">
      <c r="A378" s="45" t="s">
        <v>935</v>
      </c>
      <c r="B378" s="110"/>
      <c r="C378" s="85"/>
      <c r="D378" s="101"/>
      <c r="E378" s="101"/>
      <c r="F378" s="101"/>
      <c r="G378" s="101"/>
      <c r="H378" s="101"/>
      <c r="I378" s="101"/>
      <c r="J378" s="101"/>
      <c r="K378" s="101"/>
      <c r="L378" s="101"/>
      <c r="M378" s="74"/>
      <c r="N378" s="101"/>
      <c r="O378" s="69"/>
      <c r="P378" s="75"/>
      <c r="Q378" s="88"/>
      <c r="R378" s="89"/>
    </row>
    <row r="379" spans="1:253">
      <c r="A379" s="45" t="s">
        <v>938</v>
      </c>
      <c r="B379" s="115" t="s">
        <v>932</v>
      </c>
      <c r="C379" s="100"/>
      <c r="D379" s="101"/>
      <c r="E379" s="101"/>
      <c r="F379" s="101"/>
      <c r="G379" s="101"/>
      <c r="H379" s="101"/>
      <c r="I379" s="101"/>
      <c r="J379" s="101"/>
      <c r="K379" s="101"/>
      <c r="L379" s="101"/>
      <c r="M379" s="74"/>
      <c r="N379" s="101"/>
      <c r="O379" s="69"/>
      <c r="P379" s="75"/>
      <c r="Q379" s="88"/>
      <c r="R379" s="89"/>
    </row>
    <row r="380" spans="1:253">
      <c r="A380" s="45" t="s">
        <v>941</v>
      </c>
      <c r="B380" s="119"/>
      <c r="C380" s="72"/>
      <c r="D380" s="101"/>
      <c r="E380" s="101"/>
      <c r="F380" s="101"/>
      <c r="G380" s="101"/>
      <c r="H380" s="101"/>
      <c r="I380" s="101"/>
      <c r="J380" s="101"/>
      <c r="K380" s="101"/>
      <c r="L380" s="101"/>
      <c r="M380" s="74"/>
      <c r="N380" s="101"/>
      <c r="O380" s="69"/>
      <c r="P380" s="75"/>
      <c r="Q380" s="88"/>
      <c r="R380" s="89"/>
    </row>
    <row r="381" spans="1:253">
      <c r="A381" s="45" t="s">
        <v>944</v>
      </c>
      <c r="B381" s="77" t="s">
        <v>933</v>
      </c>
      <c r="C381" s="80" t="s">
        <v>934</v>
      </c>
      <c r="D381" s="73">
        <v>200</v>
      </c>
      <c r="E381" s="73">
        <v>0</v>
      </c>
      <c r="F381" s="73">
        <v>0</v>
      </c>
      <c r="G381" s="73">
        <v>0</v>
      </c>
      <c r="H381" s="73">
        <v>0</v>
      </c>
      <c r="I381" s="73">
        <v>0</v>
      </c>
      <c r="J381" s="73">
        <v>0</v>
      </c>
      <c r="K381" s="73">
        <v>0</v>
      </c>
      <c r="L381" s="73">
        <v>0</v>
      </c>
      <c r="M381" s="74">
        <v>200</v>
      </c>
      <c r="N381" s="73">
        <v>0</v>
      </c>
      <c r="O381" s="69">
        <v>200</v>
      </c>
      <c r="P381" s="75"/>
      <c r="Q381" s="88"/>
      <c r="R381" s="89"/>
    </row>
    <row r="382" spans="1:253">
      <c r="A382" s="45" t="s">
        <v>947</v>
      </c>
      <c r="B382" s="77" t="s">
        <v>936</v>
      </c>
      <c r="C382" s="85" t="s">
        <v>937</v>
      </c>
      <c r="D382" s="73">
        <v>40113692.129999995</v>
      </c>
      <c r="E382" s="73">
        <v>244670.80000000002</v>
      </c>
      <c r="F382" s="73">
        <v>1198468.3899999999</v>
      </c>
      <c r="G382" s="73">
        <v>0</v>
      </c>
      <c r="H382" s="73">
        <v>0</v>
      </c>
      <c r="I382" s="73">
        <v>0</v>
      </c>
      <c r="J382" s="73">
        <v>2960.85</v>
      </c>
      <c r="K382" s="73">
        <v>0</v>
      </c>
      <c r="L382" s="73">
        <v>0</v>
      </c>
      <c r="M382" s="74">
        <v>41559792.169999994</v>
      </c>
      <c r="N382" s="73">
        <v>0</v>
      </c>
      <c r="O382" s="69">
        <v>41559792.169999994</v>
      </c>
      <c r="P382" s="75"/>
      <c r="Q382" s="88"/>
      <c r="R382" s="89"/>
    </row>
    <row r="383" spans="1:253">
      <c r="A383" s="45" t="s">
        <v>950</v>
      </c>
      <c r="B383" s="77" t="s">
        <v>939</v>
      </c>
      <c r="C383" s="85" t="s">
        <v>940</v>
      </c>
      <c r="D383" s="73">
        <v>38762107.159999996</v>
      </c>
      <c r="E383" s="73">
        <v>928300.09</v>
      </c>
      <c r="F383" s="73">
        <v>113480.88</v>
      </c>
      <c r="G383" s="73">
        <v>0</v>
      </c>
      <c r="H383" s="73">
        <v>0</v>
      </c>
      <c r="I383" s="73">
        <v>0</v>
      </c>
      <c r="J383" s="73">
        <v>0</v>
      </c>
      <c r="K383" s="73">
        <v>0</v>
      </c>
      <c r="L383" s="73">
        <v>0</v>
      </c>
      <c r="M383" s="74">
        <v>39803888.130000003</v>
      </c>
      <c r="N383" s="73">
        <v>0</v>
      </c>
      <c r="O383" s="69">
        <v>39803888.130000003</v>
      </c>
      <c r="P383" s="75"/>
      <c r="Q383" s="88"/>
      <c r="R383" s="89"/>
      <c r="W383" s="117"/>
      <c r="X383" s="117"/>
      <c r="Y383" s="117"/>
      <c r="Z383" s="117"/>
      <c r="AA383" s="117"/>
      <c r="AB383" s="117"/>
      <c r="AC383" s="117"/>
      <c r="AD383" s="117"/>
      <c r="AE383" s="117"/>
      <c r="AF383" s="117"/>
      <c r="AG383" s="117"/>
      <c r="AH383" s="117"/>
      <c r="AI383" s="117"/>
      <c r="AJ383" s="117"/>
      <c r="AK383" s="117"/>
      <c r="AL383" s="117"/>
      <c r="AM383" s="117"/>
      <c r="AN383" s="117"/>
      <c r="AO383" s="117"/>
      <c r="AP383" s="117"/>
      <c r="AQ383" s="117"/>
      <c r="AR383" s="117"/>
      <c r="AS383" s="117"/>
      <c r="AT383" s="117"/>
      <c r="AU383" s="117"/>
      <c r="AV383" s="117"/>
      <c r="AW383" s="117"/>
      <c r="AX383" s="117"/>
      <c r="AY383" s="117"/>
      <c r="AZ383" s="117"/>
      <c r="BA383" s="117"/>
      <c r="BB383" s="117"/>
      <c r="BC383" s="117"/>
      <c r="BD383" s="117"/>
      <c r="BE383" s="117"/>
      <c r="BF383" s="117"/>
      <c r="BG383" s="117"/>
      <c r="BH383" s="117"/>
      <c r="BI383" s="117"/>
      <c r="BJ383" s="117"/>
      <c r="BK383" s="117"/>
      <c r="BL383" s="117"/>
      <c r="BM383" s="117"/>
      <c r="BN383" s="117"/>
      <c r="BO383" s="117"/>
      <c r="BP383" s="117"/>
      <c r="BQ383" s="117"/>
      <c r="BR383" s="117"/>
      <c r="BS383" s="117"/>
      <c r="BT383" s="117"/>
      <c r="BU383" s="117"/>
      <c r="BV383" s="117"/>
      <c r="BW383" s="117"/>
      <c r="BX383" s="117"/>
      <c r="BY383" s="117"/>
      <c r="BZ383" s="117"/>
      <c r="CA383" s="117"/>
      <c r="CB383" s="117"/>
      <c r="CC383" s="117"/>
      <c r="CD383" s="117"/>
      <c r="CE383" s="117"/>
      <c r="CF383" s="117"/>
      <c r="CG383" s="117"/>
      <c r="CH383" s="117"/>
      <c r="CI383" s="117"/>
      <c r="CJ383" s="117"/>
      <c r="CK383" s="117"/>
      <c r="CL383" s="117"/>
      <c r="CM383" s="117"/>
      <c r="CN383" s="117"/>
      <c r="CO383" s="117"/>
      <c r="CP383" s="117"/>
      <c r="CQ383" s="117"/>
      <c r="CR383" s="117"/>
      <c r="CS383" s="117"/>
      <c r="CT383" s="117"/>
      <c r="CU383" s="117"/>
      <c r="CV383" s="117"/>
      <c r="CW383" s="117"/>
      <c r="CX383" s="117"/>
      <c r="CY383" s="117"/>
      <c r="CZ383" s="117"/>
      <c r="DA383" s="117"/>
      <c r="DB383" s="117"/>
      <c r="DC383" s="117"/>
      <c r="DD383" s="117"/>
      <c r="DE383" s="117"/>
      <c r="DF383" s="117"/>
      <c r="DG383" s="117"/>
      <c r="DH383" s="117"/>
      <c r="DI383" s="117"/>
      <c r="DJ383" s="117"/>
      <c r="DK383" s="117"/>
      <c r="DL383" s="117"/>
      <c r="DM383" s="117"/>
      <c r="DN383" s="117"/>
      <c r="DO383" s="117"/>
      <c r="DP383" s="117"/>
      <c r="DQ383" s="117"/>
      <c r="DR383" s="117"/>
      <c r="DS383" s="117"/>
      <c r="DT383" s="117"/>
      <c r="DU383" s="117"/>
      <c r="DV383" s="117"/>
      <c r="DW383" s="117"/>
      <c r="DX383" s="117"/>
      <c r="DY383" s="117"/>
      <c r="DZ383" s="117"/>
      <c r="EA383" s="117"/>
      <c r="EB383" s="117"/>
      <c r="EC383" s="117"/>
      <c r="ED383" s="117"/>
      <c r="EE383" s="117"/>
      <c r="EF383" s="117"/>
      <c r="EG383" s="117"/>
      <c r="EH383" s="117"/>
      <c r="EI383" s="117"/>
      <c r="EJ383" s="117"/>
      <c r="EK383" s="117"/>
      <c r="EL383" s="117"/>
      <c r="EM383" s="117"/>
      <c r="EN383" s="117"/>
      <c r="EO383" s="117"/>
      <c r="EP383" s="117"/>
      <c r="EQ383" s="117"/>
      <c r="ER383" s="117"/>
      <c r="ES383" s="117"/>
      <c r="ET383" s="117"/>
      <c r="EU383" s="117"/>
      <c r="EV383" s="117"/>
      <c r="EW383" s="117"/>
      <c r="EX383" s="117"/>
      <c r="EY383" s="117"/>
      <c r="EZ383" s="117"/>
      <c r="FA383" s="117"/>
      <c r="FB383" s="117"/>
      <c r="FC383" s="117"/>
      <c r="FD383" s="117"/>
      <c r="FE383" s="117"/>
      <c r="FF383" s="117"/>
      <c r="FG383" s="117"/>
      <c r="FH383" s="117"/>
      <c r="FI383" s="117"/>
      <c r="FJ383" s="117"/>
      <c r="FK383" s="117"/>
      <c r="FL383" s="117"/>
      <c r="FM383" s="117"/>
      <c r="FN383" s="117"/>
      <c r="FO383" s="117"/>
      <c r="FP383" s="117"/>
      <c r="FQ383" s="117"/>
      <c r="FR383" s="117"/>
      <c r="FS383" s="117"/>
      <c r="FT383" s="117"/>
      <c r="FU383" s="117"/>
      <c r="FV383" s="117"/>
      <c r="FW383" s="117"/>
      <c r="FX383" s="117"/>
      <c r="FY383" s="117"/>
      <c r="FZ383" s="117"/>
      <c r="GA383" s="117"/>
      <c r="GB383" s="117"/>
      <c r="GC383" s="117"/>
      <c r="GD383" s="117"/>
      <c r="GE383" s="117"/>
      <c r="GF383" s="117"/>
      <c r="GG383" s="117"/>
      <c r="GH383" s="117"/>
      <c r="GI383" s="117"/>
      <c r="GJ383" s="117"/>
      <c r="GK383" s="117"/>
      <c r="GL383" s="117"/>
      <c r="GM383" s="117"/>
      <c r="GN383" s="117"/>
      <c r="GO383" s="117"/>
      <c r="GP383" s="117"/>
      <c r="GQ383" s="117"/>
      <c r="GR383" s="117"/>
      <c r="GS383" s="117"/>
      <c r="GT383" s="117"/>
      <c r="GU383" s="117"/>
      <c r="GV383" s="117"/>
      <c r="GW383" s="117"/>
      <c r="GX383" s="117"/>
      <c r="GY383" s="117"/>
      <c r="GZ383" s="117"/>
      <c r="HA383" s="117"/>
      <c r="HB383" s="117"/>
      <c r="HC383" s="117"/>
      <c r="HD383" s="117"/>
      <c r="HE383" s="117"/>
      <c r="HF383" s="117"/>
      <c r="HG383" s="117"/>
      <c r="HH383" s="117"/>
      <c r="HI383" s="117"/>
      <c r="HJ383" s="117"/>
      <c r="HK383" s="117"/>
      <c r="HL383" s="117"/>
      <c r="HM383" s="117"/>
      <c r="HN383" s="117"/>
      <c r="HO383" s="117"/>
      <c r="HP383" s="117"/>
      <c r="HQ383" s="117"/>
      <c r="HR383" s="117"/>
      <c r="HS383" s="117"/>
      <c r="HT383" s="117"/>
      <c r="HU383" s="117"/>
      <c r="HV383" s="117"/>
      <c r="HW383" s="117"/>
      <c r="HX383" s="117"/>
      <c r="HY383" s="117"/>
      <c r="HZ383" s="117"/>
      <c r="IA383" s="117"/>
      <c r="IB383" s="117"/>
      <c r="IC383" s="117"/>
      <c r="ID383" s="117"/>
      <c r="IE383" s="117"/>
      <c r="IF383" s="117"/>
      <c r="IG383" s="117"/>
      <c r="IH383" s="117"/>
      <c r="II383" s="117"/>
      <c r="IJ383" s="117"/>
      <c r="IK383" s="117"/>
      <c r="IL383" s="117"/>
      <c r="IM383" s="117"/>
      <c r="IN383" s="117"/>
      <c r="IO383" s="117"/>
      <c r="IP383" s="117"/>
      <c r="IQ383" s="117"/>
      <c r="IR383" s="117"/>
      <c r="IS383" s="117"/>
    </row>
    <row r="384" spans="1:253">
      <c r="A384" s="45" t="s">
        <v>953</v>
      </c>
      <c r="B384" s="77" t="s">
        <v>942</v>
      </c>
      <c r="C384" s="81" t="s">
        <v>943</v>
      </c>
      <c r="D384" s="73">
        <v>53984605.010000013</v>
      </c>
      <c r="E384" s="73">
        <v>4327693.09</v>
      </c>
      <c r="F384" s="73">
        <v>475682.25999999995</v>
      </c>
      <c r="G384" s="73">
        <v>0</v>
      </c>
      <c r="H384" s="73">
        <v>0</v>
      </c>
      <c r="I384" s="73">
        <v>0</v>
      </c>
      <c r="J384" s="73">
        <v>998738.82000000007</v>
      </c>
      <c r="K384" s="73">
        <v>0</v>
      </c>
      <c r="L384" s="73">
        <v>0</v>
      </c>
      <c r="M384" s="74">
        <v>59786719.180000007</v>
      </c>
      <c r="N384" s="73">
        <v>0</v>
      </c>
      <c r="O384" s="69">
        <v>59786719.180000007</v>
      </c>
      <c r="P384" s="75"/>
      <c r="Q384" s="88"/>
      <c r="R384" s="89"/>
    </row>
    <row r="385" spans="1:253">
      <c r="A385" s="45" t="s">
        <v>956</v>
      </c>
      <c r="B385" s="77" t="s">
        <v>945</v>
      </c>
      <c r="C385" s="81" t="s">
        <v>946</v>
      </c>
      <c r="D385" s="73">
        <v>0</v>
      </c>
      <c r="E385" s="73">
        <v>0</v>
      </c>
      <c r="F385" s="73">
        <v>0</v>
      </c>
      <c r="G385" s="73">
        <v>0</v>
      </c>
      <c r="H385" s="73">
        <v>0</v>
      </c>
      <c r="I385" s="73">
        <v>0</v>
      </c>
      <c r="J385" s="73">
        <v>0</v>
      </c>
      <c r="K385" s="73">
        <v>0</v>
      </c>
      <c r="L385" s="73">
        <v>0</v>
      </c>
      <c r="M385" s="74">
        <v>0</v>
      </c>
      <c r="N385" s="73">
        <v>0</v>
      </c>
      <c r="O385" s="69">
        <v>0</v>
      </c>
      <c r="P385" s="75"/>
      <c r="Q385" s="88"/>
      <c r="R385" s="89"/>
    </row>
    <row r="386" spans="1:253">
      <c r="A386" s="45" t="s">
        <v>959</v>
      </c>
      <c r="B386" s="77" t="s">
        <v>948</v>
      </c>
      <c r="C386" s="81" t="s">
        <v>949</v>
      </c>
      <c r="D386" s="73">
        <v>128928.25</v>
      </c>
      <c r="E386" s="73">
        <v>180791.16</v>
      </c>
      <c r="F386" s="73">
        <v>0</v>
      </c>
      <c r="G386" s="73">
        <v>0</v>
      </c>
      <c r="H386" s="73">
        <v>0</v>
      </c>
      <c r="I386" s="73">
        <v>0</v>
      </c>
      <c r="J386" s="73">
        <v>1200</v>
      </c>
      <c r="K386" s="73">
        <v>0</v>
      </c>
      <c r="L386" s="73">
        <v>0</v>
      </c>
      <c r="M386" s="74">
        <v>310919.41000000003</v>
      </c>
      <c r="N386" s="73">
        <v>0</v>
      </c>
      <c r="O386" s="69">
        <v>310919.41000000003</v>
      </c>
      <c r="P386" s="75"/>
      <c r="Q386" s="88"/>
      <c r="R386" s="89"/>
    </row>
    <row r="387" spans="1:253">
      <c r="A387" s="45" t="s">
        <v>962</v>
      </c>
      <c r="B387" s="77" t="s">
        <v>951</v>
      </c>
      <c r="C387" s="81" t="s">
        <v>952</v>
      </c>
      <c r="D387" s="73">
        <v>416266643.81</v>
      </c>
      <c r="E387" s="73">
        <v>7506863.1600000001</v>
      </c>
      <c r="F387" s="73">
        <v>32406.399999999998</v>
      </c>
      <c r="G387" s="73">
        <v>0</v>
      </c>
      <c r="H387" s="73">
        <v>0</v>
      </c>
      <c r="I387" s="73">
        <v>0</v>
      </c>
      <c r="J387" s="73">
        <v>0</v>
      </c>
      <c r="K387" s="73">
        <v>0</v>
      </c>
      <c r="L387" s="73">
        <v>0</v>
      </c>
      <c r="M387" s="74">
        <v>423805913.37</v>
      </c>
      <c r="N387" s="73">
        <v>-74925.440000000002</v>
      </c>
      <c r="O387" s="69">
        <v>423730987.93000001</v>
      </c>
      <c r="P387" s="75"/>
      <c r="Q387" s="88"/>
      <c r="R387" s="89"/>
    </row>
    <row r="388" spans="1:253">
      <c r="A388" s="45" t="s">
        <v>965</v>
      </c>
      <c r="B388" s="77" t="s">
        <v>954</v>
      </c>
      <c r="C388" s="81" t="s">
        <v>955</v>
      </c>
      <c r="D388" s="73">
        <v>66237690.170000002</v>
      </c>
      <c r="E388" s="73">
        <v>727142.75</v>
      </c>
      <c r="F388" s="73">
        <v>24086.260000000002</v>
      </c>
      <c r="G388" s="73">
        <v>0</v>
      </c>
      <c r="H388" s="73">
        <v>0</v>
      </c>
      <c r="I388" s="73">
        <v>0</v>
      </c>
      <c r="J388" s="73">
        <v>0</v>
      </c>
      <c r="K388" s="73">
        <v>0</v>
      </c>
      <c r="L388" s="73">
        <v>0</v>
      </c>
      <c r="M388" s="74">
        <v>66988919.18</v>
      </c>
      <c r="N388" s="73">
        <v>0</v>
      </c>
      <c r="O388" s="69">
        <v>66988919.18</v>
      </c>
      <c r="P388" s="75"/>
      <c r="Q388" s="88"/>
      <c r="R388" s="89"/>
    </row>
    <row r="389" spans="1:253">
      <c r="A389" s="45" t="s">
        <v>968</v>
      </c>
      <c r="B389" s="77" t="s">
        <v>957</v>
      </c>
      <c r="C389" s="81" t="s">
        <v>958</v>
      </c>
      <c r="D389" s="73">
        <v>260084.96000000002</v>
      </c>
      <c r="E389" s="73">
        <v>0</v>
      </c>
      <c r="F389" s="73">
        <v>0</v>
      </c>
      <c r="G389" s="73">
        <v>0</v>
      </c>
      <c r="H389" s="73">
        <v>0</v>
      </c>
      <c r="I389" s="73">
        <v>0</v>
      </c>
      <c r="J389" s="73">
        <v>0</v>
      </c>
      <c r="K389" s="73">
        <v>0</v>
      </c>
      <c r="L389" s="73">
        <v>0</v>
      </c>
      <c r="M389" s="74">
        <v>260084.96000000002</v>
      </c>
      <c r="N389" s="73">
        <v>0</v>
      </c>
      <c r="O389" s="69">
        <v>260084.96000000002</v>
      </c>
      <c r="P389" s="75"/>
      <c r="Q389" s="88"/>
      <c r="R389" s="89"/>
      <c r="W389" s="117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7"/>
      <c r="AH389" s="117"/>
      <c r="AI389" s="117"/>
      <c r="AJ389" s="117"/>
      <c r="AK389" s="117"/>
      <c r="AL389" s="117"/>
      <c r="AM389" s="117"/>
      <c r="AN389" s="117"/>
      <c r="AO389" s="117"/>
      <c r="AP389" s="117"/>
      <c r="AQ389" s="117"/>
      <c r="AR389" s="117"/>
      <c r="AS389" s="117"/>
      <c r="AT389" s="117"/>
      <c r="AU389" s="117"/>
      <c r="AV389" s="117"/>
      <c r="AW389" s="117"/>
      <c r="AX389" s="117"/>
      <c r="AY389" s="117"/>
      <c r="AZ389" s="117"/>
      <c r="BA389" s="117"/>
      <c r="BB389" s="117"/>
      <c r="BC389" s="117"/>
      <c r="BD389" s="117"/>
      <c r="BE389" s="117"/>
      <c r="BF389" s="117"/>
      <c r="BG389" s="117"/>
      <c r="BH389" s="117"/>
      <c r="BI389" s="117"/>
      <c r="BJ389" s="117"/>
      <c r="BK389" s="117"/>
      <c r="BL389" s="117"/>
      <c r="BM389" s="117"/>
      <c r="BN389" s="117"/>
      <c r="BO389" s="117"/>
      <c r="BP389" s="117"/>
      <c r="BQ389" s="117"/>
      <c r="BR389" s="117"/>
      <c r="BS389" s="117"/>
      <c r="BT389" s="117"/>
      <c r="BU389" s="117"/>
      <c r="BV389" s="117"/>
      <c r="BW389" s="117"/>
      <c r="BX389" s="117"/>
      <c r="BY389" s="117"/>
      <c r="BZ389" s="117"/>
      <c r="CA389" s="117"/>
      <c r="CB389" s="117"/>
      <c r="CC389" s="117"/>
      <c r="CD389" s="117"/>
      <c r="CE389" s="117"/>
      <c r="CF389" s="117"/>
      <c r="CG389" s="117"/>
      <c r="CH389" s="117"/>
      <c r="CI389" s="117"/>
      <c r="CJ389" s="117"/>
      <c r="CK389" s="117"/>
      <c r="CL389" s="117"/>
      <c r="CM389" s="117"/>
      <c r="CN389" s="117"/>
      <c r="CO389" s="117"/>
      <c r="CP389" s="117"/>
      <c r="CQ389" s="117"/>
      <c r="CR389" s="117"/>
      <c r="CS389" s="117"/>
      <c r="CT389" s="117"/>
      <c r="CU389" s="117"/>
      <c r="CV389" s="117"/>
      <c r="CW389" s="117"/>
      <c r="CX389" s="117"/>
      <c r="CY389" s="117"/>
      <c r="CZ389" s="117"/>
      <c r="DA389" s="117"/>
      <c r="DB389" s="117"/>
      <c r="DC389" s="117"/>
      <c r="DD389" s="117"/>
      <c r="DE389" s="117"/>
      <c r="DF389" s="117"/>
      <c r="DG389" s="117"/>
      <c r="DH389" s="117"/>
      <c r="DI389" s="117"/>
      <c r="DJ389" s="117"/>
      <c r="DK389" s="117"/>
      <c r="DL389" s="117"/>
      <c r="DM389" s="117"/>
      <c r="DN389" s="117"/>
      <c r="DO389" s="117"/>
      <c r="DP389" s="117"/>
      <c r="DQ389" s="117"/>
      <c r="DR389" s="117"/>
      <c r="DS389" s="117"/>
      <c r="DT389" s="117"/>
      <c r="DU389" s="117"/>
      <c r="DV389" s="117"/>
      <c r="DW389" s="117"/>
      <c r="DX389" s="117"/>
      <c r="DY389" s="117"/>
      <c r="DZ389" s="117"/>
      <c r="EA389" s="117"/>
      <c r="EB389" s="117"/>
      <c r="EC389" s="117"/>
      <c r="ED389" s="117"/>
      <c r="EE389" s="117"/>
      <c r="EF389" s="117"/>
      <c r="EG389" s="117"/>
      <c r="EH389" s="117"/>
      <c r="EI389" s="117"/>
      <c r="EJ389" s="117"/>
      <c r="EK389" s="117"/>
      <c r="EL389" s="117"/>
      <c r="EM389" s="117"/>
      <c r="EN389" s="117"/>
      <c r="EO389" s="117"/>
      <c r="EP389" s="117"/>
      <c r="EQ389" s="117"/>
      <c r="ER389" s="117"/>
      <c r="ES389" s="117"/>
      <c r="ET389" s="117"/>
      <c r="EU389" s="117"/>
      <c r="EV389" s="117"/>
      <c r="EW389" s="117"/>
      <c r="EX389" s="117"/>
      <c r="EY389" s="117"/>
      <c r="EZ389" s="117"/>
      <c r="FA389" s="117"/>
      <c r="FB389" s="117"/>
      <c r="FC389" s="117"/>
      <c r="FD389" s="117"/>
      <c r="FE389" s="117"/>
      <c r="FF389" s="117"/>
      <c r="FG389" s="117"/>
      <c r="FH389" s="117"/>
      <c r="FI389" s="117"/>
      <c r="FJ389" s="117"/>
      <c r="FK389" s="117"/>
      <c r="FL389" s="117"/>
      <c r="FM389" s="117"/>
      <c r="FN389" s="117"/>
      <c r="FO389" s="117"/>
      <c r="FP389" s="117"/>
      <c r="FQ389" s="117"/>
      <c r="FR389" s="117"/>
      <c r="FS389" s="117"/>
      <c r="FT389" s="117"/>
      <c r="FU389" s="117"/>
      <c r="FV389" s="117"/>
      <c r="FW389" s="117"/>
      <c r="FX389" s="117"/>
      <c r="FY389" s="117"/>
      <c r="FZ389" s="117"/>
      <c r="GA389" s="117"/>
      <c r="GB389" s="117"/>
      <c r="GC389" s="117"/>
      <c r="GD389" s="117"/>
      <c r="GE389" s="117"/>
      <c r="GF389" s="117"/>
      <c r="GG389" s="117"/>
      <c r="GH389" s="117"/>
      <c r="GI389" s="117"/>
      <c r="GJ389" s="117"/>
      <c r="GK389" s="117"/>
      <c r="GL389" s="117"/>
      <c r="GM389" s="117"/>
      <c r="GN389" s="117"/>
      <c r="GO389" s="117"/>
      <c r="GP389" s="117"/>
      <c r="GQ389" s="117"/>
      <c r="GR389" s="117"/>
      <c r="GS389" s="117"/>
      <c r="GT389" s="117"/>
      <c r="GU389" s="117"/>
      <c r="GV389" s="117"/>
      <c r="GW389" s="117"/>
      <c r="GX389" s="117"/>
      <c r="GY389" s="117"/>
      <c r="GZ389" s="117"/>
      <c r="HA389" s="117"/>
      <c r="HB389" s="117"/>
      <c r="HC389" s="117"/>
      <c r="HD389" s="117"/>
      <c r="HE389" s="117"/>
      <c r="HF389" s="117"/>
      <c r="HG389" s="117"/>
      <c r="HH389" s="117"/>
      <c r="HI389" s="117"/>
      <c r="HJ389" s="117"/>
      <c r="HK389" s="117"/>
      <c r="HL389" s="117"/>
      <c r="HM389" s="117"/>
      <c r="HN389" s="117"/>
      <c r="HO389" s="117"/>
      <c r="HP389" s="117"/>
      <c r="HQ389" s="117"/>
      <c r="HR389" s="117"/>
      <c r="HS389" s="117"/>
      <c r="HT389" s="117"/>
      <c r="HU389" s="117"/>
      <c r="HV389" s="117"/>
      <c r="HW389" s="117"/>
      <c r="HX389" s="117"/>
      <c r="HY389" s="117"/>
      <c r="HZ389" s="117"/>
      <c r="IA389" s="117"/>
      <c r="IB389" s="117"/>
      <c r="IC389" s="117"/>
      <c r="ID389" s="117"/>
      <c r="IE389" s="117"/>
      <c r="IF389" s="117"/>
      <c r="IG389" s="117"/>
      <c r="IH389" s="117"/>
      <c r="II389" s="117"/>
      <c r="IJ389" s="117"/>
      <c r="IK389" s="117"/>
      <c r="IL389" s="117"/>
      <c r="IM389" s="117"/>
      <c r="IN389" s="117"/>
      <c r="IO389" s="117"/>
      <c r="IP389" s="117"/>
      <c r="IQ389" s="117"/>
      <c r="IR389" s="117"/>
      <c r="IS389" s="117"/>
    </row>
    <row r="390" spans="1:253">
      <c r="A390" s="45" t="s">
        <v>971</v>
      </c>
      <c r="B390" s="77" t="s">
        <v>960</v>
      </c>
      <c r="C390" s="81" t="s">
        <v>961</v>
      </c>
      <c r="D390" s="73">
        <v>11335508.050000001</v>
      </c>
      <c r="E390" s="73">
        <v>883573</v>
      </c>
      <c r="F390" s="73">
        <v>0</v>
      </c>
      <c r="G390" s="73">
        <v>0</v>
      </c>
      <c r="H390" s="73">
        <v>0</v>
      </c>
      <c r="I390" s="73">
        <v>0</v>
      </c>
      <c r="J390" s="73">
        <v>0</v>
      </c>
      <c r="K390" s="73">
        <v>0</v>
      </c>
      <c r="L390" s="73">
        <v>0</v>
      </c>
      <c r="M390" s="74">
        <v>12219081.050000001</v>
      </c>
      <c r="N390" s="73">
        <v>0</v>
      </c>
      <c r="O390" s="69">
        <v>12219081.050000001</v>
      </c>
      <c r="P390" s="75"/>
      <c r="Q390" s="88"/>
      <c r="R390" s="89"/>
    </row>
    <row r="391" spans="1:253">
      <c r="A391" s="45" t="s">
        <v>974</v>
      </c>
      <c r="B391" s="77" t="s">
        <v>963</v>
      </c>
      <c r="C391" s="81" t="s">
        <v>964</v>
      </c>
      <c r="D391" s="73">
        <v>284165.59999999998</v>
      </c>
      <c r="E391" s="73">
        <v>0</v>
      </c>
      <c r="F391" s="73">
        <v>0</v>
      </c>
      <c r="G391" s="73">
        <v>0</v>
      </c>
      <c r="H391" s="73">
        <v>0</v>
      </c>
      <c r="I391" s="73">
        <v>0</v>
      </c>
      <c r="J391" s="73">
        <v>0</v>
      </c>
      <c r="K391" s="73">
        <v>0</v>
      </c>
      <c r="L391" s="73">
        <v>0</v>
      </c>
      <c r="M391" s="74">
        <v>284165.59999999998</v>
      </c>
      <c r="N391" s="73">
        <v>0</v>
      </c>
      <c r="O391" s="69">
        <v>284165.59999999998</v>
      </c>
      <c r="P391" s="75"/>
      <c r="Q391" s="88"/>
      <c r="R391" s="89"/>
    </row>
    <row r="392" spans="1:253">
      <c r="A392" s="45" t="s">
        <v>977</v>
      </c>
      <c r="B392" s="77" t="s">
        <v>966</v>
      </c>
      <c r="C392" s="81" t="s">
        <v>967</v>
      </c>
      <c r="D392" s="73">
        <v>1088361.92</v>
      </c>
      <c r="E392" s="73">
        <v>10376.450000000001</v>
      </c>
      <c r="F392" s="73">
        <v>0</v>
      </c>
      <c r="G392" s="73">
        <v>0</v>
      </c>
      <c r="H392" s="73">
        <v>0</v>
      </c>
      <c r="I392" s="73">
        <v>0</v>
      </c>
      <c r="J392" s="73">
        <v>0</v>
      </c>
      <c r="K392" s="73">
        <v>0</v>
      </c>
      <c r="L392" s="73">
        <v>0</v>
      </c>
      <c r="M392" s="74">
        <v>1098738.3699999999</v>
      </c>
      <c r="N392" s="73">
        <v>0</v>
      </c>
      <c r="O392" s="69">
        <v>1098738.3699999999</v>
      </c>
      <c r="P392" s="75"/>
      <c r="Q392" s="88"/>
      <c r="R392" s="89"/>
      <c r="S392" s="117"/>
      <c r="T392" s="117"/>
      <c r="U392" s="117"/>
      <c r="V392" s="117"/>
    </row>
    <row r="393" spans="1:253">
      <c r="A393" s="45" t="s">
        <v>980</v>
      </c>
      <c r="B393" s="77" t="s">
        <v>969</v>
      </c>
      <c r="C393" s="81" t="s">
        <v>970</v>
      </c>
      <c r="D393" s="73">
        <v>225422812.41000003</v>
      </c>
      <c r="E393" s="73">
        <v>43756325.059999995</v>
      </c>
      <c r="F393" s="73">
        <v>2859696.89</v>
      </c>
      <c r="G393" s="73">
        <v>0</v>
      </c>
      <c r="H393" s="73">
        <v>0</v>
      </c>
      <c r="I393" s="73">
        <v>0</v>
      </c>
      <c r="J393" s="73">
        <v>2127167.1399999997</v>
      </c>
      <c r="K393" s="73">
        <v>0</v>
      </c>
      <c r="L393" s="73">
        <v>0</v>
      </c>
      <c r="M393" s="74">
        <v>274166001.5</v>
      </c>
      <c r="N393" s="73">
        <v>0</v>
      </c>
      <c r="O393" s="69">
        <v>274166001.5</v>
      </c>
      <c r="P393" s="75"/>
      <c r="Q393" s="88"/>
      <c r="R393" s="89"/>
    </row>
    <row r="394" spans="1:253">
      <c r="A394" s="45" t="s">
        <v>983</v>
      </c>
      <c r="B394" s="77" t="s">
        <v>972</v>
      </c>
      <c r="C394" s="81" t="s">
        <v>973</v>
      </c>
      <c r="D394" s="73">
        <v>2997230.1300000008</v>
      </c>
      <c r="E394" s="73">
        <v>1166956.7</v>
      </c>
      <c r="F394" s="73">
        <v>23661.88</v>
      </c>
      <c r="G394" s="73">
        <v>0</v>
      </c>
      <c r="H394" s="73">
        <v>0</v>
      </c>
      <c r="I394" s="73">
        <v>0</v>
      </c>
      <c r="J394" s="73">
        <v>9369</v>
      </c>
      <c r="K394" s="73">
        <v>0</v>
      </c>
      <c r="L394" s="73">
        <v>0</v>
      </c>
      <c r="M394" s="74">
        <v>4197217.7100000009</v>
      </c>
      <c r="N394" s="73">
        <v>0</v>
      </c>
      <c r="O394" s="69">
        <v>4197217.7100000009</v>
      </c>
      <c r="P394" s="75"/>
      <c r="Q394" s="88"/>
      <c r="R394" s="89"/>
      <c r="W394" s="117"/>
      <c r="X394" s="117"/>
      <c r="Y394" s="117"/>
      <c r="Z394" s="117"/>
      <c r="AA394" s="117"/>
      <c r="AB394" s="117"/>
      <c r="AC394" s="117"/>
      <c r="AD394" s="117"/>
      <c r="AE394" s="117"/>
      <c r="AF394" s="117"/>
      <c r="AG394" s="117"/>
      <c r="AH394" s="117"/>
      <c r="AI394" s="117"/>
      <c r="AJ394" s="117"/>
      <c r="AK394" s="117"/>
      <c r="AL394" s="117"/>
      <c r="AM394" s="117"/>
      <c r="AN394" s="117"/>
      <c r="AO394" s="117"/>
      <c r="AP394" s="117"/>
      <c r="AQ394" s="117"/>
      <c r="AR394" s="117"/>
      <c r="AS394" s="117"/>
      <c r="AT394" s="117"/>
      <c r="AU394" s="117"/>
      <c r="AV394" s="117"/>
      <c r="AW394" s="117"/>
      <c r="AX394" s="117"/>
      <c r="AY394" s="117"/>
      <c r="AZ394" s="117"/>
      <c r="BA394" s="117"/>
      <c r="BB394" s="117"/>
      <c r="BC394" s="117"/>
      <c r="BD394" s="117"/>
      <c r="BE394" s="117"/>
      <c r="BF394" s="117"/>
      <c r="BG394" s="117"/>
      <c r="BH394" s="117"/>
      <c r="BI394" s="117"/>
      <c r="BJ394" s="117"/>
      <c r="BK394" s="117"/>
      <c r="BL394" s="117"/>
      <c r="BM394" s="117"/>
      <c r="BN394" s="117"/>
      <c r="BO394" s="117"/>
      <c r="BP394" s="117"/>
      <c r="BQ394" s="117"/>
      <c r="BR394" s="117"/>
      <c r="BS394" s="117"/>
      <c r="BT394" s="117"/>
      <c r="BU394" s="117"/>
      <c r="BV394" s="117"/>
      <c r="BW394" s="117"/>
      <c r="BX394" s="117"/>
      <c r="BY394" s="117"/>
      <c r="BZ394" s="117"/>
      <c r="CA394" s="117"/>
      <c r="CB394" s="117"/>
      <c r="CC394" s="117"/>
      <c r="CD394" s="117"/>
      <c r="CE394" s="117"/>
      <c r="CF394" s="117"/>
      <c r="CG394" s="117"/>
      <c r="CH394" s="117"/>
      <c r="CI394" s="117"/>
      <c r="CJ394" s="117"/>
      <c r="CK394" s="117"/>
      <c r="CL394" s="117"/>
      <c r="CM394" s="117"/>
      <c r="CN394" s="117"/>
      <c r="CO394" s="117"/>
      <c r="CP394" s="117"/>
      <c r="CQ394" s="117"/>
      <c r="CR394" s="117"/>
      <c r="CS394" s="117"/>
      <c r="CT394" s="117"/>
      <c r="CU394" s="117"/>
      <c r="CV394" s="117"/>
      <c r="CW394" s="117"/>
      <c r="CX394" s="117"/>
      <c r="CY394" s="117"/>
      <c r="CZ394" s="117"/>
      <c r="DA394" s="117"/>
      <c r="DB394" s="117"/>
      <c r="DC394" s="117"/>
      <c r="DD394" s="117"/>
      <c r="DE394" s="117"/>
      <c r="DF394" s="117"/>
      <c r="DG394" s="117"/>
      <c r="DH394" s="117"/>
      <c r="DI394" s="117"/>
      <c r="DJ394" s="117"/>
      <c r="DK394" s="117"/>
      <c r="DL394" s="117"/>
      <c r="DM394" s="117"/>
      <c r="DN394" s="117"/>
      <c r="DO394" s="117"/>
      <c r="DP394" s="117"/>
      <c r="DQ394" s="117"/>
      <c r="DR394" s="117"/>
      <c r="DS394" s="117"/>
      <c r="DT394" s="117"/>
      <c r="DU394" s="117"/>
      <c r="DV394" s="117"/>
      <c r="DW394" s="117"/>
      <c r="DX394" s="117"/>
      <c r="DY394" s="117"/>
      <c r="DZ394" s="117"/>
      <c r="EA394" s="117"/>
      <c r="EB394" s="117"/>
      <c r="EC394" s="117"/>
      <c r="ED394" s="117"/>
      <c r="EE394" s="117"/>
      <c r="EF394" s="117"/>
      <c r="EG394" s="117"/>
      <c r="EH394" s="117"/>
      <c r="EI394" s="117"/>
      <c r="EJ394" s="117"/>
      <c r="EK394" s="117"/>
      <c r="EL394" s="117"/>
      <c r="EM394" s="117"/>
      <c r="EN394" s="117"/>
      <c r="EO394" s="117"/>
      <c r="EP394" s="117"/>
      <c r="EQ394" s="117"/>
      <c r="ER394" s="117"/>
      <c r="ES394" s="117"/>
      <c r="ET394" s="117"/>
      <c r="EU394" s="117"/>
      <c r="EV394" s="117"/>
      <c r="EW394" s="117"/>
      <c r="EX394" s="117"/>
      <c r="EY394" s="117"/>
      <c r="EZ394" s="117"/>
      <c r="FA394" s="117"/>
      <c r="FB394" s="117"/>
      <c r="FC394" s="117"/>
      <c r="FD394" s="117"/>
      <c r="FE394" s="117"/>
      <c r="FF394" s="117"/>
      <c r="FG394" s="117"/>
      <c r="FH394" s="117"/>
      <c r="FI394" s="117"/>
      <c r="FJ394" s="117"/>
      <c r="FK394" s="117"/>
      <c r="FL394" s="117"/>
      <c r="FM394" s="117"/>
      <c r="FN394" s="117"/>
      <c r="FO394" s="117"/>
      <c r="FP394" s="117"/>
      <c r="FQ394" s="117"/>
      <c r="FR394" s="117"/>
      <c r="FS394" s="117"/>
      <c r="FT394" s="117"/>
      <c r="FU394" s="117"/>
      <c r="FV394" s="117"/>
      <c r="FW394" s="117"/>
      <c r="FX394" s="117"/>
      <c r="FY394" s="117"/>
      <c r="FZ394" s="117"/>
      <c r="GA394" s="117"/>
      <c r="GB394" s="117"/>
      <c r="GC394" s="117"/>
      <c r="GD394" s="117"/>
      <c r="GE394" s="117"/>
      <c r="GF394" s="117"/>
      <c r="GG394" s="117"/>
      <c r="GH394" s="117"/>
      <c r="GI394" s="117"/>
      <c r="GJ394" s="117"/>
      <c r="GK394" s="117"/>
      <c r="GL394" s="117"/>
      <c r="GM394" s="117"/>
      <c r="GN394" s="117"/>
      <c r="GO394" s="117"/>
      <c r="GP394" s="117"/>
      <c r="GQ394" s="117"/>
      <c r="GR394" s="117"/>
      <c r="GS394" s="117"/>
      <c r="GT394" s="117"/>
      <c r="GU394" s="117"/>
      <c r="GV394" s="117"/>
      <c r="GW394" s="117"/>
      <c r="GX394" s="117"/>
      <c r="GY394" s="117"/>
      <c r="GZ394" s="117"/>
      <c r="HA394" s="117"/>
      <c r="HB394" s="117"/>
      <c r="HC394" s="117"/>
      <c r="HD394" s="117"/>
      <c r="HE394" s="117"/>
      <c r="HF394" s="117"/>
      <c r="HG394" s="117"/>
      <c r="HH394" s="117"/>
      <c r="HI394" s="117"/>
      <c r="HJ394" s="117"/>
      <c r="HK394" s="117"/>
      <c r="HL394" s="117"/>
      <c r="HM394" s="117"/>
      <c r="HN394" s="117"/>
      <c r="HO394" s="117"/>
      <c r="HP394" s="117"/>
      <c r="HQ394" s="117"/>
      <c r="HR394" s="117"/>
      <c r="HS394" s="117"/>
      <c r="HT394" s="117"/>
      <c r="HU394" s="117"/>
      <c r="HV394" s="117"/>
      <c r="HW394" s="117"/>
      <c r="HX394" s="117"/>
      <c r="HY394" s="117"/>
      <c r="HZ394" s="117"/>
      <c r="IA394" s="117"/>
      <c r="IB394" s="117"/>
      <c r="IC394" s="117"/>
      <c r="ID394" s="117"/>
      <c r="IE394" s="117"/>
      <c r="IF394" s="117"/>
      <c r="IG394" s="117"/>
      <c r="IH394" s="117"/>
      <c r="II394" s="117"/>
      <c r="IJ394" s="117"/>
      <c r="IK394" s="117"/>
      <c r="IL394" s="117"/>
      <c r="IM394" s="117"/>
      <c r="IN394" s="117"/>
      <c r="IO394" s="117"/>
      <c r="IP394" s="117"/>
      <c r="IQ394" s="117"/>
      <c r="IR394" s="117"/>
      <c r="IS394" s="117"/>
    </row>
    <row r="395" spans="1:253">
      <c r="A395" s="45" t="s">
        <v>986</v>
      </c>
      <c r="B395" s="77" t="s">
        <v>975</v>
      </c>
      <c r="C395" s="81" t="s">
        <v>976</v>
      </c>
      <c r="D395" s="73">
        <v>0</v>
      </c>
      <c r="E395" s="73">
        <v>0</v>
      </c>
      <c r="F395" s="73">
        <v>0</v>
      </c>
      <c r="G395" s="73">
        <v>0</v>
      </c>
      <c r="H395" s="73">
        <v>0</v>
      </c>
      <c r="I395" s="73">
        <v>0</v>
      </c>
      <c r="J395" s="73">
        <v>0</v>
      </c>
      <c r="K395" s="73">
        <v>0</v>
      </c>
      <c r="L395" s="73">
        <v>0</v>
      </c>
      <c r="M395" s="74">
        <v>0</v>
      </c>
      <c r="N395" s="73">
        <v>0</v>
      </c>
      <c r="O395" s="69">
        <v>0</v>
      </c>
      <c r="P395" s="75"/>
      <c r="Q395" s="88"/>
      <c r="R395" s="89"/>
    </row>
    <row r="396" spans="1:253">
      <c r="A396" s="45" t="s">
        <v>989</v>
      </c>
      <c r="B396" s="77" t="s">
        <v>978</v>
      </c>
      <c r="C396" s="81" t="s">
        <v>979</v>
      </c>
      <c r="D396" s="73">
        <v>21726630.459999997</v>
      </c>
      <c r="E396" s="73">
        <v>5629881.1899999995</v>
      </c>
      <c r="F396" s="73">
        <v>309391.69</v>
      </c>
      <c r="G396" s="73">
        <v>0</v>
      </c>
      <c r="H396" s="73">
        <v>0</v>
      </c>
      <c r="I396" s="73">
        <v>0</v>
      </c>
      <c r="J396" s="73">
        <v>0</v>
      </c>
      <c r="K396" s="73">
        <v>0</v>
      </c>
      <c r="L396" s="73">
        <v>0</v>
      </c>
      <c r="M396" s="74">
        <v>27665903.34</v>
      </c>
      <c r="N396" s="73">
        <v>0</v>
      </c>
      <c r="O396" s="69">
        <v>27665903.34</v>
      </c>
      <c r="P396" s="75"/>
      <c r="Q396" s="88"/>
      <c r="R396" s="89"/>
    </row>
    <row r="397" spans="1:253">
      <c r="A397" s="45" t="s">
        <v>992</v>
      </c>
      <c r="B397" s="77" t="s">
        <v>981</v>
      </c>
      <c r="C397" s="85" t="s">
        <v>982</v>
      </c>
      <c r="D397" s="73">
        <v>3307987.14</v>
      </c>
      <c r="E397" s="73">
        <v>887549.55</v>
      </c>
      <c r="F397" s="73">
        <v>29894.91</v>
      </c>
      <c r="G397" s="73">
        <v>0</v>
      </c>
      <c r="H397" s="73">
        <v>0</v>
      </c>
      <c r="I397" s="73">
        <v>0</v>
      </c>
      <c r="J397" s="73">
        <v>16555</v>
      </c>
      <c r="K397" s="73">
        <v>0</v>
      </c>
      <c r="L397" s="73">
        <v>0</v>
      </c>
      <c r="M397" s="74">
        <v>4241986.6000000006</v>
      </c>
      <c r="N397" s="73">
        <v>0</v>
      </c>
      <c r="O397" s="69">
        <v>4241986.6000000006</v>
      </c>
      <c r="P397" s="75"/>
      <c r="Q397" s="88"/>
      <c r="R397" s="89"/>
    </row>
    <row r="398" spans="1:253">
      <c r="A398" s="45" t="s">
        <v>995</v>
      </c>
      <c r="B398" s="77" t="s">
        <v>984</v>
      </c>
      <c r="C398" s="128" t="s">
        <v>985</v>
      </c>
      <c r="D398" s="73">
        <v>213091155.60999995</v>
      </c>
      <c r="E398" s="73">
        <v>15243531.269999998</v>
      </c>
      <c r="F398" s="73">
        <v>6031227.6600000011</v>
      </c>
      <c r="G398" s="73">
        <v>135479.67000000001</v>
      </c>
      <c r="H398" s="73">
        <v>0</v>
      </c>
      <c r="I398" s="73">
        <v>0</v>
      </c>
      <c r="J398" s="73">
        <v>807747.99000000011</v>
      </c>
      <c r="K398" s="73">
        <v>0</v>
      </c>
      <c r="L398" s="73">
        <v>0</v>
      </c>
      <c r="M398" s="74">
        <v>235309142.19999996</v>
      </c>
      <c r="N398" s="73">
        <v>0</v>
      </c>
      <c r="O398" s="69">
        <v>235309142.19999996</v>
      </c>
      <c r="P398" s="75"/>
      <c r="Q398" s="88"/>
      <c r="R398" s="89"/>
      <c r="S398" s="117"/>
      <c r="T398" s="117"/>
      <c r="U398" s="117"/>
      <c r="V398" s="117"/>
    </row>
    <row r="399" spans="1:253">
      <c r="A399" s="45" t="s">
        <v>998</v>
      </c>
      <c r="B399" s="77" t="s">
        <v>987</v>
      </c>
      <c r="C399" s="85" t="s">
        <v>988</v>
      </c>
      <c r="D399" s="73">
        <v>3694819.4700000007</v>
      </c>
      <c r="E399" s="73">
        <v>125372.26999999997</v>
      </c>
      <c r="F399" s="73">
        <v>469827.44</v>
      </c>
      <c r="G399" s="73">
        <v>37913.17</v>
      </c>
      <c r="H399" s="73">
        <v>0</v>
      </c>
      <c r="I399" s="73">
        <v>0</v>
      </c>
      <c r="J399" s="73">
        <v>86369.11</v>
      </c>
      <c r="K399" s="73">
        <v>0</v>
      </c>
      <c r="L399" s="73">
        <v>0</v>
      </c>
      <c r="M399" s="74">
        <v>4414301.4600000009</v>
      </c>
      <c r="N399" s="73">
        <v>0</v>
      </c>
      <c r="O399" s="69">
        <v>4414301.4600000009</v>
      </c>
      <c r="P399" s="75"/>
      <c r="Q399" s="88"/>
      <c r="R399" s="89"/>
    </row>
    <row r="400" spans="1:253">
      <c r="A400" s="45" t="s">
        <v>1001</v>
      </c>
      <c r="B400" s="77" t="s">
        <v>990</v>
      </c>
      <c r="C400" s="85" t="s">
        <v>991</v>
      </c>
      <c r="D400" s="73">
        <v>24677497.930000003</v>
      </c>
      <c r="E400" s="73">
        <v>3319937.8899999992</v>
      </c>
      <c r="F400" s="73">
        <v>824041.08000000007</v>
      </c>
      <c r="G400" s="73">
        <v>0</v>
      </c>
      <c r="H400" s="73">
        <v>0</v>
      </c>
      <c r="I400" s="73">
        <v>0</v>
      </c>
      <c r="J400" s="73">
        <v>127476.9</v>
      </c>
      <c r="K400" s="73">
        <v>0</v>
      </c>
      <c r="L400" s="73">
        <v>0</v>
      </c>
      <c r="M400" s="74">
        <v>28948953.800000004</v>
      </c>
      <c r="N400" s="73">
        <v>-6459</v>
      </c>
      <c r="O400" s="69">
        <v>28942494.800000004</v>
      </c>
      <c r="P400" s="75"/>
      <c r="Q400" s="88"/>
      <c r="R400" s="89"/>
    </row>
    <row r="401" spans="1:22">
      <c r="A401" s="45" t="s">
        <v>1004</v>
      </c>
      <c r="B401" s="77" t="s">
        <v>993</v>
      </c>
      <c r="C401" s="81" t="s">
        <v>994</v>
      </c>
      <c r="D401" s="73">
        <v>103758.26</v>
      </c>
      <c r="E401" s="73">
        <v>29086.76</v>
      </c>
      <c r="F401" s="73">
        <v>0</v>
      </c>
      <c r="G401" s="73">
        <v>0</v>
      </c>
      <c r="H401" s="73">
        <v>0</v>
      </c>
      <c r="I401" s="73">
        <v>0</v>
      </c>
      <c r="J401" s="73">
        <v>0</v>
      </c>
      <c r="K401" s="73">
        <v>0</v>
      </c>
      <c r="L401" s="73">
        <v>0</v>
      </c>
      <c r="M401" s="74">
        <v>132845.01999999999</v>
      </c>
      <c r="N401" s="73">
        <v>0</v>
      </c>
      <c r="O401" s="69">
        <v>132845.01999999999</v>
      </c>
      <c r="P401" s="75"/>
      <c r="Q401" s="88"/>
      <c r="R401" s="89"/>
    </row>
    <row r="402" spans="1:22">
      <c r="A402" s="45" t="s">
        <v>1007</v>
      </c>
      <c r="B402" s="77" t="s">
        <v>996</v>
      </c>
      <c r="C402" s="85" t="s">
        <v>997</v>
      </c>
      <c r="D402" s="73">
        <v>174571671.19</v>
      </c>
      <c r="E402" s="73">
        <v>3960530.7799999993</v>
      </c>
      <c r="F402" s="73">
        <v>123961.47</v>
      </c>
      <c r="G402" s="73">
        <v>0</v>
      </c>
      <c r="H402" s="73">
        <v>0</v>
      </c>
      <c r="I402" s="73">
        <v>0</v>
      </c>
      <c r="J402" s="73">
        <v>960</v>
      </c>
      <c r="K402" s="73">
        <v>0</v>
      </c>
      <c r="L402" s="73">
        <v>0</v>
      </c>
      <c r="M402" s="74">
        <v>178657123.44</v>
      </c>
      <c r="N402" s="73">
        <v>0</v>
      </c>
      <c r="O402" s="69">
        <v>178657123.44</v>
      </c>
      <c r="P402" s="75"/>
      <c r="Q402" s="88"/>
      <c r="R402" s="89"/>
    </row>
    <row r="403" spans="1:22">
      <c r="A403" s="45" t="s">
        <v>1010</v>
      </c>
      <c r="B403" s="77" t="s">
        <v>999</v>
      </c>
      <c r="C403" s="85" t="s">
        <v>1000</v>
      </c>
      <c r="D403" s="73">
        <v>751071.14</v>
      </c>
      <c r="E403" s="73">
        <v>82573.540000000008</v>
      </c>
      <c r="F403" s="73">
        <v>128298.48</v>
      </c>
      <c r="G403" s="73">
        <v>0</v>
      </c>
      <c r="H403" s="73">
        <v>0</v>
      </c>
      <c r="I403" s="73">
        <v>0</v>
      </c>
      <c r="J403" s="73">
        <v>0</v>
      </c>
      <c r="K403" s="73">
        <v>0</v>
      </c>
      <c r="L403" s="73">
        <v>0</v>
      </c>
      <c r="M403" s="74">
        <v>961943.16</v>
      </c>
      <c r="N403" s="73">
        <v>0</v>
      </c>
      <c r="O403" s="69">
        <v>961943.16</v>
      </c>
      <c r="P403" s="75"/>
      <c r="Q403" s="88"/>
      <c r="R403" s="89"/>
      <c r="S403" s="117"/>
      <c r="T403" s="117"/>
      <c r="U403" s="117"/>
      <c r="V403" s="117"/>
    </row>
    <row r="404" spans="1:22">
      <c r="A404" s="45" t="s">
        <v>1013</v>
      </c>
      <c r="B404" s="77" t="s">
        <v>1002</v>
      </c>
      <c r="C404" s="85" t="s">
        <v>1003</v>
      </c>
      <c r="D404" s="73">
        <v>9471706.7999999989</v>
      </c>
      <c r="E404" s="73">
        <v>2002971.5500000003</v>
      </c>
      <c r="F404" s="73">
        <v>594572.63</v>
      </c>
      <c r="G404" s="73">
        <v>0</v>
      </c>
      <c r="H404" s="73">
        <v>0</v>
      </c>
      <c r="I404" s="73">
        <v>0</v>
      </c>
      <c r="J404" s="73">
        <v>46800</v>
      </c>
      <c r="K404" s="73">
        <v>0</v>
      </c>
      <c r="L404" s="73">
        <v>0</v>
      </c>
      <c r="M404" s="74">
        <v>12116050.98</v>
      </c>
      <c r="N404" s="73">
        <v>0</v>
      </c>
      <c r="O404" s="69">
        <v>12116050.98</v>
      </c>
      <c r="P404" s="75"/>
      <c r="Q404" s="88"/>
      <c r="R404" s="89"/>
    </row>
    <row r="405" spans="1:22">
      <c r="A405" s="45" t="s">
        <v>1016</v>
      </c>
      <c r="B405" s="77" t="s">
        <v>1005</v>
      </c>
      <c r="C405" s="85" t="s">
        <v>1006</v>
      </c>
      <c r="D405" s="73">
        <v>29641043.949999999</v>
      </c>
      <c r="E405" s="73">
        <v>6468449.2599999998</v>
      </c>
      <c r="F405" s="73">
        <v>2085222.51</v>
      </c>
      <c r="G405" s="73">
        <v>0</v>
      </c>
      <c r="H405" s="73">
        <v>0</v>
      </c>
      <c r="I405" s="73">
        <v>0</v>
      </c>
      <c r="J405" s="73">
        <v>265027.42000000004</v>
      </c>
      <c r="K405" s="73">
        <v>0</v>
      </c>
      <c r="L405" s="73">
        <v>0</v>
      </c>
      <c r="M405" s="74">
        <v>38459743.140000001</v>
      </c>
      <c r="N405" s="73">
        <v>-4998</v>
      </c>
      <c r="O405" s="69">
        <v>38454745.140000001</v>
      </c>
      <c r="P405" s="75"/>
      <c r="Q405" s="88"/>
      <c r="R405" s="89"/>
    </row>
    <row r="406" spans="1:22">
      <c r="A406" s="45" t="s">
        <v>1019</v>
      </c>
      <c r="B406" s="77" t="s">
        <v>1008</v>
      </c>
      <c r="C406" s="85" t="s">
        <v>1009</v>
      </c>
      <c r="D406" s="73">
        <v>1532493.8699999999</v>
      </c>
      <c r="E406" s="73">
        <v>1017203.73</v>
      </c>
      <c r="F406" s="73">
        <v>5232.93</v>
      </c>
      <c r="G406" s="73">
        <v>0</v>
      </c>
      <c r="H406" s="73">
        <v>0</v>
      </c>
      <c r="I406" s="73">
        <v>0</v>
      </c>
      <c r="J406" s="73">
        <v>0</v>
      </c>
      <c r="K406" s="73">
        <v>0</v>
      </c>
      <c r="L406" s="73">
        <v>0</v>
      </c>
      <c r="M406" s="74">
        <v>2554930.5299999998</v>
      </c>
      <c r="N406" s="73">
        <v>0</v>
      </c>
      <c r="O406" s="69">
        <v>2554930.5299999998</v>
      </c>
      <c r="P406" s="75"/>
      <c r="Q406" s="88"/>
      <c r="R406" s="89"/>
    </row>
    <row r="407" spans="1:22">
      <c r="A407" s="45" t="s">
        <v>1022</v>
      </c>
      <c r="B407" s="77" t="s">
        <v>1011</v>
      </c>
      <c r="C407" s="85" t="s">
        <v>1012</v>
      </c>
      <c r="D407" s="73">
        <v>-83.289999999999964</v>
      </c>
      <c r="E407" s="73">
        <v>10393697.030000001</v>
      </c>
      <c r="F407" s="73">
        <v>0</v>
      </c>
      <c r="G407" s="73">
        <v>0</v>
      </c>
      <c r="H407" s="73">
        <v>0</v>
      </c>
      <c r="I407" s="73">
        <v>0</v>
      </c>
      <c r="J407" s="73">
        <v>0</v>
      </c>
      <c r="K407" s="73">
        <v>0</v>
      </c>
      <c r="L407" s="73">
        <v>0</v>
      </c>
      <c r="M407" s="74">
        <v>10393613.740000002</v>
      </c>
      <c r="N407" s="73">
        <v>0</v>
      </c>
      <c r="O407" s="69">
        <v>10393613.740000002</v>
      </c>
      <c r="P407" s="75"/>
      <c r="Q407" s="88"/>
      <c r="R407" s="89"/>
    </row>
    <row r="408" spans="1:22">
      <c r="A408" s="45" t="s">
        <v>1025</v>
      </c>
      <c r="B408" s="77" t="s">
        <v>1014</v>
      </c>
      <c r="C408" s="85" t="s">
        <v>1015</v>
      </c>
      <c r="D408" s="73">
        <v>14019.1</v>
      </c>
      <c r="E408" s="73">
        <v>264080.78999999998</v>
      </c>
      <c r="F408" s="73">
        <v>0</v>
      </c>
      <c r="G408" s="73">
        <v>0</v>
      </c>
      <c r="H408" s="73">
        <v>90001.299999999988</v>
      </c>
      <c r="I408" s="73">
        <v>0</v>
      </c>
      <c r="J408" s="73">
        <v>0</v>
      </c>
      <c r="K408" s="73">
        <v>0</v>
      </c>
      <c r="L408" s="73">
        <v>0</v>
      </c>
      <c r="M408" s="74">
        <v>368101.18999999994</v>
      </c>
      <c r="N408" s="73">
        <v>0</v>
      </c>
      <c r="O408" s="69">
        <v>368101.18999999994</v>
      </c>
      <c r="P408" s="75"/>
      <c r="Q408" s="88"/>
      <c r="R408" s="89"/>
    </row>
    <row r="409" spans="1:22">
      <c r="A409" s="45" t="s">
        <v>1028</v>
      </c>
      <c r="B409" s="77" t="s">
        <v>1017</v>
      </c>
      <c r="C409" s="85" t="s">
        <v>1018</v>
      </c>
      <c r="D409" s="73">
        <v>4474792.5199999996</v>
      </c>
      <c r="E409" s="73">
        <v>1080121.5000000002</v>
      </c>
      <c r="F409" s="73">
        <v>198416.46</v>
      </c>
      <c r="G409" s="73">
        <v>0</v>
      </c>
      <c r="H409" s="73">
        <v>65430.64</v>
      </c>
      <c r="I409" s="73">
        <v>0</v>
      </c>
      <c r="J409" s="73">
        <v>0</v>
      </c>
      <c r="K409" s="73">
        <v>0</v>
      </c>
      <c r="L409" s="73">
        <v>0</v>
      </c>
      <c r="M409" s="74">
        <v>5818761.1199999992</v>
      </c>
      <c r="N409" s="73">
        <v>0</v>
      </c>
      <c r="O409" s="69">
        <v>5818761.1199999992</v>
      </c>
      <c r="P409" s="75"/>
      <c r="Q409" s="88"/>
      <c r="R409" s="89"/>
    </row>
    <row r="410" spans="1:22">
      <c r="A410" s="45" t="s">
        <v>1031</v>
      </c>
      <c r="B410" s="77" t="s">
        <v>1020</v>
      </c>
      <c r="C410" s="85" t="s">
        <v>1021</v>
      </c>
      <c r="D410" s="73">
        <v>0</v>
      </c>
      <c r="E410" s="73">
        <v>0</v>
      </c>
      <c r="F410" s="73">
        <v>0</v>
      </c>
      <c r="G410" s="73">
        <v>0</v>
      </c>
      <c r="H410" s="73">
        <v>0</v>
      </c>
      <c r="I410" s="73">
        <v>0</v>
      </c>
      <c r="J410" s="73">
        <v>0</v>
      </c>
      <c r="K410" s="73">
        <v>0</v>
      </c>
      <c r="L410" s="73">
        <v>0</v>
      </c>
      <c r="M410" s="74">
        <v>0</v>
      </c>
      <c r="N410" s="73">
        <v>0</v>
      </c>
      <c r="O410" s="69">
        <v>0</v>
      </c>
      <c r="P410" s="75"/>
      <c r="Q410" s="88"/>
      <c r="R410" s="89"/>
    </row>
    <row r="411" spans="1:22">
      <c r="B411" s="77" t="s">
        <v>1023</v>
      </c>
      <c r="C411" s="81" t="s">
        <v>1024</v>
      </c>
      <c r="D411" s="73">
        <v>1358198.77</v>
      </c>
      <c r="E411" s="73">
        <v>68193.91</v>
      </c>
      <c r="F411" s="73">
        <v>40022.410000000003</v>
      </c>
      <c r="G411" s="73">
        <v>0</v>
      </c>
      <c r="H411" s="73">
        <v>0</v>
      </c>
      <c r="I411" s="73">
        <v>0</v>
      </c>
      <c r="J411" s="73">
        <v>2919</v>
      </c>
      <c r="K411" s="73">
        <v>0</v>
      </c>
      <c r="L411" s="73">
        <v>0</v>
      </c>
      <c r="M411" s="74">
        <v>1469334.0899999999</v>
      </c>
      <c r="N411" s="73">
        <v>0</v>
      </c>
      <c r="O411" s="69">
        <v>1469334.0899999999</v>
      </c>
      <c r="P411" s="75"/>
      <c r="Q411" s="88"/>
      <c r="R411" s="89"/>
    </row>
    <row r="412" spans="1:22">
      <c r="A412" s="45" t="s">
        <v>1036</v>
      </c>
      <c r="B412" s="77" t="s">
        <v>1026</v>
      </c>
      <c r="C412" s="85" t="s">
        <v>1027</v>
      </c>
      <c r="D412" s="73">
        <v>85892187.049999982</v>
      </c>
      <c r="E412" s="73">
        <v>6648320.8100000005</v>
      </c>
      <c r="F412" s="73">
        <v>955166.27</v>
      </c>
      <c r="G412" s="73">
        <v>12911.82</v>
      </c>
      <c r="H412" s="73">
        <v>0</v>
      </c>
      <c r="I412" s="73">
        <v>0</v>
      </c>
      <c r="J412" s="73">
        <v>312537.24999999994</v>
      </c>
      <c r="K412" s="73">
        <v>0</v>
      </c>
      <c r="L412" s="73">
        <v>0</v>
      </c>
      <c r="M412" s="74">
        <v>93821123.199999973</v>
      </c>
      <c r="N412" s="73">
        <v>-566.57999999999993</v>
      </c>
      <c r="O412" s="69">
        <v>93820556.619999975</v>
      </c>
      <c r="P412" s="75"/>
      <c r="Q412" s="88"/>
      <c r="R412" s="89"/>
    </row>
    <row r="413" spans="1:22">
      <c r="A413" s="45" t="s">
        <v>1039</v>
      </c>
      <c r="B413" s="77" t="s">
        <v>1029</v>
      </c>
      <c r="C413" s="85" t="s">
        <v>1030</v>
      </c>
      <c r="D413" s="73">
        <v>0</v>
      </c>
      <c r="E413" s="73">
        <v>0</v>
      </c>
      <c r="F413" s="73">
        <v>0</v>
      </c>
      <c r="G413" s="73">
        <v>0</v>
      </c>
      <c r="H413" s="73">
        <v>0</v>
      </c>
      <c r="I413" s="73">
        <v>0</v>
      </c>
      <c r="J413" s="73">
        <v>0</v>
      </c>
      <c r="K413" s="73">
        <v>0</v>
      </c>
      <c r="L413" s="73">
        <v>0</v>
      </c>
      <c r="M413" s="74">
        <v>0</v>
      </c>
      <c r="N413" s="73">
        <v>0</v>
      </c>
      <c r="O413" s="69">
        <v>0</v>
      </c>
      <c r="P413" s="75"/>
      <c r="Q413" s="88"/>
      <c r="R413" s="89"/>
    </row>
    <row r="414" spans="1:22">
      <c r="A414" s="45" t="s">
        <v>1042</v>
      </c>
      <c r="B414" s="77" t="s">
        <v>1032</v>
      </c>
      <c r="C414" s="85" t="s">
        <v>1033</v>
      </c>
      <c r="D414" s="73">
        <v>74181150.789999992</v>
      </c>
      <c r="E414" s="73">
        <v>7069825.4399999985</v>
      </c>
      <c r="F414" s="73">
        <v>1050785.07</v>
      </c>
      <c r="G414" s="73">
        <v>13660.4</v>
      </c>
      <c r="H414" s="73">
        <v>0</v>
      </c>
      <c r="I414" s="73">
        <v>0</v>
      </c>
      <c r="J414" s="73">
        <v>353638.74</v>
      </c>
      <c r="K414" s="73">
        <v>0</v>
      </c>
      <c r="L414" s="73">
        <v>0</v>
      </c>
      <c r="M414" s="74">
        <v>82669060.439999983</v>
      </c>
      <c r="N414" s="73">
        <v>-527.54</v>
      </c>
      <c r="O414" s="69">
        <v>82668532.899999976</v>
      </c>
      <c r="P414" s="75"/>
      <c r="Q414" s="88"/>
      <c r="R414" s="89"/>
    </row>
    <row r="415" spans="1:22">
      <c r="A415" s="45" t="s">
        <v>1045</v>
      </c>
      <c r="B415" s="77" t="s">
        <v>1034</v>
      </c>
      <c r="C415" s="85" t="s">
        <v>1035</v>
      </c>
      <c r="D415" s="73">
        <v>92579673.049999997</v>
      </c>
      <c r="E415" s="73">
        <v>0</v>
      </c>
      <c r="F415" s="73">
        <v>116921.38</v>
      </c>
      <c r="G415" s="73">
        <v>0</v>
      </c>
      <c r="H415" s="73">
        <v>0</v>
      </c>
      <c r="I415" s="73">
        <v>0</v>
      </c>
      <c r="J415" s="73">
        <v>0</v>
      </c>
      <c r="K415" s="73">
        <v>0</v>
      </c>
      <c r="L415" s="73">
        <v>0</v>
      </c>
      <c r="M415" s="74">
        <v>92696594.429999992</v>
      </c>
      <c r="N415" s="73">
        <v>0</v>
      </c>
      <c r="O415" s="69">
        <v>92696594.429999992</v>
      </c>
      <c r="P415" s="75"/>
      <c r="Q415" s="88"/>
      <c r="R415" s="89"/>
    </row>
    <row r="416" spans="1:22">
      <c r="A416" s="45" t="s">
        <v>1048</v>
      </c>
      <c r="B416" s="77" t="s">
        <v>1037</v>
      </c>
      <c r="C416" s="81" t="s">
        <v>1038</v>
      </c>
      <c r="D416" s="73">
        <v>4510925.9800000004</v>
      </c>
      <c r="E416" s="73">
        <v>-228319.57</v>
      </c>
      <c r="F416" s="73">
        <v>36227.79</v>
      </c>
      <c r="G416" s="73">
        <v>0</v>
      </c>
      <c r="H416" s="73">
        <v>0</v>
      </c>
      <c r="I416" s="73">
        <v>0</v>
      </c>
      <c r="J416" s="73">
        <v>-135988.21000000002</v>
      </c>
      <c r="K416" s="73">
        <v>0</v>
      </c>
      <c r="L416" s="73">
        <v>0</v>
      </c>
      <c r="M416" s="74">
        <v>4182845.99</v>
      </c>
      <c r="N416" s="73">
        <v>0</v>
      </c>
      <c r="O416" s="69">
        <v>4182845.99</v>
      </c>
      <c r="P416" s="75"/>
      <c r="Q416" s="88"/>
      <c r="R416" s="89"/>
    </row>
    <row r="417" spans="1:22" s="54" customFormat="1">
      <c r="A417" s="45" t="s">
        <v>1051</v>
      </c>
      <c r="B417" s="77" t="s">
        <v>1040</v>
      </c>
      <c r="C417" s="85" t="s">
        <v>1041</v>
      </c>
      <c r="D417" s="73">
        <v>1831775.3900000001</v>
      </c>
      <c r="E417" s="73">
        <v>20820.599999999999</v>
      </c>
      <c r="F417" s="73">
        <v>148588.17000000001</v>
      </c>
      <c r="G417" s="73">
        <v>0</v>
      </c>
      <c r="H417" s="73">
        <v>0</v>
      </c>
      <c r="I417" s="73">
        <v>0</v>
      </c>
      <c r="J417" s="73">
        <v>0</v>
      </c>
      <c r="K417" s="73">
        <v>0</v>
      </c>
      <c r="L417" s="73">
        <v>0</v>
      </c>
      <c r="M417" s="74">
        <v>2001184.1600000001</v>
      </c>
      <c r="N417" s="73">
        <v>0</v>
      </c>
      <c r="O417" s="69">
        <v>2001184.1600000001</v>
      </c>
      <c r="P417" s="75"/>
      <c r="Q417" s="88"/>
      <c r="R417" s="89"/>
      <c r="S417" s="44"/>
      <c r="T417" s="44"/>
      <c r="U417" s="44"/>
      <c r="V417" s="44"/>
    </row>
    <row r="418" spans="1:22" s="54" customFormat="1">
      <c r="A418" s="45" t="s">
        <v>1054</v>
      </c>
      <c r="B418" s="77" t="s">
        <v>1043</v>
      </c>
      <c r="C418" s="85" t="s">
        <v>1044</v>
      </c>
      <c r="D418" s="73">
        <v>2928113.9699999997</v>
      </c>
      <c r="E418" s="73">
        <v>307959.89</v>
      </c>
      <c r="F418" s="73">
        <v>22578.199999999997</v>
      </c>
      <c r="G418" s="73">
        <v>0</v>
      </c>
      <c r="H418" s="73">
        <v>0</v>
      </c>
      <c r="I418" s="73">
        <v>0</v>
      </c>
      <c r="J418" s="73">
        <v>12040.09</v>
      </c>
      <c r="K418" s="73">
        <v>0</v>
      </c>
      <c r="L418" s="73">
        <v>0</v>
      </c>
      <c r="M418" s="74">
        <v>3270692.15</v>
      </c>
      <c r="N418" s="73">
        <v>0</v>
      </c>
      <c r="O418" s="69">
        <v>3270692.15</v>
      </c>
      <c r="P418" s="75"/>
      <c r="Q418" s="88"/>
      <c r="R418" s="89"/>
      <c r="S418" s="44"/>
      <c r="T418" s="44"/>
      <c r="U418" s="44"/>
      <c r="V418" s="44"/>
    </row>
    <row r="419" spans="1:22" s="54" customFormat="1">
      <c r="A419" s="45" t="s">
        <v>1057</v>
      </c>
      <c r="B419" s="77" t="s">
        <v>1046</v>
      </c>
      <c r="C419" s="81" t="s">
        <v>1047</v>
      </c>
      <c r="D419" s="73">
        <v>21513174.650000002</v>
      </c>
      <c r="E419" s="73">
        <v>4438.55</v>
      </c>
      <c r="F419" s="73">
        <v>0</v>
      </c>
      <c r="G419" s="73">
        <v>0</v>
      </c>
      <c r="H419" s="73">
        <v>0</v>
      </c>
      <c r="I419" s="73">
        <v>0</v>
      </c>
      <c r="J419" s="73">
        <v>0</v>
      </c>
      <c r="K419" s="73">
        <v>0</v>
      </c>
      <c r="L419" s="73">
        <v>0</v>
      </c>
      <c r="M419" s="74">
        <v>21517613.200000003</v>
      </c>
      <c r="N419" s="73">
        <v>-179367.87</v>
      </c>
      <c r="O419" s="69">
        <v>21338245.330000002</v>
      </c>
      <c r="P419" s="75"/>
      <c r="Q419" s="88"/>
      <c r="R419" s="89"/>
      <c r="S419" s="44"/>
      <c r="T419" s="44"/>
      <c r="U419" s="44"/>
      <c r="V419" s="44"/>
    </row>
    <row r="420" spans="1:22" s="54" customFormat="1">
      <c r="A420" s="45" t="s">
        <v>1060</v>
      </c>
      <c r="B420" s="77" t="s">
        <v>1049</v>
      </c>
      <c r="C420" s="81" t="s">
        <v>1050</v>
      </c>
      <c r="D420" s="73">
        <v>300065</v>
      </c>
      <c r="E420" s="73">
        <v>0</v>
      </c>
      <c r="F420" s="73">
        <v>0</v>
      </c>
      <c r="G420" s="73">
        <v>0</v>
      </c>
      <c r="H420" s="73">
        <v>0</v>
      </c>
      <c r="I420" s="73">
        <v>0</v>
      </c>
      <c r="J420" s="73">
        <v>0</v>
      </c>
      <c r="K420" s="73">
        <v>0</v>
      </c>
      <c r="L420" s="73">
        <v>0</v>
      </c>
      <c r="M420" s="74">
        <v>300065</v>
      </c>
      <c r="N420" s="73">
        <v>0</v>
      </c>
      <c r="O420" s="69">
        <v>300065</v>
      </c>
      <c r="P420" s="75"/>
      <c r="Q420" s="88"/>
      <c r="R420" s="89"/>
      <c r="S420" s="44"/>
      <c r="T420" s="44"/>
      <c r="U420" s="44"/>
      <c r="V420" s="44"/>
    </row>
    <row r="421" spans="1:22" s="54" customFormat="1">
      <c r="A421" s="45" t="s">
        <v>1063</v>
      </c>
      <c r="B421" s="270" t="s">
        <v>1052</v>
      </c>
      <c r="C421" s="271" t="s">
        <v>1053</v>
      </c>
      <c r="D421" s="73">
        <v>2522803.12</v>
      </c>
      <c r="E421" s="73">
        <v>96067.77</v>
      </c>
      <c r="F421" s="73">
        <v>38721.480000000003</v>
      </c>
      <c r="G421" s="73">
        <v>0</v>
      </c>
      <c r="H421" s="73">
        <v>0</v>
      </c>
      <c r="I421" s="73">
        <v>0</v>
      </c>
      <c r="J421" s="73">
        <v>0</v>
      </c>
      <c r="K421" s="73">
        <v>0</v>
      </c>
      <c r="L421" s="73">
        <v>0</v>
      </c>
      <c r="M421" s="74">
        <v>2657592.37</v>
      </c>
      <c r="N421" s="73">
        <v>0</v>
      </c>
      <c r="O421" s="69">
        <v>2657592.37</v>
      </c>
      <c r="P421" s="75"/>
      <c r="Q421" s="88"/>
      <c r="R421" s="89"/>
      <c r="S421" s="44"/>
      <c r="T421" s="44"/>
      <c r="U421" s="44"/>
      <c r="V421" s="44"/>
    </row>
    <row r="422" spans="1:22" s="54" customFormat="1">
      <c r="A422" s="45" t="s">
        <v>1066</v>
      </c>
      <c r="B422" s="77" t="s">
        <v>1055</v>
      </c>
      <c r="C422" s="81" t="s">
        <v>1056</v>
      </c>
      <c r="D422" s="73">
        <v>147580192.54999998</v>
      </c>
      <c r="E422" s="73">
        <v>11820627.809999999</v>
      </c>
      <c r="F422" s="73">
        <v>1747481.1099999999</v>
      </c>
      <c r="G422" s="73">
        <v>21058.59</v>
      </c>
      <c r="H422" s="73">
        <v>0</v>
      </c>
      <c r="I422" s="73">
        <v>0</v>
      </c>
      <c r="J422" s="73">
        <v>533933.49</v>
      </c>
      <c r="K422" s="73">
        <v>0</v>
      </c>
      <c r="L422" s="73">
        <v>0</v>
      </c>
      <c r="M422" s="74">
        <v>161703293.55000001</v>
      </c>
      <c r="N422" s="73">
        <v>0</v>
      </c>
      <c r="O422" s="69">
        <v>161703293.55000001</v>
      </c>
      <c r="P422" s="75"/>
      <c r="Q422" s="88"/>
      <c r="R422" s="89"/>
      <c r="S422" s="44"/>
      <c r="T422" s="44"/>
      <c r="U422" s="44"/>
      <c r="V422" s="44"/>
    </row>
    <row r="423" spans="1:22">
      <c r="A423" s="45" t="s">
        <v>1069</v>
      </c>
      <c r="B423" s="77" t="s">
        <v>1058</v>
      </c>
      <c r="C423" s="81" t="s">
        <v>1059</v>
      </c>
      <c r="D423" s="73">
        <v>2566733.89</v>
      </c>
      <c r="E423" s="73">
        <v>210940.99000000002</v>
      </c>
      <c r="F423" s="73">
        <v>21673.43</v>
      </c>
      <c r="G423" s="73">
        <v>241.62</v>
      </c>
      <c r="H423" s="73">
        <v>0</v>
      </c>
      <c r="I423" s="73">
        <v>0</v>
      </c>
      <c r="J423" s="73">
        <v>8020.1400000000012</v>
      </c>
      <c r="K423" s="73">
        <v>0</v>
      </c>
      <c r="L423" s="73">
        <v>0</v>
      </c>
      <c r="M423" s="74">
        <v>2807610.0700000008</v>
      </c>
      <c r="N423" s="73">
        <v>0</v>
      </c>
      <c r="O423" s="69">
        <v>2807610.0700000008</v>
      </c>
      <c r="P423" s="75"/>
      <c r="Q423" s="88"/>
      <c r="R423" s="89"/>
    </row>
    <row r="424" spans="1:22">
      <c r="A424" s="45" t="s">
        <v>1072</v>
      </c>
      <c r="B424" s="77" t="s">
        <v>1061</v>
      </c>
      <c r="C424" s="81" t="s">
        <v>1062</v>
      </c>
      <c r="D424" s="73">
        <v>3314984.08</v>
      </c>
      <c r="E424" s="73">
        <v>251379.05000000002</v>
      </c>
      <c r="F424" s="73">
        <v>43790.26</v>
      </c>
      <c r="G424" s="73">
        <v>373.97</v>
      </c>
      <c r="H424" s="73">
        <v>0</v>
      </c>
      <c r="I424" s="73">
        <v>0</v>
      </c>
      <c r="J424" s="73">
        <v>11164.92</v>
      </c>
      <c r="K424" s="73">
        <v>0</v>
      </c>
      <c r="L424" s="73">
        <v>0</v>
      </c>
      <c r="M424" s="74">
        <v>3621692.28</v>
      </c>
      <c r="N424" s="73">
        <v>0</v>
      </c>
      <c r="O424" s="69">
        <v>3621692.28</v>
      </c>
      <c r="P424" s="75"/>
      <c r="Q424" s="88"/>
      <c r="R424" s="89"/>
    </row>
    <row r="425" spans="1:22">
      <c r="B425" s="77" t="s">
        <v>1064</v>
      </c>
      <c r="C425" s="81" t="s">
        <v>1065</v>
      </c>
      <c r="D425" s="73">
        <v>952837.16999999993</v>
      </c>
      <c r="E425" s="73">
        <v>85918.86</v>
      </c>
      <c r="F425" s="73">
        <v>8852.1699999999983</v>
      </c>
      <c r="G425" s="73">
        <v>0</v>
      </c>
      <c r="H425" s="73">
        <v>0</v>
      </c>
      <c r="I425" s="73">
        <v>0</v>
      </c>
      <c r="J425" s="73">
        <v>2957.3900000000003</v>
      </c>
      <c r="K425" s="73">
        <v>0</v>
      </c>
      <c r="L425" s="73">
        <v>0</v>
      </c>
      <c r="M425" s="74">
        <v>1050565.5899999999</v>
      </c>
      <c r="N425" s="73">
        <v>0</v>
      </c>
      <c r="O425" s="69">
        <v>1050565.5899999999</v>
      </c>
      <c r="P425" s="75"/>
      <c r="Q425" s="88"/>
      <c r="R425" s="89"/>
    </row>
    <row r="426" spans="1:22">
      <c r="B426" s="77" t="s">
        <v>1067</v>
      </c>
      <c r="C426" s="81" t="s">
        <v>1068</v>
      </c>
      <c r="D426" s="73">
        <v>139259.64000000001</v>
      </c>
      <c r="E426" s="73">
        <v>12428.039999999999</v>
      </c>
      <c r="F426" s="73">
        <v>64.290000000000006</v>
      </c>
      <c r="G426" s="73">
        <v>0</v>
      </c>
      <c r="H426" s="73">
        <v>0</v>
      </c>
      <c r="I426" s="73">
        <v>0</v>
      </c>
      <c r="J426" s="73">
        <v>82.07</v>
      </c>
      <c r="K426" s="73">
        <v>0</v>
      </c>
      <c r="L426" s="73">
        <v>0</v>
      </c>
      <c r="M426" s="74">
        <v>151834.04000000004</v>
      </c>
      <c r="N426" s="73">
        <v>0</v>
      </c>
      <c r="O426" s="69">
        <v>151834.04000000004</v>
      </c>
      <c r="P426" s="75"/>
      <c r="Q426" s="88"/>
      <c r="R426" s="89"/>
      <c r="S426" s="54"/>
      <c r="T426" s="54"/>
      <c r="U426" s="54"/>
      <c r="V426" s="54"/>
    </row>
    <row r="427" spans="1:22">
      <c r="B427" s="77" t="s">
        <v>1070</v>
      </c>
      <c r="C427" s="81" t="s">
        <v>1071</v>
      </c>
      <c r="D427" s="73">
        <v>3322092.49</v>
      </c>
      <c r="E427" s="73">
        <v>10219.49</v>
      </c>
      <c r="F427" s="73">
        <v>86763.110000000015</v>
      </c>
      <c r="G427" s="73">
        <v>0</v>
      </c>
      <c r="H427" s="73">
        <v>0</v>
      </c>
      <c r="I427" s="73">
        <v>0</v>
      </c>
      <c r="J427" s="73">
        <v>0</v>
      </c>
      <c r="K427" s="73">
        <v>0</v>
      </c>
      <c r="L427" s="73">
        <v>0</v>
      </c>
      <c r="M427" s="74">
        <v>3419075.0900000003</v>
      </c>
      <c r="N427" s="73">
        <v>-179882.27</v>
      </c>
      <c r="O427" s="69">
        <v>3239192.8200000003</v>
      </c>
      <c r="P427" s="75"/>
      <c r="Q427" s="88"/>
      <c r="R427" s="89"/>
      <c r="S427" s="54"/>
      <c r="T427" s="54"/>
      <c r="U427" s="54"/>
      <c r="V427" s="54"/>
    </row>
    <row r="428" spans="1:22">
      <c r="B428" s="77" t="s">
        <v>1073</v>
      </c>
      <c r="C428" s="81" t="s">
        <v>1074</v>
      </c>
      <c r="D428" s="73">
        <v>0</v>
      </c>
      <c r="E428" s="73">
        <v>0</v>
      </c>
      <c r="F428" s="73">
        <v>0</v>
      </c>
      <c r="G428" s="73">
        <v>0</v>
      </c>
      <c r="H428" s="73">
        <v>0</v>
      </c>
      <c r="I428" s="73">
        <v>0</v>
      </c>
      <c r="J428" s="73">
        <v>0</v>
      </c>
      <c r="K428" s="73">
        <v>0</v>
      </c>
      <c r="L428" s="73">
        <v>0</v>
      </c>
      <c r="M428" s="74">
        <v>0</v>
      </c>
      <c r="N428" s="73">
        <v>0</v>
      </c>
      <c r="O428" s="69">
        <v>0</v>
      </c>
      <c r="P428" s="75"/>
      <c r="Q428" s="88"/>
      <c r="R428" s="89"/>
      <c r="S428" s="54"/>
      <c r="T428" s="54"/>
      <c r="U428" s="54"/>
      <c r="V428" s="54"/>
    </row>
    <row r="429" spans="1:22">
      <c r="B429" s="110"/>
      <c r="C429" s="85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75"/>
      <c r="Q429" s="88"/>
      <c r="R429" s="89"/>
      <c r="S429" s="54"/>
      <c r="T429" s="54"/>
      <c r="U429" s="54"/>
      <c r="V429" s="54"/>
    </row>
    <row r="430" spans="1:22">
      <c r="B430" s="95" t="s">
        <v>1075</v>
      </c>
      <c r="C430" s="85"/>
      <c r="D430" s="96">
        <v>1789434761.3400002</v>
      </c>
      <c r="E430" s="96">
        <v>136616501.01000005</v>
      </c>
      <c r="F430" s="96">
        <v>19845205.360000003</v>
      </c>
      <c r="G430" s="96">
        <v>221639.24000000002</v>
      </c>
      <c r="H430" s="96">
        <v>155431.94</v>
      </c>
      <c r="I430" s="96">
        <v>0</v>
      </c>
      <c r="J430" s="96">
        <v>5591677.1099999994</v>
      </c>
      <c r="K430" s="96">
        <v>0</v>
      </c>
      <c r="L430" s="96">
        <v>0</v>
      </c>
      <c r="M430" s="96">
        <v>1951865216</v>
      </c>
      <c r="N430" s="96">
        <v>-446726.69999999995</v>
      </c>
      <c r="O430" s="96">
        <v>1951418489.3</v>
      </c>
      <c r="P430" s="75"/>
      <c r="Q430" s="88"/>
      <c r="R430" s="89"/>
      <c r="S430" s="54"/>
      <c r="T430" s="54"/>
      <c r="U430" s="54"/>
      <c r="V430" s="54"/>
    </row>
    <row r="431" spans="1:22">
      <c r="A431" s="45" t="s">
        <v>1079</v>
      </c>
      <c r="B431" s="110"/>
      <c r="C431" s="85"/>
      <c r="D431" s="97"/>
      <c r="E431" s="97"/>
      <c r="F431" s="97"/>
      <c r="G431" s="97"/>
      <c r="H431" s="97"/>
      <c r="I431" s="97"/>
      <c r="J431" s="97"/>
      <c r="K431" s="97"/>
      <c r="L431" s="97"/>
      <c r="M431" s="123"/>
      <c r="N431" s="97"/>
      <c r="O431" s="129"/>
      <c r="P431" s="75"/>
      <c r="Q431" s="88"/>
      <c r="R431" s="89"/>
      <c r="S431" s="54"/>
      <c r="T431" s="54"/>
      <c r="U431" s="54"/>
      <c r="V431" s="54"/>
    </row>
    <row r="432" spans="1:22">
      <c r="A432" s="45" t="s">
        <v>1082</v>
      </c>
      <c r="B432" s="115" t="s">
        <v>1076</v>
      </c>
      <c r="C432" s="100"/>
      <c r="D432" s="101"/>
      <c r="E432" s="101"/>
      <c r="F432" s="101"/>
      <c r="G432" s="101"/>
      <c r="H432" s="101"/>
      <c r="I432" s="101"/>
      <c r="J432" s="101"/>
      <c r="K432" s="101"/>
      <c r="L432" s="101"/>
      <c r="M432" s="74"/>
      <c r="N432" s="101"/>
      <c r="O432" s="130"/>
      <c r="P432" s="75"/>
      <c r="Q432" s="88"/>
      <c r="R432" s="89"/>
    </row>
    <row r="433" spans="1:18">
      <c r="A433" s="45" t="s">
        <v>1085</v>
      </c>
      <c r="B433" s="119"/>
      <c r="C433" s="72"/>
      <c r="D433" s="101"/>
      <c r="E433" s="101"/>
      <c r="F433" s="101"/>
      <c r="G433" s="101"/>
      <c r="H433" s="101"/>
      <c r="I433" s="101"/>
      <c r="J433" s="101"/>
      <c r="K433" s="101"/>
      <c r="L433" s="101"/>
      <c r="M433" s="74"/>
      <c r="N433" s="101"/>
      <c r="O433" s="130"/>
      <c r="P433" s="75"/>
      <c r="Q433" s="88"/>
      <c r="R433" s="89"/>
    </row>
    <row r="434" spans="1:18">
      <c r="A434" s="45" t="s">
        <v>1088</v>
      </c>
      <c r="B434" s="77" t="s">
        <v>1077</v>
      </c>
      <c r="C434" s="80" t="s">
        <v>1078</v>
      </c>
      <c r="D434" s="73">
        <v>0</v>
      </c>
      <c r="E434" s="73">
        <v>0</v>
      </c>
      <c r="F434" s="73">
        <v>0</v>
      </c>
      <c r="G434" s="73">
        <v>0</v>
      </c>
      <c r="H434" s="73">
        <v>0</v>
      </c>
      <c r="I434" s="73">
        <v>0</v>
      </c>
      <c r="J434" s="73">
        <v>0</v>
      </c>
      <c r="K434" s="73">
        <v>0</v>
      </c>
      <c r="L434" s="73">
        <v>0</v>
      </c>
      <c r="M434" s="74">
        <v>0</v>
      </c>
      <c r="N434" s="73">
        <v>0</v>
      </c>
      <c r="O434" s="130">
        <v>0</v>
      </c>
      <c r="P434" s="75"/>
      <c r="Q434" s="88"/>
      <c r="R434" s="89"/>
    </row>
    <row r="435" spans="1:18">
      <c r="A435" s="45" t="s">
        <v>1091</v>
      </c>
      <c r="B435" s="77" t="s">
        <v>1080</v>
      </c>
      <c r="C435" s="85" t="s">
        <v>1081</v>
      </c>
      <c r="D435" s="73">
        <v>12262354.075999998</v>
      </c>
      <c r="E435" s="73">
        <v>11018163.949999999</v>
      </c>
      <c r="F435" s="73">
        <v>815590.69000000006</v>
      </c>
      <c r="G435" s="73">
        <v>1841</v>
      </c>
      <c r="H435" s="73">
        <v>29028.399999999998</v>
      </c>
      <c r="I435" s="73">
        <v>-5.6843418860808015E-14</v>
      </c>
      <c r="J435" s="73">
        <v>140345.37</v>
      </c>
      <c r="K435" s="73">
        <v>0</v>
      </c>
      <c r="L435" s="73">
        <v>-16657</v>
      </c>
      <c r="M435" s="74">
        <v>24250666.485999998</v>
      </c>
      <c r="N435" s="73">
        <v>0</v>
      </c>
      <c r="O435" s="130">
        <v>24250666.485999998</v>
      </c>
      <c r="P435" s="75"/>
      <c r="Q435" s="88"/>
      <c r="R435" s="89"/>
    </row>
    <row r="436" spans="1:18">
      <c r="A436" s="45" t="s">
        <v>1094</v>
      </c>
      <c r="B436" s="77" t="s">
        <v>1083</v>
      </c>
      <c r="C436" s="85" t="s">
        <v>1084</v>
      </c>
      <c r="D436" s="73">
        <v>2421588.52</v>
      </c>
      <c r="E436" s="73">
        <v>195908.25</v>
      </c>
      <c r="F436" s="73">
        <v>943357.42</v>
      </c>
      <c r="G436" s="73">
        <v>0</v>
      </c>
      <c r="H436" s="73">
        <v>355</v>
      </c>
      <c r="I436" s="73">
        <v>0</v>
      </c>
      <c r="J436" s="73">
        <v>28982.939999999995</v>
      </c>
      <c r="K436" s="73">
        <v>0</v>
      </c>
      <c r="L436" s="73">
        <v>0</v>
      </c>
      <c r="M436" s="74">
        <v>3590192.13</v>
      </c>
      <c r="N436" s="73">
        <v>-53854</v>
      </c>
      <c r="O436" s="130">
        <v>3536338.13</v>
      </c>
      <c r="P436" s="75"/>
      <c r="Q436" s="88"/>
      <c r="R436" s="89"/>
    </row>
    <row r="437" spans="1:18">
      <c r="A437" s="45" t="s">
        <v>1097</v>
      </c>
      <c r="B437" s="77" t="s">
        <v>1086</v>
      </c>
      <c r="C437" s="85" t="s">
        <v>1087</v>
      </c>
      <c r="D437" s="73">
        <v>9570731.8900000006</v>
      </c>
      <c r="E437" s="73">
        <v>131999</v>
      </c>
      <c r="F437" s="73">
        <v>296648.19</v>
      </c>
      <c r="G437" s="73">
        <v>0</v>
      </c>
      <c r="H437" s="73">
        <v>0</v>
      </c>
      <c r="I437" s="73">
        <v>0</v>
      </c>
      <c r="J437" s="73">
        <v>31498.629999999997</v>
      </c>
      <c r="K437" s="73">
        <v>0</v>
      </c>
      <c r="L437" s="73">
        <v>0</v>
      </c>
      <c r="M437" s="74">
        <v>10030877.710000001</v>
      </c>
      <c r="N437" s="73">
        <v>0</v>
      </c>
      <c r="O437" s="130">
        <v>10030877.710000001</v>
      </c>
      <c r="P437" s="75"/>
      <c r="Q437" s="88"/>
      <c r="R437" s="89"/>
    </row>
    <row r="438" spans="1:18">
      <c r="A438" s="45" t="s">
        <v>1100</v>
      </c>
      <c r="B438" s="77" t="s">
        <v>1089</v>
      </c>
      <c r="C438" s="85" t="s">
        <v>1090</v>
      </c>
      <c r="D438" s="73">
        <v>5191457.7800000012</v>
      </c>
      <c r="E438" s="73">
        <v>1416462.9499999997</v>
      </c>
      <c r="F438" s="73">
        <v>260619.83000000002</v>
      </c>
      <c r="G438" s="73">
        <v>0</v>
      </c>
      <c r="H438" s="73">
        <v>0</v>
      </c>
      <c r="I438" s="73">
        <v>0</v>
      </c>
      <c r="J438" s="73">
        <v>8358.14</v>
      </c>
      <c r="K438" s="73">
        <v>0</v>
      </c>
      <c r="L438" s="73">
        <v>0</v>
      </c>
      <c r="M438" s="74">
        <v>6876898.7000000002</v>
      </c>
      <c r="N438" s="73">
        <v>-641009.98</v>
      </c>
      <c r="O438" s="130">
        <v>6235888.7200000007</v>
      </c>
      <c r="P438" s="75"/>
      <c r="Q438" s="88"/>
      <c r="R438" s="89"/>
    </row>
    <row r="439" spans="1:18">
      <c r="A439" s="45" t="s">
        <v>1103</v>
      </c>
      <c r="B439" s="77" t="s">
        <v>1092</v>
      </c>
      <c r="C439" s="85" t="s">
        <v>1093</v>
      </c>
      <c r="D439" s="73">
        <v>43899765.529999994</v>
      </c>
      <c r="E439" s="73">
        <v>1009256.29</v>
      </c>
      <c r="F439" s="73">
        <v>1129688.26</v>
      </c>
      <c r="G439" s="73">
        <v>0</v>
      </c>
      <c r="H439" s="73">
        <v>0</v>
      </c>
      <c r="I439" s="73">
        <v>0</v>
      </c>
      <c r="J439" s="73">
        <v>14777358.300000001</v>
      </c>
      <c r="K439" s="73">
        <v>0</v>
      </c>
      <c r="L439" s="73">
        <v>-1332284</v>
      </c>
      <c r="M439" s="74">
        <v>59483784.379999995</v>
      </c>
      <c r="N439" s="73">
        <v>-7060.09</v>
      </c>
      <c r="O439" s="130">
        <v>59476724.289999992</v>
      </c>
      <c r="P439" s="75"/>
      <c r="Q439" s="88"/>
      <c r="R439" s="89"/>
    </row>
    <row r="440" spans="1:18">
      <c r="A440" s="45" t="s">
        <v>1106</v>
      </c>
      <c r="B440" s="77" t="s">
        <v>1095</v>
      </c>
      <c r="C440" s="85" t="s">
        <v>1096</v>
      </c>
      <c r="D440" s="73">
        <v>15337358.350000001</v>
      </c>
      <c r="E440" s="73">
        <v>3886359.2899999996</v>
      </c>
      <c r="F440" s="73">
        <v>2845121.6300000004</v>
      </c>
      <c r="G440" s="73">
        <v>0</v>
      </c>
      <c r="H440" s="73">
        <v>500</v>
      </c>
      <c r="I440" s="73">
        <v>0</v>
      </c>
      <c r="J440" s="73">
        <v>1346345.7000000002</v>
      </c>
      <c r="K440" s="73">
        <v>0</v>
      </c>
      <c r="L440" s="73">
        <v>-143921.4</v>
      </c>
      <c r="M440" s="74">
        <v>23271763.57</v>
      </c>
      <c r="N440" s="73">
        <v>-737833.48</v>
      </c>
      <c r="O440" s="130">
        <v>22533930.09</v>
      </c>
      <c r="P440" s="75"/>
      <c r="Q440" s="88"/>
      <c r="R440" s="89"/>
    </row>
    <row r="441" spans="1:18">
      <c r="A441" s="45" t="s">
        <v>1109</v>
      </c>
      <c r="B441" s="270" t="s">
        <v>1098</v>
      </c>
      <c r="C441" s="271" t="s">
        <v>1099</v>
      </c>
      <c r="D441" s="73">
        <v>2642029.98</v>
      </c>
      <c r="E441" s="73">
        <v>0</v>
      </c>
      <c r="F441" s="73">
        <v>1678.84</v>
      </c>
      <c r="G441" s="73">
        <v>0</v>
      </c>
      <c r="H441" s="73">
        <v>0</v>
      </c>
      <c r="I441" s="73">
        <v>0</v>
      </c>
      <c r="J441" s="73">
        <v>0</v>
      </c>
      <c r="K441" s="73">
        <v>0</v>
      </c>
      <c r="L441" s="73">
        <v>0</v>
      </c>
      <c r="M441" s="74">
        <v>2643708.8199999998</v>
      </c>
      <c r="N441" s="73">
        <v>0</v>
      </c>
      <c r="O441" s="130">
        <v>2643708.8199999998</v>
      </c>
      <c r="P441" s="75"/>
      <c r="Q441" s="88"/>
      <c r="R441" s="89"/>
    </row>
    <row r="442" spans="1:18">
      <c r="A442" s="45" t="s">
        <v>1112</v>
      </c>
      <c r="B442" s="77" t="s">
        <v>1101</v>
      </c>
      <c r="C442" s="85" t="s">
        <v>1102</v>
      </c>
      <c r="D442" s="73">
        <v>9782691.0300000012</v>
      </c>
      <c r="E442" s="73">
        <v>20975.22</v>
      </c>
      <c r="F442" s="73">
        <v>72013.8</v>
      </c>
      <c r="G442" s="73">
        <v>0</v>
      </c>
      <c r="H442" s="73">
        <v>0</v>
      </c>
      <c r="I442" s="73">
        <v>0</v>
      </c>
      <c r="J442" s="73">
        <v>1199</v>
      </c>
      <c r="K442" s="73">
        <v>0</v>
      </c>
      <c r="L442" s="73">
        <v>0</v>
      </c>
      <c r="M442" s="74">
        <v>9876879.0500000026</v>
      </c>
      <c r="N442" s="73">
        <v>0</v>
      </c>
      <c r="O442" s="130">
        <v>9876879.0500000026</v>
      </c>
      <c r="P442" s="75"/>
      <c r="Q442" s="88"/>
      <c r="R442" s="89"/>
    </row>
    <row r="443" spans="1:18">
      <c r="A443" s="45" t="s">
        <v>1115</v>
      </c>
      <c r="B443" s="77" t="s">
        <v>1104</v>
      </c>
      <c r="C443" s="85" t="s">
        <v>1105</v>
      </c>
      <c r="D443" s="73">
        <v>4241699.3100000005</v>
      </c>
      <c r="E443" s="73">
        <v>108768.9</v>
      </c>
      <c r="F443" s="73">
        <v>1697.79</v>
      </c>
      <c r="G443" s="73">
        <v>0</v>
      </c>
      <c r="H443" s="73">
        <v>0</v>
      </c>
      <c r="I443" s="73">
        <v>0</v>
      </c>
      <c r="J443" s="73">
        <v>3110.89</v>
      </c>
      <c r="K443" s="73">
        <v>0</v>
      </c>
      <c r="L443" s="73">
        <v>0</v>
      </c>
      <c r="M443" s="74">
        <v>4355276.8900000006</v>
      </c>
      <c r="N443" s="73">
        <v>0</v>
      </c>
      <c r="O443" s="130">
        <v>4355276.8900000006</v>
      </c>
      <c r="P443" s="75"/>
      <c r="Q443" s="88"/>
      <c r="R443" s="89"/>
    </row>
    <row r="444" spans="1:18">
      <c r="B444" s="77" t="s">
        <v>1107</v>
      </c>
      <c r="C444" s="85" t="s">
        <v>1108</v>
      </c>
      <c r="D444" s="73">
        <v>1180853.3799999999</v>
      </c>
      <c r="E444" s="73">
        <v>669786.62</v>
      </c>
      <c r="F444" s="73">
        <v>34355.25</v>
      </c>
      <c r="G444" s="73">
        <v>217</v>
      </c>
      <c r="H444" s="73">
        <v>0</v>
      </c>
      <c r="I444" s="73">
        <v>0</v>
      </c>
      <c r="J444" s="73">
        <v>0</v>
      </c>
      <c r="K444" s="73">
        <v>0</v>
      </c>
      <c r="L444" s="73">
        <v>0</v>
      </c>
      <c r="M444" s="74">
        <v>1885212.25</v>
      </c>
      <c r="N444" s="73">
        <v>0</v>
      </c>
      <c r="O444" s="130">
        <v>1885212.25</v>
      </c>
      <c r="P444" s="75"/>
      <c r="Q444" s="88"/>
      <c r="R444" s="89"/>
    </row>
    <row r="445" spans="1:18">
      <c r="A445" s="45" t="s">
        <v>1120</v>
      </c>
      <c r="B445" s="77" t="s">
        <v>1110</v>
      </c>
      <c r="C445" s="85" t="s">
        <v>1111</v>
      </c>
      <c r="D445" s="73">
        <v>69018.39</v>
      </c>
      <c r="E445" s="73">
        <v>0</v>
      </c>
      <c r="F445" s="73">
        <v>2101.2600000000002</v>
      </c>
      <c r="G445" s="73">
        <v>0</v>
      </c>
      <c r="H445" s="73">
        <v>0</v>
      </c>
      <c r="I445" s="73">
        <v>0</v>
      </c>
      <c r="J445" s="73">
        <v>0</v>
      </c>
      <c r="K445" s="73">
        <v>0</v>
      </c>
      <c r="L445" s="73">
        <v>0</v>
      </c>
      <c r="M445" s="74">
        <v>71119.649999999994</v>
      </c>
      <c r="N445" s="73">
        <v>0</v>
      </c>
      <c r="O445" s="130">
        <v>71119.649999999994</v>
      </c>
      <c r="P445" s="75"/>
      <c r="Q445" s="88"/>
      <c r="R445" s="89"/>
    </row>
    <row r="446" spans="1:18">
      <c r="A446" s="45" t="s">
        <v>1123</v>
      </c>
      <c r="B446" s="77" t="s">
        <v>1113</v>
      </c>
      <c r="C446" s="85" t="s">
        <v>1114</v>
      </c>
      <c r="D446" s="73">
        <v>4548687.29</v>
      </c>
      <c r="E446" s="73">
        <v>80297.969999999987</v>
      </c>
      <c r="F446" s="73">
        <v>41283.840000000004</v>
      </c>
      <c r="G446" s="73">
        <v>0</v>
      </c>
      <c r="H446" s="73">
        <v>0</v>
      </c>
      <c r="I446" s="73">
        <v>0</v>
      </c>
      <c r="J446" s="73">
        <v>2114.88</v>
      </c>
      <c r="K446" s="73">
        <v>0</v>
      </c>
      <c r="L446" s="73">
        <v>0</v>
      </c>
      <c r="M446" s="74">
        <v>4672383.9799999995</v>
      </c>
      <c r="N446" s="73">
        <v>0</v>
      </c>
      <c r="O446" s="130">
        <v>4672383.9799999995</v>
      </c>
      <c r="P446" s="75"/>
      <c r="Q446" s="88"/>
      <c r="R446" s="89"/>
    </row>
    <row r="447" spans="1:18">
      <c r="A447" s="45" t="s">
        <v>1126</v>
      </c>
      <c r="B447" s="77" t="s">
        <v>1116</v>
      </c>
      <c r="C447" s="85" t="s">
        <v>1117</v>
      </c>
      <c r="D447" s="73">
        <v>239093.37000000002</v>
      </c>
      <c r="E447" s="73">
        <v>0</v>
      </c>
      <c r="F447" s="73">
        <v>0</v>
      </c>
      <c r="G447" s="73">
        <v>0</v>
      </c>
      <c r="H447" s="73">
        <v>0</v>
      </c>
      <c r="I447" s="73">
        <v>0</v>
      </c>
      <c r="J447" s="73">
        <v>0</v>
      </c>
      <c r="K447" s="73">
        <v>0</v>
      </c>
      <c r="L447" s="73">
        <v>0</v>
      </c>
      <c r="M447" s="74">
        <v>239093.37000000002</v>
      </c>
      <c r="N447" s="73">
        <v>0</v>
      </c>
      <c r="O447" s="130">
        <v>239093.37000000002</v>
      </c>
      <c r="P447" s="75"/>
      <c r="Q447" s="88"/>
      <c r="R447" s="89"/>
    </row>
    <row r="448" spans="1:18">
      <c r="A448" s="45" t="s">
        <v>1129</v>
      </c>
      <c r="B448" s="79" t="s">
        <v>1118</v>
      </c>
      <c r="C448" s="85" t="s">
        <v>1119</v>
      </c>
      <c r="D448" s="73">
        <v>32151.890000000003</v>
      </c>
      <c r="E448" s="73">
        <v>0</v>
      </c>
      <c r="F448" s="73">
        <v>0</v>
      </c>
      <c r="G448" s="73">
        <v>0</v>
      </c>
      <c r="H448" s="73">
        <v>0</v>
      </c>
      <c r="I448" s="73">
        <v>0</v>
      </c>
      <c r="J448" s="73">
        <v>0</v>
      </c>
      <c r="K448" s="73">
        <v>0</v>
      </c>
      <c r="L448" s="73">
        <v>0</v>
      </c>
      <c r="M448" s="74">
        <v>32151.890000000003</v>
      </c>
      <c r="N448" s="73">
        <v>0</v>
      </c>
      <c r="O448" s="130">
        <v>32151.890000000003</v>
      </c>
      <c r="P448" s="75"/>
      <c r="Q448" s="88"/>
      <c r="R448" s="89"/>
    </row>
    <row r="449" spans="1:18">
      <c r="A449" s="45" t="s">
        <v>1132</v>
      </c>
      <c r="B449" s="77" t="s">
        <v>1121</v>
      </c>
      <c r="C449" s="85" t="s">
        <v>1122</v>
      </c>
      <c r="D449" s="73">
        <v>4936281.8499999996</v>
      </c>
      <c r="E449" s="73">
        <v>48803.199999999997</v>
      </c>
      <c r="F449" s="73">
        <v>0</v>
      </c>
      <c r="G449" s="73">
        <v>0</v>
      </c>
      <c r="H449" s="73">
        <v>0</v>
      </c>
      <c r="I449" s="73">
        <v>0</v>
      </c>
      <c r="J449" s="73">
        <v>0</v>
      </c>
      <c r="K449" s="73">
        <v>0</v>
      </c>
      <c r="L449" s="73">
        <v>0</v>
      </c>
      <c r="M449" s="74">
        <v>4985085.05</v>
      </c>
      <c r="N449" s="73">
        <v>0</v>
      </c>
      <c r="O449" s="130">
        <v>4985085.05</v>
      </c>
      <c r="P449" s="75"/>
      <c r="Q449" s="88"/>
      <c r="R449" s="89"/>
    </row>
    <row r="450" spans="1:18">
      <c r="A450" s="45" t="s">
        <v>1135</v>
      </c>
      <c r="B450" s="270" t="s">
        <v>1124</v>
      </c>
      <c r="C450" s="271" t="s">
        <v>1125</v>
      </c>
      <c r="D450" s="73">
        <v>0</v>
      </c>
      <c r="E450" s="73">
        <v>0</v>
      </c>
      <c r="F450" s="73">
        <v>0</v>
      </c>
      <c r="G450" s="73">
        <v>0</v>
      </c>
      <c r="H450" s="73">
        <v>0</v>
      </c>
      <c r="I450" s="73">
        <v>0</v>
      </c>
      <c r="J450" s="73">
        <v>0</v>
      </c>
      <c r="K450" s="73">
        <v>0</v>
      </c>
      <c r="L450" s="73">
        <v>0</v>
      </c>
      <c r="M450" s="74">
        <v>0</v>
      </c>
      <c r="N450" s="73">
        <v>0</v>
      </c>
      <c r="O450" s="130">
        <v>0</v>
      </c>
      <c r="P450" s="75"/>
      <c r="Q450" s="88"/>
      <c r="R450" s="89"/>
    </row>
    <row r="451" spans="1:18">
      <c r="A451" s="45" t="s">
        <v>1138</v>
      </c>
      <c r="B451" s="77" t="s">
        <v>1127</v>
      </c>
      <c r="C451" s="85" t="s">
        <v>1128</v>
      </c>
      <c r="D451" s="73">
        <v>3205830.8799999994</v>
      </c>
      <c r="E451" s="73">
        <v>37174.639999999999</v>
      </c>
      <c r="F451" s="73">
        <v>40219.829999999994</v>
      </c>
      <c r="G451" s="73">
        <v>0</v>
      </c>
      <c r="H451" s="73">
        <v>0</v>
      </c>
      <c r="I451" s="73">
        <v>0</v>
      </c>
      <c r="J451" s="73">
        <v>0</v>
      </c>
      <c r="K451" s="73">
        <v>0</v>
      </c>
      <c r="L451" s="73">
        <v>0</v>
      </c>
      <c r="M451" s="74">
        <v>3283225.3499999996</v>
      </c>
      <c r="N451" s="73">
        <v>0</v>
      </c>
      <c r="O451" s="130">
        <v>3283225.3499999996</v>
      </c>
      <c r="P451" s="75"/>
      <c r="Q451" s="88"/>
      <c r="R451" s="89"/>
    </row>
    <row r="452" spans="1:18">
      <c r="A452" s="45" t="s">
        <v>1141</v>
      </c>
      <c r="B452" s="77" t="s">
        <v>1130</v>
      </c>
      <c r="C452" s="85" t="s">
        <v>1131</v>
      </c>
      <c r="D452" s="73">
        <v>10227530.229999999</v>
      </c>
      <c r="E452" s="73">
        <v>59447.62</v>
      </c>
      <c r="F452" s="73">
        <v>36229.93</v>
      </c>
      <c r="G452" s="73">
        <v>0</v>
      </c>
      <c r="H452" s="73">
        <v>0</v>
      </c>
      <c r="I452" s="73">
        <v>0</v>
      </c>
      <c r="J452" s="73">
        <v>0</v>
      </c>
      <c r="K452" s="73">
        <v>0</v>
      </c>
      <c r="L452" s="73">
        <v>0</v>
      </c>
      <c r="M452" s="74">
        <v>10323207.779999997</v>
      </c>
      <c r="N452" s="73">
        <v>0</v>
      </c>
      <c r="O452" s="130">
        <v>10323207.779999997</v>
      </c>
      <c r="P452" s="75"/>
      <c r="Q452" s="88"/>
      <c r="R452" s="89"/>
    </row>
    <row r="453" spans="1:18">
      <c r="A453" s="45" t="s">
        <v>1144</v>
      </c>
      <c r="B453" s="77" t="s">
        <v>1133</v>
      </c>
      <c r="C453" s="85" t="s">
        <v>1134</v>
      </c>
      <c r="D453" s="73">
        <v>56010405.680000022</v>
      </c>
      <c r="E453" s="73">
        <v>380933.51999999996</v>
      </c>
      <c r="F453" s="73">
        <v>474963.03999999992</v>
      </c>
      <c r="G453" s="73">
        <v>0</v>
      </c>
      <c r="H453" s="73">
        <v>0</v>
      </c>
      <c r="I453" s="73">
        <v>0</v>
      </c>
      <c r="J453" s="73">
        <v>12000</v>
      </c>
      <c r="K453" s="73">
        <v>0</v>
      </c>
      <c r="L453" s="73">
        <v>0</v>
      </c>
      <c r="M453" s="74">
        <v>56878302.240000024</v>
      </c>
      <c r="N453" s="73">
        <v>0</v>
      </c>
      <c r="O453" s="130">
        <v>56878302.240000024</v>
      </c>
      <c r="P453" s="75"/>
      <c r="Q453" s="88"/>
      <c r="R453" s="89"/>
    </row>
    <row r="454" spans="1:18">
      <c r="A454" s="45" t="s">
        <v>1147</v>
      </c>
      <c r="B454" s="77" t="s">
        <v>1136</v>
      </c>
      <c r="C454" s="85" t="s">
        <v>1137</v>
      </c>
      <c r="D454" s="73">
        <v>2370200.1100000003</v>
      </c>
      <c r="E454" s="73">
        <v>9769.81</v>
      </c>
      <c r="F454" s="73">
        <v>39054.31</v>
      </c>
      <c r="G454" s="73">
        <v>0</v>
      </c>
      <c r="H454" s="73">
        <v>0</v>
      </c>
      <c r="I454" s="73">
        <v>0</v>
      </c>
      <c r="J454" s="73">
        <v>31171.189999999995</v>
      </c>
      <c r="K454" s="73">
        <v>0</v>
      </c>
      <c r="L454" s="73">
        <v>0</v>
      </c>
      <c r="M454" s="74">
        <v>2450195.4200000004</v>
      </c>
      <c r="N454" s="73">
        <v>0</v>
      </c>
      <c r="O454" s="130">
        <v>2450195.4200000004</v>
      </c>
      <c r="P454" s="75"/>
      <c r="Q454" s="88"/>
      <c r="R454" s="89"/>
    </row>
    <row r="455" spans="1:18">
      <c r="A455" s="45" t="s">
        <v>1150</v>
      </c>
      <c r="B455" s="77" t="s">
        <v>1139</v>
      </c>
      <c r="C455" s="85" t="s">
        <v>1140</v>
      </c>
      <c r="D455" s="73">
        <v>958388.51</v>
      </c>
      <c r="E455" s="73">
        <v>54559.12</v>
      </c>
      <c r="F455" s="73">
        <v>11834.060000000001</v>
      </c>
      <c r="G455" s="73">
        <v>0</v>
      </c>
      <c r="H455" s="73">
        <v>0</v>
      </c>
      <c r="I455" s="73">
        <v>0</v>
      </c>
      <c r="J455" s="73">
        <v>5522.48</v>
      </c>
      <c r="K455" s="73">
        <v>0</v>
      </c>
      <c r="L455" s="73">
        <v>0</v>
      </c>
      <c r="M455" s="74">
        <v>1030304.17</v>
      </c>
      <c r="N455" s="73">
        <v>-4840.3500000000004</v>
      </c>
      <c r="O455" s="130">
        <v>1025463.8200000001</v>
      </c>
      <c r="P455" s="75"/>
      <c r="Q455" s="88"/>
      <c r="R455" s="89"/>
    </row>
    <row r="456" spans="1:18">
      <c r="A456" s="45" t="s">
        <v>1153</v>
      </c>
      <c r="B456" s="77" t="s">
        <v>1142</v>
      </c>
      <c r="C456" s="85" t="s">
        <v>1143</v>
      </c>
      <c r="D456" s="73">
        <v>497420.18000000005</v>
      </c>
      <c r="E456" s="73">
        <v>0</v>
      </c>
      <c r="F456" s="73">
        <v>3495</v>
      </c>
      <c r="G456" s="73">
        <v>0</v>
      </c>
      <c r="H456" s="73">
        <v>0</v>
      </c>
      <c r="I456" s="73">
        <v>0</v>
      </c>
      <c r="J456" s="73">
        <v>14321.7</v>
      </c>
      <c r="K456" s="73">
        <v>0</v>
      </c>
      <c r="L456" s="73">
        <v>0</v>
      </c>
      <c r="M456" s="74">
        <v>515236.88000000006</v>
      </c>
      <c r="N456" s="73">
        <v>0</v>
      </c>
      <c r="O456" s="130">
        <v>515236.88000000006</v>
      </c>
      <c r="P456" s="75"/>
      <c r="Q456" s="88"/>
      <c r="R456" s="89"/>
    </row>
    <row r="457" spans="1:18">
      <c r="A457" s="45" t="s">
        <v>1156</v>
      </c>
      <c r="B457" s="77" t="s">
        <v>1145</v>
      </c>
      <c r="C457" s="85" t="s">
        <v>1146</v>
      </c>
      <c r="D457" s="73">
        <v>303159.25</v>
      </c>
      <c r="E457" s="73">
        <v>18157.22</v>
      </c>
      <c r="F457" s="73">
        <v>0</v>
      </c>
      <c r="G457" s="73">
        <v>0</v>
      </c>
      <c r="H457" s="73">
        <v>0</v>
      </c>
      <c r="I457" s="73">
        <v>0</v>
      </c>
      <c r="J457" s="73">
        <v>0</v>
      </c>
      <c r="K457" s="73">
        <v>0</v>
      </c>
      <c r="L457" s="73">
        <v>0</v>
      </c>
      <c r="M457" s="74">
        <v>321316.46999999997</v>
      </c>
      <c r="N457" s="73">
        <v>0</v>
      </c>
      <c r="O457" s="130">
        <v>321316.46999999997</v>
      </c>
      <c r="P457" s="75"/>
      <c r="Q457" s="88"/>
      <c r="R457" s="89"/>
    </row>
    <row r="458" spans="1:18">
      <c r="A458" s="45" t="s">
        <v>1159</v>
      </c>
      <c r="B458" s="77" t="s">
        <v>1148</v>
      </c>
      <c r="C458" s="85" t="s">
        <v>1149</v>
      </c>
      <c r="D458" s="73">
        <v>117320913.96000001</v>
      </c>
      <c r="E458" s="73">
        <v>34782354.499999993</v>
      </c>
      <c r="F458" s="73">
        <v>5689022.25</v>
      </c>
      <c r="G458" s="73">
        <v>306527.63</v>
      </c>
      <c r="H458" s="73">
        <v>0</v>
      </c>
      <c r="I458" s="73">
        <v>0</v>
      </c>
      <c r="J458" s="73">
        <v>7820807.9699999997</v>
      </c>
      <c r="K458" s="73">
        <v>232095.11000000002</v>
      </c>
      <c r="L458" s="73">
        <v>38580</v>
      </c>
      <c r="M458" s="74">
        <v>166190301.42000002</v>
      </c>
      <c r="N458" s="73">
        <v>-107396.8</v>
      </c>
      <c r="O458" s="130">
        <v>166082904.62</v>
      </c>
      <c r="P458" s="75"/>
      <c r="Q458" s="88"/>
      <c r="R458" s="89"/>
    </row>
    <row r="459" spans="1:18">
      <c r="A459" s="45" t="s">
        <v>1162</v>
      </c>
      <c r="B459" s="77" t="s">
        <v>1151</v>
      </c>
      <c r="C459" s="85" t="s">
        <v>1152</v>
      </c>
      <c r="D459" s="73">
        <v>11702.8</v>
      </c>
      <c r="E459" s="73">
        <v>1012600.7599999999</v>
      </c>
      <c r="F459" s="73">
        <v>0</v>
      </c>
      <c r="G459" s="73">
        <v>0</v>
      </c>
      <c r="H459" s="73">
        <v>0</v>
      </c>
      <c r="I459" s="73">
        <v>0</v>
      </c>
      <c r="J459" s="73">
        <v>0</v>
      </c>
      <c r="K459" s="73">
        <v>0</v>
      </c>
      <c r="L459" s="73">
        <v>0</v>
      </c>
      <c r="M459" s="74">
        <v>1024303.5599999999</v>
      </c>
      <c r="N459" s="73">
        <v>0</v>
      </c>
      <c r="O459" s="130">
        <v>1024303.5599999999</v>
      </c>
      <c r="P459" s="75"/>
      <c r="Q459" s="88"/>
      <c r="R459" s="89"/>
    </row>
    <row r="460" spans="1:18">
      <c r="A460" s="45" t="s">
        <v>1165</v>
      </c>
      <c r="B460" s="77" t="s">
        <v>1154</v>
      </c>
      <c r="C460" s="85" t="s">
        <v>1155</v>
      </c>
      <c r="D460" s="73">
        <v>5583.5</v>
      </c>
      <c r="E460" s="73">
        <v>172716.16</v>
      </c>
      <c r="F460" s="73">
        <v>0</v>
      </c>
      <c r="G460" s="73">
        <v>0</v>
      </c>
      <c r="H460" s="73">
        <v>0</v>
      </c>
      <c r="I460" s="73">
        <v>0</v>
      </c>
      <c r="J460" s="73">
        <v>0</v>
      </c>
      <c r="K460" s="73">
        <v>0</v>
      </c>
      <c r="L460" s="73">
        <v>0</v>
      </c>
      <c r="M460" s="74">
        <v>178299.66</v>
      </c>
      <c r="N460" s="73">
        <v>0</v>
      </c>
      <c r="O460" s="130">
        <v>178299.66</v>
      </c>
      <c r="P460" s="75"/>
      <c r="Q460" s="88"/>
      <c r="R460" s="89"/>
    </row>
    <row r="461" spans="1:18">
      <c r="A461" s="45" t="s">
        <v>1168</v>
      </c>
      <c r="B461" s="77" t="s">
        <v>1157</v>
      </c>
      <c r="C461" s="85" t="s">
        <v>1158</v>
      </c>
      <c r="D461" s="73">
        <v>28070385.029999994</v>
      </c>
      <c r="E461" s="73">
        <v>13278901.689999998</v>
      </c>
      <c r="F461" s="73">
        <v>2612038.15</v>
      </c>
      <c r="G461" s="73">
        <v>66187.87</v>
      </c>
      <c r="H461" s="73">
        <v>0</v>
      </c>
      <c r="I461" s="73">
        <v>0</v>
      </c>
      <c r="J461" s="73">
        <v>5490937.0600000005</v>
      </c>
      <c r="K461" s="73">
        <v>1200</v>
      </c>
      <c r="L461" s="73">
        <v>-285980</v>
      </c>
      <c r="M461" s="74">
        <v>49233669.79999999</v>
      </c>
      <c r="N461" s="73">
        <v>-17643</v>
      </c>
      <c r="O461" s="130">
        <v>49216026.79999999</v>
      </c>
      <c r="P461" s="75"/>
      <c r="Q461" s="88"/>
      <c r="R461" s="89"/>
    </row>
    <row r="462" spans="1:18">
      <c r="A462" s="45" t="s">
        <v>1171</v>
      </c>
      <c r="B462" s="77" t="s">
        <v>1160</v>
      </c>
      <c r="C462" s="85" t="s">
        <v>1161</v>
      </c>
      <c r="D462" s="73">
        <v>30070486.829999998</v>
      </c>
      <c r="E462" s="73">
        <v>6452531.1300000008</v>
      </c>
      <c r="F462" s="73">
        <v>1027369.29</v>
      </c>
      <c r="G462" s="73">
        <v>0</v>
      </c>
      <c r="H462" s="73">
        <v>-497</v>
      </c>
      <c r="I462" s="73">
        <v>-1.4210854715202004E-14</v>
      </c>
      <c r="J462" s="73">
        <v>1295088.2400000002</v>
      </c>
      <c r="K462" s="73">
        <v>0</v>
      </c>
      <c r="L462" s="73">
        <v>-125785</v>
      </c>
      <c r="M462" s="74">
        <v>38719193.490000002</v>
      </c>
      <c r="N462" s="73">
        <v>-543800.46</v>
      </c>
      <c r="O462" s="130">
        <v>38175393.030000001</v>
      </c>
      <c r="P462" s="75"/>
      <c r="Q462" s="88"/>
      <c r="R462" s="89"/>
    </row>
    <row r="463" spans="1:18">
      <c r="A463" s="45" t="s">
        <v>1174</v>
      </c>
      <c r="B463" s="77" t="s">
        <v>1163</v>
      </c>
      <c r="C463" s="85" t="s">
        <v>1164</v>
      </c>
      <c r="D463" s="73">
        <v>22386419.940000001</v>
      </c>
      <c r="E463" s="73">
        <v>1386109.5000000002</v>
      </c>
      <c r="F463" s="73">
        <v>342935.98000000004</v>
      </c>
      <c r="G463" s="73">
        <v>0</v>
      </c>
      <c r="H463" s="73">
        <v>0</v>
      </c>
      <c r="I463" s="73">
        <v>0</v>
      </c>
      <c r="J463" s="73">
        <v>4068887.5</v>
      </c>
      <c r="K463" s="73">
        <v>0</v>
      </c>
      <c r="L463" s="73">
        <v>0</v>
      </c>
      <c r="M463" s="74">
        <v>28184352.920000002</v>
      </c>
      <c r="N463" s="73">
        <v>0</v>
      </c>
      <c r="O463" s="130">
        <v>28184352.920000002</v>
      </c>
      <c r="P463" s="75"/>
      <c r="Q463" s="88"/>
      <c r="R463" s="89"/>
    </row>
    <row r="464" spans="1:18">
      <c r="A464" s="45" t="s">
        <v>1177</v>
      </c>
      <c r="B464" s="77" t="s">
        <v>1166</v>
      </c>
      <c r="C464" s="85" t="s">
        <v>1167</v>
      </c>
      <c r="D464" s="73">
        <v>10405968.790000001</v>
      </c>
      <c r="E464" s="73">
        <v>199883.41000000006</v>
      </c>
      <c r="F464" s="73">
        <v>201744.43000000002</v>
      </c>
      <c r="G464" s="73">
        <v>0</v>
      </c>
      <c r="H464" s="73">
        <v>0</v>
      </c>
      <c r="I464" s="73">
        <v>0</v>
      </c>
      <c r="J464" s="73">
        <v>1838158.3800000001</v>
      </c>
      <c r="K464" s="73">
        <v>0</v>
      </c>
      <c r="L464" s="73">
        <v>-49265</v>
      </c>
      <c r="M464" s="74">
        <v>12596490.010000002</v>
      </c>
      <c r="N464" s="73">
        <v>1476609.02</v>
      </c>
      <c r="O464" s="130">
        <v>14073099.030000001</v>
      </c>
      <c r="P464" s="75"/>
      <c r="Q464" s="88"/>
      <c r="R464" s="89"/>
    </row>
    <row r="465" spans="1:18">
      <c r="A465" s="45" t="s">
        <v>1180</v>
      </c>
      <c r="B465" s="77" t="s">
        <v>1169</v>
      </c>
      <c r="C465" s="85" t="s">
        <v>1170</v>
      </c>
      <c r="D465" s="73">
        <v>13761297.929999998</v>
      </c>
      <c r="E465" s="73">
        <v>10238023.509999998</v>
      </c>
      <c r="F465" s="73">
        <v>2628304.8199999994</v>
      </c>
      <c r="G465" s="73">
        <v>0</v>
      </c>
      <c r="H465" s="73">
        <v>0</v>
      </c>
      <c r="I465" s="73">
        <v>3.637978807091713E-12</v>
      </c>
      <c r="J465" s="73">
        <v>2327509.56</v>
      </c>
      <c r="K465" s="73">
        <v>0</v>
      </c>
      <c r="L465" s="73">
        <v>0</v>
      </c>
      <c r="M465" s="74">
        <v>28955135.819999997</v>
      </c>
      <c r="N465" s="73">
        <v>-93483.7</v>
      </c>
      <c r="O465" s="130">
        <v>28861652.119999997</v>
      </c>
      <c r="P465" s="75"/>
      <c r="Q465" s="88"/>
      <c r="R465" s="89"/>
    </row>
    <row r="466" spans="1:18">
      <c r="A466" s="45" t="s">
        <v>1183</v>
      </c>
      <c r="B466" s="270" t="s">
        <v>1172</v>
      </c>
      <c r="C466" s="271" t="s">
        <v>1173</v>
      </c>
      <c r="D466" s="73">
        <v>521414.93999999994</v>
      </c>
      <c r="E466" s="73">
        <v>1893.38</v>
      </c>
      <c r="F466" s="73">
        <v>382.2</v>
      </c>
      <c r="G466" s="73">
        <v>0</v>
      </c>
      <c r="H466" s="73">
        <v>0</v>
      </c>
      <c r="I466" s="73">
        <v>0</v>
      </c>
      <c r="J466" s="73">
        <v>0</v>
      </c>
      <c r="K466" s="73">
        <v>0</v>
      </c>
      <c r="L466" s="73">
        <v>0</v>
      </c>
      <c r="M466" s="74">
        <v>523690.51999999996</v>
      </c>
      <c r="N466" s="73">
        <v>0</v>
      </c>
      <c r="O466" s="130">
        <v>523690.51999999996</v>
      </c>
      <c r="P466" s="75"/>
      <c r="Q466" s="88"/>
      <c r="R466" s="89"/>
    </row>
    <row r="467" spans="1:18">
      <c r="A467" s="45" t="s">
        <v>1186</v>
      </c>
      <c r="B467" s="77" t="s">
        <v>1175</v>
      </c>
      <c r="C467" s="118" t="s">
        <v>1176</v>
      </c>
      <c r="D467" s="73">
        <v>1354901.8199999998</v>
      </c>
      <c r="E467" s="73">
        <v>7746.7699999999995</v>
      </c>
      <c r="F467" s="73">
        <v>1682</v>
      </c>
      <c r="G467" s="73">
        <v>0</v>
      </c>
      <c r="H467" s="73">
        <v>0</v>
      </c>
      <c r="I467" s="73">
        <v>0</v>
      </c>
      <c r="J467" s="73">
        <v>0</v>
      </c>
      <c r="K467" s="73">
        <v>0</v>
      </c>
      <c r="L467" s="73">
        <v>0</v>
      </c>
      <c r="M467" s="74">
        <v>1364330.5899999999</v>
      </c>
      <c r="N467" s="73">
        <v>0</v>
      </c>
      <c r="O467" s="130">
        <v>1364330.5899999999</v>
      </c>
      <c r="P467" s="75"/>
      <c r="Q467" s="88"/>
      <c r="R467" s="89"/>
    </row>
    <row r="468" spans="1:18">
      <c r="A468" s="45" t="s">
        <v>1189</v>
      </c>
      <c r="B468" s="77" t="s">
        <v>1178</v>
      </c>
      <c r="C468" s="118" t="s">
        <v>1179</v>
      </c>
      <c r="D468" s="73">
        <v>306718.94000000006</v>
      </c>
      <c r="E468" s="73">
        <v>0</v>
      </c>
      <c r="F468" s="73">
        <v>0</v>
      </c>
      <c r="G468" s="73">
        <v>0</v>
      </c>
      <c r="H468" s="73">
        <v>0</v>
      </c>
      <c r="I468" s="73">
        <v>0</v>
      </c>
      <c r="J468" s="73">
        <v>0</v>
      </c>
      <c r="K468" s="73">
        <v>0</v>
      </c>
      <c r="L468" s="73">
        <v>0</v>
      </c>
      <c r="M468" s="74">
        <v>306718.94000000006</v>
      </c>
      <c r="N468" s="73">
        <v>0</v>
      </c>
      <c r="O468" s="130">
        <v>306718.94000000006</v>
      </c>
      <c r="P468" s="75"/>
      <c r="Q468" s="88"/>
      <c r="R468" s="89"/>
    </row>
    <row r="469" spans="1:18">
      <c r="A469" s="45" t="s">
        <v>1192</v>
      </c>
      <c r="B469" s="77" t="s">
        <v>1181</v>
      </c>
      <c r="C469" s="118" t="s">
        <v>1182</v>
      </c>
      <c r="D469" s="73">
        <v>1906389.59</v>
      </c>
      <c r="E469" s="73">
        <v>529594.76</v>
      </c>
      <c r="F469" s="73">
        <v>3253.25</v>
      </c>
      <c r="G469" s="73">
        <v>0</v>
      </c>
      <c r="H469" s="73">
        <v>0</v>
      </c>
      <c r="I469" s="73">
        <v>0</v>
      </c>
      <c r="J469" s="73">
        <v>0</v>
      </c>
      <c r="K469" s="73">
        <v>0</v>
      </c>
      <c r="L469" s="73">
        <v>0</v>
      </c>
      <c r="M469" s="74">
        <v>2439237.6</v>
      </c>
      <c r="N469" s="73">
        <v>0</v>
      </c>
      <c r="O469" s="130">
        <v>2439237.6</v>
      </c>
      <c r="P469" s="75"/>
      <c r="Q469" s="88"/>
      <c r="R469" s="89"/>
    </row>
    <row r="470" spans="1:18">
      <c r="A470" s="45" t="s">
        <v>1195</v>
      </c>
      <c r="B470" s="77" t="s">
        <v>1184</v>
      </c>
      <c r="C470" s="118" t="s">
        <v>1185</v>
      </c>
      <c r="D470" s="73">
        <v>183602.86000000004</v>
      </c>
      <c r="E470" s="73">
        <v>13625.18</v>
      </c>
      <c r="F470" s="73">
        <v>0</v>
      </c>
      <c r="G470" s="73">
        <v>0</v>
      </c>
      <c r="H470" s="73">
        <v>0</v>
      </c>
      <c r="I470" s="73">
        <v>0</v>
      </c>
      <c r="J470" s="73">
        <v>0</v>
      </c>
      <c r="K470" s="73">
        <v>0</v>
      </c>
      <c r="L470" s="73">
        <v>0</v>
      </c>
      <c r="M470" s="74">
        <v>197228.04000000004</v>
      </c>
      <c r="N470" s="73">
        <v>0</v>
      </c>
      <c r="O470" s="130">
        <v>197228.04000000004</v>
      </c>
      <c r="P470" s="75"/>
      <c r="Q470" s="88"/>
      <c r="R470" s="89"/>
    </row>
    <row r="471" spans="1:18">
      <c r="A471" s="45" t="s">
        <v>1198</v>
      </c>
      <c r="B471" s="77" t="s">
        <v>1187</v>
      </c>
      <c r="C471" s="118" t="s">
        <v>1188</v>
      </c>
      <c r="D471" s="73">
        <v>885121.36999999988</v>
      </c>
      <c r="E471" s="73">
        <v>17480</v>
      </c>
      <c r="F471" s="73">
        <v>0</v>
      </c>
      <c r="G471" s="73">
        <v>0</v>
      </c>
      <c r="H471" s="73">
        <v>0</v>
      </c>
      <c r="I471" s="73">
        <v>0</v>
      </c>
      <c r="J471" s="73">
        <v>0</v>
      </c>
      <c r="K471" s="73">
        <v>0</v>
      </c>
      <c r="L471" s="73">
        <v>0</v>
      </c>
      <c r="M471" s="74">
        <v>902601.36999999988</v>
      </c>
      <c r="N471" s="73">
        <v>0</v>
      </c>
      <c r="O471" s="130">
        <v>902601.36999999988</v>
      </c>
      <c r="P471" s="75"/>
      <c r="Q471" s="88"/>
      <c r="R471" s="89"/>
    </row>
    <row r="472" spans="1:18">
      <c r="A472" s="45" t="s">
        <v>1201</v>
      </c>
      <c r="B472" s="77" t="s">
        <v>1190</v>
      </c>
      <c r="C472" s="118" t="s">
        <v>1191</v>
      </c>
      <c r="D472" s="73">
        <v>1967069.3900000001</v>
      </c>
      <c r="E472" s="73">
        <v>73953.3</v>
      </c>
      <c r="F472" s="73">
        <v>0</v>
      </c>
      <c r="G472" s="73">
        <v>0</v>
      </c>
      <c r="H472" s="73">
        <v>0</v>
      </c>
      <c r="I472" s="73">
        <v>0</v>
      </c>
      <c r="J472" s="73">
        <v>15000</v>
      </c>
      <c r="K472" s="73">
        <v>0</v>
      </c>
      <c r="L472" s="73">
        <v>0</v>
      </c>
      <c r="M472" s="74">
        <v>2056022.6900000002</v>
      </c>
      <c r="N472" s="73">
        <v>0</v>
      </c>
      <c r="O472" s="130">
        <v>2056022.6900000002</v>
      </c>
      <c r="P472" s="75"/>
      <c r="Q472" s="88"/>
      <c r="R472" s="89"/>
    </row>
    <row r="473" spans="1:18">
      <c r="A473" s="45" t="s">
        <v>1204</v>
      </c>
      <c r="B473" s="77" t="s">
        <v>1193</v>
      </c>
      <c r="C473" s="85" t="s">
        <v>1194</v>
      </c>
      <c r="D473" s="73">
        <v>361586.31999999995</v>
      </c>
      <c r="E473" s="73">
        <v>28999.95</v>
      </c>
      <c r="F473" s="73">
        <v>33722354.480000004</v>
      </c>
      <c r="G473" s="73">
        <v>0</v>
      </c>
      <c r="H473" s="73">
        <v>0</v>
      </c>
      <c r="I473" s="73">
        <v>0</v>
      </c>
      <c r="J473" s="73">
        <v>0</v>
      </c>
      <c r="K473" s="73">
        <v>0</v>
      </c>
      <c r="L473" s="73">
        <v>0</v>
      </c>
      <c r="M473" s="74">
        <v>34112940.750000007</v>
      </c>
      <c r="N473" s="73">
        <v>-270272.15999999997</v>
      </c>
      <c r="O473" s="130">
        <v>33842668.590000011</v>
      </c>
      <c r="P473" s="75"/>
      <c r="Q473" s="88"/>
      <c r="R473" s="89"/>
    </row>
    <row r="474" spans="1:18">
      <c r="A474" s="45" t="s">
        <v>1207</v>
      </c>
      <c r="B474" s="77" t="s">
        <v>1196</v>
      </c>
      <c r="C474" s="85" t="s">
        <v>1197</v>
      </c>
      <c r="D474" s="73">
        <v>60080.28</v>
      </c>
      <c r="E474" s="73">
        <v>7846730.5</v>
      </c>
      <c r="F474" s="73">
        <v>88003.62</v>
      </c>
      <c r="G474" s="73">
        <v>0</v>
      </c>
      <c r="H474" s="73">
        <v>498604.31</v>
      </c>
      <c r="I474" s="73">
        <v>11264.73</v>
      </c>
      <c r="J474" s="73">
        <v>0</v>
      </c>
      <c r="K474" s="73">
        <v>0</v>
      </c>
      <c r="L474" s="73">
        <v>0</v>
      </c>
      <c r="M474" s="74">
        <v>8504683.4400000013</v>
      </c>
      <c r="N474" s="73">
        <v>-8504683.4399999995</v>
      </c>
      <c r="O474" s="130">
        <v>0</v>
      </c>
      <c r="P474" s="75"/>
      <c r="Q474" s="88"/>
      <c r="R474" s="89"/>
    </row>
    <row r="475" spans="1:18">
      <c r="A475" s="45" t="s">
        <v>1210</v>
      </c>
      <c r="B475" s="77" t="s">
        <v>1199</v>
      </c>
      <c r="C475" s="85" t="s">
        <v>1200</v>
      </c>
      <c r="D475" s="73">
        <v>0</v>
      </c>
      <c r="E475" s="73">
        <v>0</v>
      </c>
      <c r="F475" s="73">
        <v>0</v>
      </c>
      <c r="G475" s="73">
        <v>0</v>
      </c>
      <c r="H475" s="73">
        <v>0</v>
      </c>
      <c r="I475" s="73">
        <v>0</v>
      </c>
      <c r="J475" s="73">
        <v>0</v>
      </c>
      <c r="K475" s="73">
        <v>0</v>
      </c>
      <c r="L475" s="73">
        <v>0</v>
      </c>
      <c r="M475" s="74">
        <v>0</v>
      </c>
      <c r="N475" s="73">
        <v>0</v>
      </c>
      <c r="O475" s="130">
        <v>0</v>
      </c>
      <c r="P475" s="75"/>
      <c r="Q475" s="88"/>
      <c r="R475" s="89"/>
    </row>
    <row r="476" spans="1:18">
      <c r="A476" s="45" t="s">
        <v>1213</v>
      </c>
      <c r="B476" s="77" t="s">
        <v>1202</v>
      </c>
      <c r="C476" s="85" t="s">
        <v>1203</v>
      </c>
      <c r="D476" s="73">
        <v>16647296.579999998</v>
      </c>
      <c r="E476" s="73">
        <v>11748834.890000002</v>
      </c>
      <c r="F476" s="73">
        <v>1212010.01</v>
      </c>
      <c r="G476" s="73">
        <v>18242903.859999999</v>
      </c>
      <c r="H476" s="73">
        <v>987429271.99000001</v>
      </c>
      <c r="I476" s="73">
        <v>0</v>
      </c>
      <c r="J476" s="73">
        <v>351301.43</v>
      </c>
      <c r="K476" s="73">
        <v>0</v>
      </c>
      <c r="L476" s="73">
        <v>0</v>
      </c>
      <c r="M476" s="74">
        <v>1035631618.76</v>
      </c>
      <c r="N476" s="73">
        <v>-460152119.48000008</v>
      </c>
      <c r="O476" s="130">
        <v>575479499.27999997</v>
      </c>
      <c r="P476" s="75"/>
      <c r="Q476" s="88"/>
      <c r="R476" s="89"/>
    </row>
    <row r="477" spans="1:18">
      <c r="A477" s="45" t="s">
        <v>1216</v>
      </c>
      <c r="B477" s="77" t="s">
        <v>1205</v>
      </c>
      <c r="C477" s="81" t="s">
        <v>1206</v>
      </c>
      <c r="D477" s="73">
        <v>447681.97</v>
      </c>
      <c r="E477" s="73">
        <v>0</v>
      </c>
      <c r="F477" s="73">
        <v>530333.86</v>
      </c>
      <c r="G477" s="73">
        <v>0</v>
      </c>
      <c r="H477" s="73">
        <v>0</v>
      </c>
      <c r="I477" s="73">
        <v>0</v>
      </c>
      <c r="J477" s="73">
        <v>1128807.1900000002</v>
      </c>
      <c r="K477" s="73">
        <v>5273766.5500000007</v>
      </c>
      <c r="L477" s="73">
        <v>32562.55</v>
      </c>
      <c r="M477" s="74">
        <v>7413152.1200000001</v>
      </c>
      <c r="N477" s="73">
        <v>0</v>
      </c>
      <c r="O477" s="130">
        <v>7413152.1200000001</v>
      </c>
      <c r="P477" s="75"/>
      <c r="Q477" s="88"/>
      <c r="R477" s="89"/>
    </row>
    <row r="478" spans="1:18">
      <c r="A478" s="45" t="s">
        <v>1219</v>
      </c>
      <c r="B478" s="77" t="s">
        <v>1208</v>
      </c>
      <c r="C478" s="81" t="s">
        <v>1209</v>
      </c>
      <c r="D478" s="73">
        <v>0</v>
      </c>
      <c r="E478" s="73">
        <v>0</v>
      </c>
      <c r="F478" s="73">
        <v>0</v>
      </c>
      <c r="G478" s="73">
        <v>0</v>
      </c>
      <c r="H478" s="73">
        <v>0</v>
      </c>
      <c r="I478" s="73">
        <v>0</v>
      </c>
      <c r="J478" s="73">
        <v>0</v>
      </c>
      <c r="K478" s="73">
        <v>0</v>
      </c>
      <c r="L478" s="73">
        <v>0</v>
      </c>
      <c r="M478" s="74">
        <v>0</v>
      </c>
      <c r="N478" s="73">
        <v>0</v>
      </c>
      <c r="O478" s="130">
        <v>0</v>
      </c>
      <c r="P478" s="75"/>
      <c r="Q478" s="88"/>
      <c r="R478" s="89"/>
    </row>
    <row r="479" spans="1:18">
      <c r="A479" s="45" t="s">
        <v>1222</v>
      </c>
      <c r="B479" s="77" t="s">
        <v>1211</v>
      </c>
      <c r="C479" s="81" t="s">
        <v>1212</v>
      </c>
      <c r="D479" s="73">
        <v>98898.05</v>
      </c>
      <c r="E479" s="73">
        <v>0</v>
      </c>
      <c r="F479" s="73">
        <v>0</v>
      </c>
      <c r="G479" s="73">
        <v>0</v>
      </c>
      <c r="H479" s="73">
        <v>0</v>
      </c>
      <c r="I479" s="73">
        <v>0</v>
      </c>
      <c r="J479" s="73">
        <v>963033.39</v>
      </c>
      <c r="K479" s="73">
        <v>48420060.43</v>
      </c>
      <c r="L479" s="73">
        <v>-46935889.509999998</v>
      </c>
      <c r="M479" s="74">
        <v>2546102.3599999994</v>
      </c>
      <c r="N479" s="73">
        <v>-1499102.36</v>
      </c>
      <c r="O479" s="130">
        <v>1046999.9999999993</v>
      </c>
      <c r="P479" s="75"/>
      <c r="Q479" s="88"/>
      <c r="R479" s="89"/>
    </row>
    <row r="480" spans="1:18">
      <c r="A480" s="45" t="s">
        <v>1225</v>
      </c>
      <c r="B480" s="77" t="s">
        <v>1214</v>
      </c>
      <c r="C480" s="81" t="s">
        <v>1215</v>
      </c>
      <c r="D480" s="73">
        <v>807.61</v>
      </c>
      <c r="E480" s="73">
        <v>77973.14</v>
      </c>
      <c r="F480" s="73">
        <v>43047.360000000001</v>
      </c>
      <c r="G480" s="73">
        <v>0</v>
      </c>
      <c r="H480" s="73">
        <v>0</v>
      </c>
      <c r="I480" s="73">
        <v>0</v>
      </c>
      <c r="J480" s="73">
        <v>0</v>
      </c>
      <c r="K480" s="73">
        <v>0</v>
      </c>
      <c r="L480" s="73">
        <v>0</v>
      </c>
      <c r="M480" s="74">
        <v>121828.11</v>
      </c>
      <c r="N480" s="73">
        <v>-121828.11</v>
      </c>
      <c r="O480" s="130">
        <v>0</v>
      </c>
      <c r="P480" s="75"/>
      <c r="Q480" s="88"/>
      <c r="R480" s="89"/>
    </row>
    <row r="481" spans="1:18">
      <c r="A481" s="45" t="s">
        <v>1228</v>
      </c>
      <c r="B481" s="77" t="s">
        <v>1217</v>
      </c>
      <c r="C481" s="81" t="s">
        <v>1218</v>
      </c>
      <c r="D481" s="73">
        <v>901686.02</v>
      </c>
      <c r="E481" s="73">
        <v>0</v>
      </c>
      <c r="F481" s="73">
        <v>0</v>
      </c>
      <c r="G481" s="73">
        <v>0</v>
      </c>
      <c r="H481" s="73">
        <v>0</v>
      </c>
      <c r="I481" s="73">
        <v>0</v>
      </c>
      <c r="J481" s="73">
        <v>0</v>
      </c>
      <c r="K481" s="73">
        <v>0</v>
      </c>
      <c r="L481" s="73">
        <v>0</v>
      </c>
      <c r="M481" s="74">
        <v>901686.02</v>
      </c>
      <c r="N481" s="73">
        <v>-901686.02</v>
      </c>
      <c r="O481" s="130">
        <v>0</v>
      </c>
      <c r="P481" s="75"/>
      <c r="Q481" s="88"/>
      <c r="R481" s="89"/>
    </row>
    <row r="482" spans="1:18">
      <c r="A482" s="45" t="s">
        <v>1231</v>
      </c>
      <c r="B482" s="77" t="s">
        <v>1220</v>
      </c>
      <c r="C482" s="81" t="s">
        <v>1221</v>
      </c>
      <c r="D482" s="73">
        <v>0</v>
      </c>
      <c r="E482" s="73">
        <v>0</v>
      </c>
      <c r="F482" s="73">
        <v>0</v>
      </c>
      <c r="G482" s="73">
        <v>0</v>
      </c>
      <c r="H482" s="73">
        <v>0</v>
      </c>
      <c r="I482" s="73">
        <v>0</v>
      </c>
      <c r="J482" s="73">
        <v>0</v>
      </c>
      <c r="K482" s="73">
        <v>0</v>
      </c>
      <c r="L482" s="73">
        <v>0</v>
      </c>
      <c r="M482" s="74">
        <v>0</v>
      </c>
      <c r="N482" s="73">
        <v>0</v>
      </c>
      <c r="O482" s="130">
        <v>0</v>
      </c>
      <c r="P482" s="75"/>
      <c r="Q482" s="88"/>
      <c r="R482" s="89"/>
    </row>
    <row r="483" spans="1:18">
      <c r="A483" s="45" t="s">
        <v>1234</v>
      </c>
      <c r="B483" s="77" t="s">
        <v>1223</v>
      </c>
      <c r="C483" s="81" t="s">
        <v>1224</v>
      </c>
      <c r="D483" s="73">
        <v>0</v>
      </c>
      <c r="E483" s="73">
        <v>0</v>
      </c>
      <c r="F483" s="73">
        <v>0</v>
      </c>
      <c r="G483" s="73">
        <v>0</v>
      </c>
      <c r="H483" s="73">
        <v>0</v>
      </c>
      <c r="I483" s="73">
        <v>0</v>
      </c>
      <c r="J483" s="73">
        <v>0</v>
      </c>
      <c r="K483" s="73">
        <v>0</v>
      </c>
      <c r="L483" s="73">
        <v>0</v>
      </c>
      <c r="M483" s="74">
        <v>0</v>
      </c>
      <c r="N483" s="73">
        <v>0</v>
      </c>
      <c r="O483" s="130">
        <v>0</v>
      </c>
      <c r="P483" s="75"/>
      <c r="Q483" s="88"/>
      <c r="R483" s="89"/>
    </row>
    <row r="484" spans="1:18">
      <c r="A484" s="45" t="s">
        <v>1237</v>
      </c>
      <c r="B484" s="77" t="s">
        <v>1226</v>
      </c>
      <c r="C484" s="81" t="s">
        <v>1227</v>
      </c>
      <c r="D484" s="73">
        <v>6529.42</v>
      </c>
      <c r="E484" s="73">
        <v>6776</v>
      </c>
      <c r="F484" s="73">
        <v>0</v>
      </c>
      <c r="G484" s="73">
        <v>0</v>
      </c>
      <c r="H484" s="73">
        <v>0</v>
      </c>
      <c r="I484" s="73">
        <v>0</v>
      </c>
      <c r="J484" s="73">
        <v>0</v>
      </c>
      <c r="K484" s="73">
        <v>0</v>
      </c>
      <c r="L484" s="73">
        <v>0</v>
      </c>
      <c r="M484" s="74">
        <v>13305.42</v>
      </c>
      <c r="N484" s="73">
        <v>-13305.42</v>
      </c>
      <c r="O484" s="130">
        <v>0</v>
      </c>
      <c r="P484" s="75"/>
      <c r="Q484" s="88"/>
      <c r="R484" s="131"/>
    </row>
    <row r="485" spans="1:18">
      <c r="A485" s="45" t="s">
        <v>1240</v>
      </c>
      <c r="B485" s="77" t="s">
        <v>1229</v>
      </c>
      <c r="C485" s="81" t="s">
        <v>1230</v>
      </c>
      <c r="D485" s="73">
        <v>0</v>
      </c>
      <c r="E485" s="73">
        <v>0</v>
      </c>
      <c r="F485" s="73">
        <v>0</v>
      </c>
      <c r="G485" s="73">
        <v>0</v>
      </c>
      <c r="H485" s="73">
        <v>0</v>
      </c>
      <c r="I485" s="73">
        <v>0</v>
      </c>
      <c r="J485" s="73">
        <v>1575005.42</v>
      </c>
      <c r="K485" s="73">
        <v>0</v>
      </c>
      <c r="L485" s="73">
        <v>0</v>
      </c>
      <c r="M485" s="74">
        <v>1575005.42</v>
      </c>
      <c r="N485" s="73">
        <v>-1575005.42</v>
      </c>
      <c r="O485" s="130">
        <v>0</v>
      </c>
      <c r="P485" s="75"/>
      <c r="Q485" s="88"/>
      <c r="R485" s="89"/>
    </row>
    <row r="486" spans="1:18">
      <c r="A486" s="45" t="s">
        <v>1243</v>
      </c>
      <c r="B486" s="77" t="s">
        <v>1232</v>
      </c>
      <c r="C486" s="81" t="s">
        <v>1233</v>
      </c>
      <c r="D486" s="73">
        <v>941498.35000000009</v>
      </c>
      <c r="E486" s="73">
        <v>0</v>
      </c>
      <c r="F486" s="73">
        <v>0</v>
      </c>
      <c r="G486" s="73">
        <v>0</v>
      </c>
      <c r="H486" s="73">
        <v>0</v>
      </c>
      <c r="I486" s="73">
        <v>0</v>
      </c>
      <c r="J486" s="73">
        <v>10364378.439999998</v>
      </c>
      <c r="K486" s="73">
        <v>0</v>
      </c>
      <c r="L486" s="73">
        <v>0</v>
      </c>
      <c r="M486" s="74">
        <v>11305876.789999997</v>
      </c>
      <c r="N486" s="73">
        <v>-11305876.800000001</v>
      </c>
      <c r="O486" s="130">
        <v>-1.0000003501772881E-2</v>
      </c>
      <c r="P486" s="75"/>
      <c r="Q486" s="88"/>
      <c r="R486" s="89"/>
    </row>
    <row r="487" spans="1:18">
      <c r="A487" s="45" t="s">
        <v>1246</v>
      </c>
      <c r="B487" s="77" t="s">
        <v>1235</v>
      </c>
      <c r="C487" s="81" t="s">
        <v>1236</v>
      </c>
      <c r="D487" s="73">
        <v>700830.08000000007</v>
      </c>
      <c r="E487" s="73">
        <v>1294084.3800000001</v>
      </c>
      <c r="F487" s="73">
        <v>10820548.16</v>
      </c>
      <c r="G487" s="73">
        <v>1548107</v>
      </c>
      <c r="H487" s="73">
        <v>0</v>
      </c>
      <c r="I487" s="73">
        <v>0</v>
      </c>
      <c r="J487" s="73">
        <v>0</v>
      </c>
      <c r="K487" s="73">
        <v>0</v>
      </c>
      <c r="L487" s="73">
        <v>149.88</v>
      </c>
      <c r="M487" s="74">
        <v>14363719.500000002</v>
      </c>
      <c r="N487" s="73">
        <v>-14363719.5</v>
      </c>
      <c r="O487" s="130">
        <v>0</v>
      </c>
      <c r="P487" s="75"/>
      <c r="Q487" s="88"/>
      <c r="R487" s="89"/>
    </row>
    <row r="488" spans="1:18">
      <c r="A488" s="45" t="s">
        <v>1249</v>
      </c>
      <c r="B488" s="77" t="s">
        <v>1238</v>
      </c>
      <c r="C488" s="81" t="s">
        <v>1239</v>
      </c>
      <c r="D488" s="73">
        <v>1525317.42</v>
      </c>
      <c r="E488" s="73">
        <v>2225736.5699999998</v>
      </c>
      <c r="F488" s="73">
        <v>281369.96999999997</v>
      </c>
      <c r="G488" s="73">
        <v>22691.25</v>
      </c>
      <c r="H488" s="73">
        <v>201153</v>
      </c>
      <c r="I488" s="73">
        <v>0</v>
      </c>
      <c r="J488" s="73">
        <v>0</v>
      </c>
      <c r="K488" s="73">
        <v>0</v>
      </c>
      <c r="L488" s="73">
        <v>0</v>
      </c>
      <c r="M488" s="74">
        <v>4256268.21</v>
      </c>
      <c r="N488" s="73">
        <v>-4256268.2100000009</v>
      </c>
      <c r="O488" s="130">
        <v>0</v>
      </c>
      <c r="P488" s="75"/>
      <c r="Q488" s="88"/>
      <c r="R488" s="89"/>
    </row>
    <row r="489" spans="1:18">
      <c r="A489" s="45" t="s">
        <v>1252</v>
      </c>
      <c r="B489" s="77" t="s">
        <v>1241</v>
      </c>
      <c r="C489" s="81" t="s">
        <v>1242</v>
      </c>
      <c r="D489" s="73">
        <v>5500000</v>
      </c>
      <c r="E489" s="73">
        <v>209118.78000000003</v>
      </c>
      <c r="F489" s="73">
        <v>1531409.8600000003</v>
      </c>
      <c r="G489" s="73">
        <v>9249</v>
      </c>
      <c r="H489" s="73">
        <v>0</v>
      </c>
      <c r="I489" s="73">
        <v>0</v>
      </c>
      <c r="J489" s="73">
        <v>218902.15</v>
      </c>
      <c r="K489" s="73">
        <v>0</v>
      </c>
      <c r="L489" s="73">
        <v>0</v>
      </c>
      <c r="M489" s="74">
        <v>7468679.790000001</v>
      </c>
      <c r="N489" s="73">
        <v>-7468679.79</v>
      </c>
      <c r="O489" s="130">
        <v>0</v>
      </c>
      <c r="P489" s="75"/>
      <c r="Q489" s="88"/>
      <c r="R489" s="89"/>
    </row>
    <row r="490" spans="1:18" ht="24">
      <c r="A490" s="45" t="s">
        <v>1255</v>
      </c>
      <c r="B490" s="77" t="s">
        <v>1244</v>
      </c>
      <c r="C490" s="81" t="s">
        <v>1245</v>
      </c>
      <c r="D490" s="73">
        <v>929841</v>
      </c>
      <c r="E490" s="73">
        <v>0</v>
      </c>
      <c r="F490" s="73">
        <v>0</v>
      </c>
      <c r="G490" s="73">
        <v>0</v>
      </c>
      <c r="H490" s="73">
        <v>0</v>
      </c>
      <c r="I490" s="73">
        <v>0</v>
      </c>
      <c r="J490" s="73">
        <v>0</v>
      </c>
      <c r="K490" s="73">
        <v>0</v>
      </c>
      <c r="L490" s="73">
        <v>0</v>
      </c>
      <c r="M490" s="74">
        <v>929841</v>
      </c>
      <c r="N490" s="73">
        <v>-929841</v>
      </c>
      <c r="O490" s="130">
        <v>0</v>
      </c>
      <c r="P490" s="75"/>
      <c r="Q490" s="88"/>
      <c r="R490" s="89"/>
    </row>
    <row r="491" spans="1:18">
      <c r="A491" s="45" t="s">
        <v>1258</v>
      </c>
      <c r="B491" s="77" t="s">
        <v>1247</v>
      </c>
      <c r="C491" s="81" t="s">
        <v>1248</v>
      </c>
      <c r="D491" s="73">
        <v>335000</v>
      </c>
      <c r="E491" s="73">
        <v>545573.59000000008</v>
      </c>
      <c r="F491" s="73">
        <v>7423636.6500000004</v>
      </c>
      <c r="G491" s="73">
        <v>40077.089999999997</v>
      </c>
      <c r="H491" s="73">
        <v>5259806.4700000007</v>
      </c>
      <c r="I491" s="73">
        <v>0</v>
      </c>
      <c r="J491" s="73">
        <v>0</v>
      </c>
      <c r="K491" s="73">
        <v>0</v>
      </c>
      <c r="L491" s="73">
        <v>0</v>
      </c>
      <c r="M491" s="74">
        <v>13604093.800000001</v>
      </c>
      <c r="N491" s="73">
        <v>-13604093.799999999</v>
      </c>
      <c r="O491" s="130">
        <v>0</v>
      </c>
      <c r="P491" s="75"/>
      <c r="Q491" s="88"/>
      <c r="R491" s="89"/>
    </row>
    <row r="492" spans="1:18" ht="24">
      <c r="A492" s="45" t="s">
        <v>1261</v>
      </c>
      <c r="B492" s="77" t="s">
        <v>1250</v>
      </c>
      <c r="C492" s="81" t="s">
        <v>1251</v>
      </c>
      <c r="D492" s="73">
        <v>111300127.06</v>
      </c>
      <c r="E492" s="73">
        <v>42161.69</v>
      </c>
      <c r="F492" s="73">
        <v>1831140.45</v>
      </c>
      <c r="G492" s="73">
        <v>0</v>
      </c>
      <c r="H492" s="73">
        <v>0</v>
      </c>
      <c r="I492" s="73">
        <v>0</v>
      </c>
      <c r="J492" s="73">
        <v>15692270.620000001</v>
      </c>
      <c r="K492" s="73">
        <v>0</v>
      </c>
      <c r="L492" s="73">
        <v>3100000</v>
      </c>
      <c r="M492" s="74">
        <v>131965699.82000001</v>
      </c>
      <c r="N492" s="73">
        <v>-131965699.82000001</v>
      </c>
      <c r="O492" s="130">
        <v>0</v>
      </c>
      <c r="P492" s="75"/>
      <c r="Q492" s="88"/>
      <c r="R492" s="89"/>
    </row>
    <row r="493" spans="1:18">
      <c r="B493" s="77" t="s">
        <v>1253</v>
      </c>
      <c r="C493" s="81" t="s">
        <v>1254</v>
      </c>
      <c r="D493" s="73">
        <v>377636.72</v>
      </c>
      <c r="E493" s="73">
        <v>2837.04</v>
      </c>
      <c r="F493" s="73">
        <v>845981.05</v>
      </c>
      <c r="G493" s="73">
        <v>0</v>
      </c>
      <c r="H493" s="73">
        <v>0</v>
      </c>
      <c r="I493" s="73">
        <v>0</v>
      </c>
      <c r="J493" s="73">
        <v>4809095.91</v>
      </c>
      <c r="K493" s="73">
        <v>0</v>
      </c>
      <c r="L493" s="73">
        <v>0</v>
      </c>
      <c r="M493" s="74">
        <v>6035550.7200000007</v>
      </c>
      <c r="N493" s="73">
        <v>-6035550.7200000007</v>
      </c>
      <c r="O493" s="130">
        <v>0</v>
      </c>
      <c r="P493" s="75"/>
      <c r="Q493" s="88"/>
      <c r="R493" s="89"/>
    </row>
    <row r="494" spans="1:18">
      <c r="B494" s="77" t="s">
        <v>1256</v>
      </c>
      <c r="C494" s="81" t="s">
        <v>1257</v>
      </c>
      <c r="D494" s="73">
        <v>0</v>
      </c>
      <c r="E494" s="73">
        <v>0</v>
      </c>
      <c r="F494" s="73">
        <v>0</v>
      </c>
      <c r="G494" s="73">
        <v>0</v>
      </c>
      <c r="H494" s="73">
        <v>0</v>
      </c>
      <c r="I494" s="73">
        <v>0</v>
      </c>
      <c r="J494" s="73">
        <v>0</v>
      </c>
      <c r="K494" s="73">
        <v>0</v>
      </c>
      <c r="L494" s="73">
        <v>186972393.80999997</v>
      </c>
      <c r="M494" s="74">
        <v>186972393.80999997</v>
      </c>
      <c r="N494" s="73">
        <v>2264148.8200000003</v>
      </c>
      <c r="O494" s="130">
        <v>189236542.62999997</v>
      </c>
      <c r="P494" s="75"/>
      <c r="Q494" s="88"/>
      <c r="R494" s="89"/>
    </row>
    <row r="495" spans="1:18">
      <c r="B495" s="77" t="s">
        <v>1259</v>
      </c>
      <c r="C495" s="81" t="s">
        <v>1260</v>
      </c>
      <c r="D495" s="73">
        <v>15429525.159999998</v>
      </c>
      <c r="E495" s="73">
        <v>2448768.1800000002</v>
      </c>
      <c r="F495" s="73">
        <v>8399053.4299999997</v>
      </c>
      <c r="G495" s="73">
        <v>1084644.9100000004</v>
      </c>
      <c r="H495" s="73">
        <v>501555.82000000007</v>
      </c>
      <c r="I495" s="73">
        <v>0</v>
      </c>
      <c r="J495" s="73">
        <v>78216.499999999985</v>
      </c>
      <c r="K495" s="73">
        <v>1065789.06</v>
      </c>
      <c r="L495" s="73">
        <v>2851653.7299999995</v>
      </c>
      <c r="M495" s="74">
        <v>31859206.789999999</v>
      </c>
      <c r="N495" s="73">
        <v>464904.27</v>
      </c>
      <c r="O495" s="130">
        <v>32324111.059999999</v>
      </c>
      <c r="P495" s="75"/>
      <c r="Q495" s="88"/>
      <c r="R495" s="89"/>
    </row>
    <row r="496" spans="1:18">
      <c r="B496" s="77" t="s">
        <v>922</v>
      </c>
      <c r="C496" s="85" t="s">
        <v>1262</v>
      </c>
      <c r="D496" s="73">
        <v>1794436.2699999998</v>
      </c>
      <c r="E496" s="73">
        <v>1551053.0200000005</v>
      </c>
      <c r="F496" s="73">
        <v>398879.16479000001</v>
      </c>
      <c r="G496" s="73">
        <v>385944</v>
      </c>
      <c r="H496" s="73">
        <v>-39155.1</v>
      </c>
      <c r="I496" s="73">
        <v>0</v>
      </c>
      <c r="J496" s="73">
        <v>-2302463.7900000005</v>
      </c>
      <c r="K496" s="73">
        <v>0</v>
      </c>
      <c r="L496" s="73">
        <v>12865458.5</v>
      </c>
      <c r="M496" s="74">
        <v>14654152.064789999</v>
      </c>
      <c r="N496" s="73">
        <v>2162314.290000007</v>
      </c>
      <c r="O496" s="130">
        <v>16816466.354790006</v>
      </c>
      <c r="P496" s="75"/>
      <c r="Q496" s="88"/>
      <c r="R496" s="89"/>
    </row>
    <row r="497" spans="1:22">
      <c r="B497" s="110"/>
      <c r="C497" s="85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75"/>
      <c r="Q497" s="88"/>
      <c r="R497" s="89"/>
    </row>
    <row r="498" spans="1:22">
      <c r="B498" s="95" t="s">
        <v>1263</v>
      </c>
      <c r="C498" s="85"/>
      <c r="D498" s="96">
        <v>576445453.47599995</v>
      </c>
      <c r="E498" s="96">
        <v>115342885.34999996</v>
      </c>
      <c r="F498" s="96">
        <v>86684453.404790014</v>
      </c>
      <c r="G498" s="96">
        <v>21708390.609999999</v>
      </c>
      <c r="H498" s="96">
        <v>993880622.8900001</v>
      </c>
      <c r="I498" s="96">
        <v>11264.730000000003</v>
      </c>
      <c r="J498" s="96">
        <v>72137265.189999998</v>
      </c>
      <c r="K498" s="96">
        <v>54992911.150000006</v>
      </c>
      <c r="L498" s="96">
        <v>156971016.55999997</v>
      </c>
      <c r="M498" s="96">
        <v>2078174263.3607898</v>
      </c>
      <c r="N498" s="96">
        <v>-658806677.51000023</v>
      </c>
      <c r="O498" s="96">
        <v>1419367585.8507895</v>
      </c>
      <c r="P498" s="75"/>
      <c r="Q498" s="88"/>
      <c r="R498" s="89"/>
    </row>
    <row r="499" spans="1:22">
      <c r="A499" s="45" t="s">
        <v>1267</v>
      </c>
      <c r="B499" s="110"/>
      <c r="C499" s="85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8"/>
      <c r="P499" s="75"/>
      <c r="Q499" s="132"/>
      <c r="R499" s="133"/>
    </row>
    <row r="500" spans="1:22">
      <c r="A500" s="45" t="s">
        <v>1270</v>
      </c>
      <c r="B500" s="115" t="s">
        <v>1264</v>
      </c>
      <c r="C500" s="100"/>
      <c r="D500" s="101"/>
      <c r="E500" s="101"/>
      <c r="F500" s="101"/>
      <c r="G500" s="101" t="s">
        <v>854</v>
      </c>
      <c r="H500" s="101" t="s">
        <v>854</v>
      </c>
      <c r="I500" s="101"/>
      <c r="J500" s="101" t="s">
        <v>854</v>
      </c>
      <c r="K500" s="101"/>
      <c r="L500" s="101" t="s">
        <v>854</v>
      </c>
      <c r="M500" s="101" t="s">
        <v>854</v>
      </c>
      <c r="N500" s="101" t="s">
        <v>854</v>
      </c>
      <c r="O500" s="69"/>
      <c r="P500" s="75"/>
      <c r="Q500" s="88"/>
      <c r="R500" s="89"/>
    </row>
    <row r="501" spans="1:22" s="90" customFormat="1">
      <c r="B501" s="119"/>
      <c r="C501" s="72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69"/>
      <c r="P501" s="75"/>
      <c r="Q501" s="88"/>
      <c r="R501" s="89"/>
      <c r="S501" s="44"/>
      <c r="T501" s="44"/>
      <c r="U501" s="44"/>
      <c r="V501" s="44"/>
    </row>
    <row r="502" spans="1:22" s="90" customFormat="1">
      <c r="B502" s="77" t="s">
        <v>1265</v>
      </c>
      <c r="C502" s="80" t="s">
        <v>1266</v>
      </c>
      <c r="D502" s="73">
        <v>0</v>
      </c>
      <c r="E502" s="73">
        <v>0</v>
      </c>
      <c r="F502" s="73">
        <v>0</v>
      </c>
      <c r="G502" s="73">
        <v>0</v>
      </c>
      <c r="H502" s="73">
        <v>0</v>
      </c>
      <c r="I502" s="73">
        <v>0</v>
      </c>
      <c r="J502" s="73">
        <v>0</v>
      </c>
      <c r="K502" s="73">
        <v>0</v>
      </c>
      <c r="L502" s="73">
        <v>0</v>
      </c>
      <c r="M502" s="74">
        <v>0</v>
      </c>
      <c r="N502" s="73">
        <v>0</v>
      </c>
      <c r="O502" s="69">
        <v>0</v>
      </c>
      <c r="P502" s="75"/>
      <c r="Q502" s="88"/>
      <c r="R502" s="89"/>
      <c r="S502" s="44"/>
      <c r="T502" s="44"/>
      <c r="U502" s="44"/>
      <c r="V502" s="44"/>
    </row>
    <row r="503" spans="1:22">
      <c r="A503" s="45" t="s">
        <v>1277</v>
      </c>
      <c r="B503" s="77" t="s">
        <v>1268</v>
      </c>
      <c r="C503" s="81" t="s">
        <v>1269</v>
      </c>
      <c r="D503" s="73">
        <v>4841117.540000001</v>
      </c>
      <c r="E503" s="73">
        <v>850894.79000000015</v>
      </c>
      <c r="F503" s="73">
        <v>106742.15000000001</v>
      </c>
      <c r="G503" s="73">
        <v>0</v>
      </c>
      <c r="H503" s="73">
        <v>0</v>
      </c>
      <c r="I503" s="73">
        <v>0</v>
      </c>
      <c r="J503" s="73">
        <v>8920958.4499999993</v>
      </c>
      <c r="K503" s="73">
        <v>0</v>
      </c>
      <c r="L503" s="73">
        <v>0</v>
      </c>
      <c r="M503" s="74">
        <v>14719712.93</v>
      </c>
      <c r="N503" s="73">
        <v>52031.22</v>
      </c>
      <c r="O503" s="69">
        <v>14771744.15</v>
      </c>
      <c r="P503" s="75"/>
      <c r="Q503" s="88"/>
      <c r="R503" s="89"/>
    </row>
    <row r="504" spans="1:22">
      <c r="B504" s="77" t="s">
        <v>1271</v>
      </c>
      <c r="C504" s="81" t="s">
        <v>1272</v>
      </c>
      <c r="D504" s="73">
        <v>9880587.2599999961</v>
      </c>
      <c r="E504" s="73">
        <v>3693331.66</v>
      </c>
      <c r="F504" s="73">
        <v>538605.31000000006</v>
      </c>
      <c r="G504" s="73">
        <v>0</v>
      </c>
      <c r="H504" s="73">
        <v>0</v>
      </c>
      <c r="I504" s="73">
        <v>0</v>
      </c>
      <c r="J504" s="73">
        <v>6519491.0600000005</v>
      </c>
      <c r="K504" s="73">
        <v>0</v>
      </c>
      <c r="L504" s="73">
        <v>-149217.29999999999</v>
      </c>
      <c r="M504" s="74">
        <v>20482797.989999998</v>
      </c>
      <c r="N504" s="73">
        <v>771718.51</v>
      </c>
      <c r="O504" s="69">
        <v>21254516.5</v>
      </c>
      <c r="P504" s="75"/>
      <c r="Q504" s="88"/>
      <c r="R504" s="89"/>
    </row>
    <row r="505" spans="1:22">
      <c r="A505" s="45" t="s">
        <v>1282</v>
      </c>
      <c r="B505" s="270" t="s">
        <v>1273</v>
      </c>
      <c r="C505" s="271" t="s">
        <v>1274</v>
      </c>
      <c r="D505" s="73">
        <v>154589.46</v>
      </c>
      <c r="E505" s="73">
        <v>232148.81</v>
      </c>
      <c r="F505" s="73">
        <v>7650</v>
      </c>
      <c r="G505" s="73">
        <v>0</v>
      </c>
      <c r="H505" s="73">
        <v>0</v>
      </c>
      <c r="I505" s="73">
        <v>0</v>
      </c>
      <c r="J505" s="73">
        <v>272084.09000000003</v>
      </c>
      <c r="K505" s="73">
        <v>0</v>
      </c>
      <c r="L505" s="73">
        <v>-1397271.05</v>
      </c>
      <c r="M505" s="74">
        <v>-730798.69</v>
      </c>
      <c r="N505" s="73">
        <v>-1206711.3999999999</v>
      </c>
      <c r="O505" s="69">
        <v>-1937510.0899999999</v>
      </c>
      <c r="P505" s="75"/>
      <c r="Q505" s="88"/>
      <c r="R505" s="89"/>
    </row>
    <row r="506" spans="1:22">
      <c r="A506" s="45" t="s">
        <v>1285</v>
      </c>
      <c r="B506" s="77" t="s">
        <v>1275</v>
      </c>
      <c r="C506" s="81" t="s">
        <v>1276</v>
      </c>
      <c r="D506" s="73">
        <v>0</v>
      </c>
      <c r="E506" s="73">
        <v>0</v>
      </c>
      <c r="F506" s="73">
        <v>0</v>
      </c>
      <c r="G506" s="73">
        <v>0</v>
      </c>
      <c r="H506" s="73">
        <v>0</v>
      </c>
      <c r="I506" s="73">
        <v>0</v>
      </c>
      <c r="J506" s="73">
        <v>0</v>
      </c>
      <c r="K506" s="73">
        <v>0</v>
      </c>
      <c r="L506" s="73">
        <v>0</v>
      </c>
      <c r="M506" s="74">
        <v>0</v>
      </c>
      <c r="N506" s="73">
        <v>0</v>
      </c>
      <c r="O506" s="69">
        <v>0</v>
      </c>
      <c r="P506" s="75"/>
      <c r="Q506" s="88"/>
      <c r="R506" s="89"/>
    </row>
    <row r="507" spans="1:22">
      <c r="A507" s="45" t="s">
        <v>1288</v>
      </c>
      <c r="B507" s="77" t="s">
        <v>1278</v>
      </c>
      <c r="C507" s="81" t="s">
        <v>1279</v>
      </c>
      <c r="D507" s="73">
        <v>275139.93</v>
      </c>
      <c r="E507" s="73">
        <v>558419.35</v>
      </c>
      <c r="F507" s="73">
        <v>41784.46</v>
      </c>
      <c r="G507" s="73">
        <v>0</v>
      </c>
      <c r="H507" s="73">
        <v>0</v>
      </c>
      <c r="I507" s="73">
        <v>0</v>
      </c>
      <c r="J507" s="73">
        <v>161282</v>
      </c>
      <c r="K507" s="73">
        <v>0</v>
      </c>
      <c r="L507" s="73">
        <v>-833763.35</v>
      </c>
      <c r="M507" s="74">
        <v>202862.39</v>
      </c>
      <c r="N507" s="73">
        <v>-13860</v>
      </c>
      <c r="O507" s="69">
        <v>189002.39</v>
      </c>
      <c r="P507" s="75"/>
      <c r="Q507" s="88"/>
      <c r="R507" s="89"/>
    </row>
    <row r="508" spans="1:22">
      <c r="A508" s="45" t="s">
        <v>1291</v>
      </c>
      <c r="B508" s="77" t="s">
        <v>1280</v>
      </c>
      <c r="C508" s="81" t="s">
        <v>1281</v>
      </c>
      <c r="D508" s="73">
        <v>2573330.27</v>
      </c>
      <c r="E508" s="73">
        <v>195650.25</v>
      </c>
      <c r="F508" s="73">
        <v>0</v>
      </c>
      <c r="G508" s="73">
        <v>0</v>
      </c>
      <c r="H508" s="73">
        <v>0</v>
      </c>
      <c r="I508" s="73">
        <v>0</v>
      </c>
      <c r="J508" s="73">
        <v>2130592.7799999998</v>
      </c>
      <c r="K508" s="73">
        <v>0</v>
      </c>
      <c r="L508" s="73">
        <v>-4446940.71</v>
      </c>
      <c r="M508" s="74">
        <v>452632.58999999985</v>
      </c>
      <c r="N508" s="73">
        <v>99031.350000000064</v>
      </c>
      <c r="O508" s="69">
        <v>551663.93999999994</v>
      </c>
      <c r="P508" s="75"/>
      <c r="Q508" s="88"/>
      <c r="R508" s="89"/>
    </row>
    <row r="509" spans="1:22">
      <c r="B509" s="77" t="s">
        <v>1283</v>
      </c>
      <c r="C509" s="81" t="s">
        <v>1284</v>
      </c>
      <c r="D509" s="73">
        <v>7426468.0099999988</v>
      </c>
      <c r="E509" s="73">
        <v>4732320.74</v>
      </c>
      <c r="F509" s="73">
        <v>205164.16999999998</v>
      </c>
      <c r="G509" s="73">
        <v>0</v>
      </c>
      <c r="H509" s="73">
        <v>0</v>
      </c>
      <c r="I509" s="73">
        <v>0</v>
      </c>
      <c r="J509" s="73">
        <v>3590190.38</v>
      </c>
      <c r="K509" s="73">
        <v>0</v>
      </c>
      <c r="L509" s="73">
        <v>-14600302.27</v>
      </c>
      <c r="M509" s="74">
        <v>1353841.0300000012</v>
      </c>
      <c r="N509" s="73">
        <v>-162742.12000000011</v>
      </c>
      <c r="O509" s="69">
        <v>1191098.9100000011</v>
      </c>
      <c r="P509" s="75"/>
      <c r="Q509" s="88"/>
      <c r="R509" s="89"/>
    </row>
    <row r="510" spans="1:22">
      <c r="A510" s="45" t="s">
        <v>1296</v>
      </c>
      <c r="B510" s="77" t="s">
        <v>1286</v>
      </c>
      <c r="C510" s="81" t="s">
        <v>1287</v>
      </c>
      <c r="D510" s="73">
        <v>185648.91</v>
      </c>
      <c r="E510" s="73">
        <v>395243.78999999992</v>
      </c>
      <c r="F510" s="73">
        <v>57196.61</v>
      </c>
      <c r="G510" s="73">
        <v>0</v>
      </c>
      <c r="H510" s="73">
        <v>0</v>
      </c>
      <c r="I510" s="73">
        <v>0</v>
      </c>
      <c r="J510" s="73">
        <v>203841.29</v>
      </c>
      <c r="K510" s="73">
        <v>0</v>
      </c>
      <c r="L510" s="73">
        <v>-1003915.9199999999</v>
      </c>
      <c r="M510" s="74">
        <v>-161985.31999999995</v>
      </c>
      <c r="N510" s="73">
        <v>303779.57</v>
      </c>
      <c r="O510" s="69">
        <v>141794.25000000006</v>
      </c>
      <c r="P510" s="75"/>
      <c r="Q510" s="88"/>
      <c r="R510" s="89"/>
      <c r="S510" s="90"/>
      <c r="T510" s="90"/>
      <c r="U510" s="90"/>
      <c r="V510" s="90"/>
    </row>
    <row r="511" spans="1:22">
      <c r="A511" s="45" t="s">
        <v>1299</v>
      </c>
      <c r="B511" s="77" t="s">
        <v>1289</v>
      </c>
      <c r="C511" s="81" t="s">
        <v>1290</v>
      </c>
      <c r="D511" s="73">
        <v>147765</v>
      </c>
      <c r="E511" s="73">
        <v>0</v>
      </c>
      <c r="F511" s="73">
        <v>0</v>
      </c>
      <c r="G511" s="73">
        <v>0</v>
      </c>
      <c r="H511" s="73">
        <v>0</v>
      </c>
      <c r="I511" s="73">
        <v>0</v>
      </c>
      <c r="J511" s="73">
        <v>76404.800000000003</v>
      </c>
      <c r="K511" s="73">
        <v>0</v>
      </c>
      <c r="L511" s="73">
        <v>0</v>
      </c>
      <c r="M511" s="74">
        <v>224169.8</v>
      </c>
      <c r="N511" s="73">
        <v>0</v>
      </c>
      <c r="O511" s="69">
        <v>224169.8</v>
      </c>
      <c r="P511" s="75"/>
      <c r="Q511" s="88"/>
      <c r="R511" s="89"/>
      <c r="S511" s="90"/>
      <c r="T511" s="90"/>
      <c r="U511" s="90"/>
      <c r="V511" s="90"/>
    </row>
    <row r="512" spans="1:22">
      <c r="A512" s="45" t="s">
        <v>1302</v>
      </c>
      <c r="B512" s="77" t="s">
        <v>1292</v>
      </c>
      <c r="C512" s="81" t="s">
        <v>1293</v>
      </c>
      <c r="D512" s="73">
        <v>887804.77</v>
      </c>
      <c r="E512" s="73">
        <v>774304.48</v>
      </c>
      <c r="F512" s="73">
        <v>0</v>
      </c>
      <c r="G512" s="73">
        <v>0</v>
      </c>
      <c r="H512" s="73">
        <v>0</v>
      </c>
      <c r="I512" s="73">
        <v>0</v>
      </c>
      <c r="J512" s="73">
        <v>3485788.4000000004</v>
      </c>
      <c r="K512" s="73">
        <v>0</v>
      </c>
      <c r="L512" s="73">
        <v>-3815404.1500000004</v>
      </c>
      <c r="M512" s="74">
        <v>1332493.5</v>
      </c>
      <c r="N512" s="73">
        <v>-1332493.5</v>
      </c>
      <c r="O512" s="69">
        <v>0</v>
      </c>
      <c r="P512" s="75"/>
      <c r="Q512" s="88"/>
      <c r="R512" s="89"/>
    </row>
    <row r="513" spans="1:22">
      <c r="A513" s="45" t="s">
        <v>1304</v>
      </c>
      <c r="B513" s="77" t="s">
        <v>1294</v>
      </c>
      <c r="C513" s="81" t="s">
        <v>1295</v>
      </c>
      <c r="D513" s="73">
        <v>33034</v>
      </c>
      <c r="E513" s="73">
        <v>0</v>
      </c>
      <c r="F513" s="73">
        <v>2470</v>
      </c>
      <c r="G513" s="73">
        <v>0</v>
      </c>
      <c r="H513" s="73">
        <v>0</v>
      </c>
      <c r="I513" s="73">
        <v>0</v>
      </c>
      <c r="J513" s="73">
        <v>0</v>
      </c>
      <c r="K513" s="73">
        <v>0</v>
      </c>
      <c r="L513" s="73">
        <v>-33034</v>
      </c>
      <c r="M513" s="74">
        <v>2470</v>
      </c>
      <c r="N513" s="73">
        <v>-2470</v>
      </c>
      <c r="O513" s="69">
        <v>0</v>
      </c>
      <c r="P513" s="75"/>
      <c r="Q513" s="88"/>
      <c r="R513" s="89"/>
    </row>
    <row r="514" spans="1:22">
      <c r="A514" s="45" t="s">
        <v>1307</v>
      </c>
      <c r="B514" s="77" t="s">
        <v>1297</v>
      </c>
      <c r="C514" s="85" t="s">
        <v>1298</v>
      </c>
      <c r="D514" s="73">
        <v>3115931.36</v>
      </c>
      <c r="E514" s="73">
        <v>186419.12</v>
      </c>
      <c r="F514" s="73">
        <v>35468.49</v>
      </c>
      <c r="G514" s="73">
        <v>0</v>
      </c>
      <c r="H514" s="73">
        <v>0</v>
      </c>
      <c r="I514" s="73">
        <v>0</v>
      </c>
      <c r="J514" s="73">
        <v>173295236.76999998</v>
      </c>
      <c r="K514" s="73">
        <v>0</v>
      </c>
      <c r="L514" s="73">
        <v>-160533925.57999998</v>
      </c>
      <c r="M514" s="74">
        <v>16099130.159999996</v>
      </c>
      <c r="N514" s="73">
        <v>-16260932.590000005</v>
      </c>
      <c r="O514" s="69">
        <v>-161802.43000000902</v>
      </c>
      <c r="P514" s="75"/>
      <c r="Q514" s="88"/>
      <c r="R514" s="89"/>
    </row>
    <row r="515" spans="1:22" ht="24">
      <c r="B515" s="134" t="s">
        <v>1300</v>
      </c>
      <c r="C515" s="81" t="s">
        <v>1301</v>
      </c>
      <c r="D515" s="73">
        <v>3147631.23</v>
      </c>
      <c r="E515" s="73">
        <v>699170.46</v>
      </c>
      <c r="F515" s="73">
        <v>65050.96</v>
      </c>
      <c r="G515" s="73">
        <v>0</v>
      </c>
      <c r="H515" s="73">
        <v>0</v>
      </c>
      <c r="I515" s="73">
        <v>0</v>
      </c>
      <c r="J515" s="73">
        <v>59066061.430000007</v>
      </c>
      <c r="K515" s="73">
        <v>0</v>
      </c>
      <c r="L515" s="73">
        <v>-18010905.629999999</v>
      </c>
      <c r="M515" s="74">
        <v>44967008.450000003</v>
      </c>
      <c r="N515" s="73">
        <v>23408.55</v>
      </c>
      <c r="O515" s="69">
        <v>44990417</v>
      </c>
      <c r="P515" s="75"/>
      <c r="Q515" s="88"/>
      <c r="R515" s="89"/>
    </row>
    <row r="516" spans="1:22">
      <c r="B516" s="77" t="s">
        <v>177</v>
      </c>
      <c r="C516" s="85" t="s">
        <v>1303</v>
      </c>
      <c r="D516" s="73">
        <v>1061000</v>
      </c>
      <c r="E516" s="73">
        <v>0</v>
      </c>
      <c r="F516" s="73">
        <v>0</v>
      </c>
      <c r="G516" s="73">
        <v>0</v>
      </c>
      <c r="H516" s="73">
        <v>0</v>
      </c>
      <c r="I516" s="73">
        <v>0</v>
      </c>
      <c r="J516" s="73">
        <v>2744585</v>
      </c>
      <c r="K516" s="73">
        <v>0</v>
      </c>
      <c r="L516" s="73">
        <v>-3805585</v>
      </c>
      <c r="M516" s="74">
        <v>0</v>
      </c>
      <c r="N516" s="73">
        <v>0</v>
      </c>
      <c r="O516" s="69">
        <v>0</v>
      </c>
      <c r="P516" s="75"/>
      <c r="Q516" s="88"/>
      <c r="R516" s="89"/>
    </row>
    <row r="517" spans="1:22">
      <c r="B517" s="77" t="s">
        <v>1305</v>
      </c>
      <c r="C517" s="85" t="s">
        <v>1306</v>
      </c>
      <c r="D517" s="73">
        <v>0</v>
      </c>
      <c r="E517" s="73">
        <v>32010.21</v>
      </c>
      <c r="F517" s="73">
        <v>203347.37</v>
      </c>
      <c r="G517" s="73">
        <v>0</v>
      </c>
      <c r="H517" s="73">
        <v>0</v>
      </c>
      <c r="I517" s="73">
        <v>0</v>
      </c>
      <c r="J517" s="73">
        <v>12537254</v>
      </c>
      <c r="K517" s="73">
        <v>0</v>
      </c>
      <c r="L517" s="73">
        <v>-12772611.58</v>
      </c>
      <c r="M517" s="74">
        <v>0</v>
      </c>
      <c r="N517" s="73">
        <v>0</v>
      </c>
      <c r="O517" s="69">
        <v>0</v>
      </c>
      <c r="P517" s="75"/>
      <c r="Q517" s="88"/>
      <c r="R517" s="89"/>
    </row>
    <row r="518" spans="1:22">
      <c r="B518" s="77" t="s">
        <v>186</v>
      </c>
      <c r="C518" s="81" t="s">
        <v>1308</v>
      </c>
      <c r="D518" s="73">
        <v>186124.09</v>
      </c>
      <c r="E518" s="73">
        <v>54322.1</v>
      </c>
      <c r="F518" s="73">
        <v>134245.65</v>
      </c>
      <c r="G518" s="73">
        <v>0</v>
      </c>
      <c r="H518" s="73">
        <v>0</v>
      </c>
      <c r="I518" s="73">
        <v>0</v>
      </c>
      <c r="J518" s="73">
        <v>16981330.190000001</v>
      </c>
      <c r="K518" s="73">
        <v>0</v>
      </c>
      <c r="L518" s="73">
        <v>-13977746.02</v>
      </c>
      <c r="M518" s="74">
        <v>3378276.0100000016</v>
      </c>
      <c r="N518" s="73">
        <v>-3708276.0100000002</v>
      </c>
      <c r="O518" s="69">
        <v>-329999.9999999986</v>
      </c>
      <c r="P518" s="75"/>
      <c r="Q518" s="88"/>
      <c r="R518" s="89"/>
    </row>
    <row r="519" spans="1:22" s="54" customFormat="1">
      <c r="A519" s="45"/>
      <c r="B519" s="110"/>
      <c r="C519" s="85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75"/>
      <c r="Q519" s="88"/>
      <c r="R519" s="89"/>
      <c r="S519" s="44"/>
      <c r="T519" s="44"/>
      <c r="U519" s="44"/>
      <c r="V519" s="44"/>
    </row>
    <row r="520" spans="1:22" s="54" customFormat="1" ht="12.75" thickBot="1">
      <c r="A520" s="45"/>
      <c r="B520" s="95" t="s">
        <v>1309</v>
      </c>
      <c r="C520" s="85"/>
      <c r="D520" s="96">
        <v>33916171.829999998</v>
      </c>
      <c r="E520" s="96">
        <v>12404235.76</v>
      </c>
      <c r="F520" s="96">
        <v>1397725.17</v>
      </c>
      <c r="G520" s="96">
        <v>0</v>
      </c>
      <c r="H520" s="96">
        <v>0</v>
      </c>
      <c r="I520" s="96">
        <v>0</v>
      </c>
      <c r="J520" s="96">
        <v>289985100.63999999</v>
      </c>
      <c r="K520" s="96">
        <v>0</v>
      </c>
      <c r="L520" s="96">
        <v>-235380622.56</v>
      </c>
      <c r="M520" s="96">
        <v>102322610.84000002</v>
      </c>
      <c r="N520" s="96">
        <v>-21437516.420000006</v>
      </c>
      <c r="O520" s="96">
        <v>80885094.420000017</v>
      </c>
      <c r="P520" s="75"/>
      <c r="Q520" s="88"/>
      <c r="R520" s="89"/>
      <c r="S520" s="44"/>
      <c r="T520" s="44"/>
      <c r="U520" s="44"/>
      <c r="V520" s="44"/>
    </row>
    <row r="521" spans="1:22" s="54" customFormat="1">
      <c r="A521" s="45"/>
      <c r="B521" s="93"/>
      <c r="C521" s="85"/>
      <c r="D521" s="135"/>
      <c r="E521" s="135"/>
      <c r="F521" s="135"/>
      <c r="G521" s="135"/>
      <c r="H521" s="135"/>
      <c r="I521" s="135"/>
      <c r="J521" s="135"/>
      <c r="K521" s="135"/>
      <c r="L521" s="135"/>
      <c r="M521" s="135"/>
      <c r="N521" s="135"/>
      <c r="O521" s="135"/>
      <c r="P521" s="75"/>
      <c r="Q521" s="88"/>
      <c r="R521" s="89"/>
      <c r="S521" s="44"/>
      <c r="T521" s="44"/>
      <c r="U521" s="44"/>
      <c r="V521" s="44"/>
    </row>
    <row r="522" spans="1:22">
      <c r="A522" s="44"/>
      <c r="B522" s="95" t="s">
        <v>1310</v>
      </c>
      <c r="D522" s="136">
        <v>2399796386.6459999</v>
      </c>
      <c r="E522" s="136">
        <v>264363622.12</v>
      </c>
      <c r="F522" s="136">
        <v>107927383.93479002</v>
      </c>
      <c r="G522" s="136">
        <v>21930029.849999998</v>
      </c>
      <c r="H522" s="136">
        <v>994036054.83000016</v>
      </c>
      <c r="I522" s="136">
        <v>11264.730000000003</v>
      </c>
      <c r="J522" s="136">
        <v>367714042.94</v>
      </c>
      <c r="K522" s="136">
        <v>54992911.150000006</v>
      </c>
      <c r="L522" s="136">
        <v>-78409606.00000003</v>
      </c>
      <c r="M522" s="136">
        <v>4132362090.2007899</v>
      </c>
      <c r="N522" s="136">
        <v>-680690920.63000023</v>
      </c>
      <c r="O522" s="136">
        <v>3451671169.5707898</v>
      </c>
      <c r="P522" s="75"/>
      <c r="Q522" s="137"/>
    </row>
    <row r="523" spans="1:22">
      <c r="A523" s="44"/>
      <c r="B523" s="138" t="s">
        <v>1311</v>
      </c>
      <c r="C523" s="139"/>
      <c r="D523" s="140">
        <v>-143557237.70600033</v>
      </c>
      <c r="E523" s="140">
        <v>3017113.8399999738</v>
      </c>
      <c r="F523" s="140">
        <v>781013.62520997226</v>
      </c>
      <c r="G523" s="140">
        <v>6352095.2600000016</v>
      </c>
      <c r="H523" s="140">
        <v>-1891242.4200001955</v>
      </c>
      <c r="I523" s="140">
        <v>0</v>
      </c>
      <c r="J523" s="140">
        <v>25334151.129999995</v>
      </c>
      <c r="K523" s="140">
        <v>-1719295.8700000048</v>
      </c>
      <c r="L523" s="140">
        <v>63942776.290000021</v>
      </c>
      <c r="M523" s="140">
        <v>-47740625.850789547</v>
      </c>
      <c r="N523" s="140">
        <v>14442628.5400002</v>
      </c>
      <c r="O523" s="140">
        <v>-33297997.310789585</v>
      </c>
      <c r="P523" s="75"/>
      <c r="Q523" s="137"/>
    </row>
    <row r="524" spans="1:22">
      <c r="A524" s="44"/>
      <c r="B524" s="141"/>
      <c r="C524" s="139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3"/>
      <c r="P524" s="75"/>
      <c r="Q524" s="137"/>
    </row>
    <row r="525" spans="1:22">
      <c r="A525" s="44"/>
      <c r="B525" s="141"/>
      <c r="C525" s="139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3"/>
      <c r="P525" s="75"/>
      <c r="Q525" s="137"/>
    </row>
    <row r="526" spans="1:22">
      <c r="A526" s="44"/>
      <c r="B526" s="144"/>
      <c r="C526" s="145"/>
      <c r="D526" s="146"/>
      <c r="E526" s="147"/>
      <c r="F526" s="147"/>
      <c r="G526" s="147"/>
      <c r="H526" s="147"/>
      <c r="I526" s="147"/>
      <c r="J526" s="147"/>
      <c r="K526" s="147"/>
      <c r="L526" s="147"/>
      <c r="M526" s="147"/>
      <c r="N526" s="147"/>
      <c r="P526" s="75"/>
      <c r="Q526" s="137"/>
    </row>
    <row r="527" spans="1:22">
      <c r="A527" s="44"/>
      <c r="B527" s="148" t="s">
        <v>854</v>
      </c>
      <c r="C527" s="149" t="s">
        <v>854</v>
      </c>
      <c r="D527" s="150" t="s">
        <v>1312</v>
      </c>
      <c r="E527" s="147"/>
      <c r="F527" s="147"/>
      <c r="G527" s="147"/>
      <c r="H527" s="147"/>
      <c r="I527" s="147"/>
      <c r="J527" s="147"/>
      <c r="K527" s="147"/>
      <c r="L527" s="147"/>
      <c r="M527" s="147"/>
      <c r="N527" s="147"/>
      <c r="P527" s="75"/>
      <c r="Q527" s="137"/>
    </row>
    <row r="528" spans="1:22">
      <c r="A528" s="44"/>
      <c r="B528" s="148"/>
      <c r="C528" s="149" t="s">
        <v>1313</v>
      </c>
      <c r="D528" s="150" t="s">
        <v>1314</v>
      </c>
      <c r="E528" s="147"/>
      <c r="F528" s="147"/>
      <c r="G528" s="147"/>
      <c r="H528" s="147"/>
      <c r="I528" s="147"/>
      <c r="J528" s="147"/>
      <c r="K528" s="147"/>
      <c r="L528" s="147"/>
      <c r="M528" s="147"/>
      <c r="N528" s="147"/>
      <c r="P528" s="75"/>
      <c r="Q528" s="137"/>
      <c r="S528" s="54"/>
      <c r="T528" s="54"/>
      <c r="U528" s="54"/>
      <c r="V528" s="54"/>
    </row>
    <row r="529" spans="1:22">
      <c r="A529" s="44"/>
      <c r="B529" s="151" t="s">
        <v>1315</v>
      </c>
      <c r="C529" s="152" t="s">
        <v>1316</v>
      </c>
      <c r="D529" s="153" t="s">
        <v>1317</v>
      </c>
      <c r="E529" s="154"/>
      <c r="F529" s="154"/>
      <c r="G529" s="154"/>
      <c r="H529" s="154"/>
      <c r="I529" s="154"/>
      <c r="J529" s="154"/>
      <c r="K529" s="154"/>
      <c r="L529" s="154"/>
      <c r="M529" s="154"/>
      <c r="N529" s="154"/>
      <c r="P529" s="75"/>
      <c r="Q529" s="137"/>
      <c r="S529" s="54"/>
      <c r="T529" s="54"/>
      <c r="U529" s="54"/>
      <c r="V529" s="54"/>
    </row>
    <row r="530" spans="1:22">
      <c r="A530" s="44"/>
      <c r="B530" s="110"/>
      <c r="C530" s="155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56"/>
      <c r="O530" s="98"/>
      <c r="P530" s="75"/>
      <c r="Q530" s="137"/>
      <c r="S530" s="54"/>
      <c r="T530" s="54"/>
      <c r="U530" s="54"/>
      <c r="V530" s="54"/>
    </row>
    <row r="531" spans="1:22">
      <c r="A531" s="44"/>
      <c r="B531" s="77" t="s">
        <v>432</v>
      </c>
      <c r="C531" s="85" t="s">
        <v>433</v>
      </c>
      <c r="D531" s="73">
        <v>39156230.089999989</v>
      </c>
      <c r="E531" s="73">
        <v>12201976.559999999</v>
      </c>
      <c r="F531" s="73">
        <v>573641.11</v>
      </c>
      <c r="G531" s="73">
        <v>152000</v>
      </c>
      <c r="H531" s="73">
        <v>16097.51</v>
      </c>
      <c r="I531" s="73">
        <v>6048.84</v>
      </c>
      <c r="J531" s="73">
        <v>149833722.09</v>
      </c>
      <c r="K531" s="73">
        <v>0</v>
      </c>
      <c r="L531" s="73">
        <v>0</v>
      </c>
      <c r="M531" s="74">
        <v>201939716.19999999</v>
      </c>
      <c r="N531" s="73">
        <v>0</v>
      </c>
      <c r="O531" s="69">
        <v>201939716.19999999</v>
      </c>
      <c r="P531" s="75"/>
      <c r="Q531" s="137"/>
    </row>
    <row r="532" spans="1:22">
      <c r="A532" s="44"/>
      <c r="B532" s="77" t="s">
        <v>435</v>
      </c>
      <c r="C532" s="85" t="s">
        <v>436</v>
      </c>
      <c r="D532" s="73">
        <v>0</v>
      </c>
      <c r="E532" s="73">
        <v>0</v>
      </c>
      <c r="F532" s="73">
        <v>0</v>
      </c>
      <c r="G532" s="73">
        <v>0</v>
      </c>
      <c r="H532" s="73">
        <v>0</v>
      </c>
      <c r="I532" s="73">
        <v>0</v>
      </c>
      <c r="J532" s="73">
        <v>0</v>
      </c>
      <c r="K532" s="73">
        <v>0</v>
      </c>
      <c r="L532" s="73">
        <v>0</v>
      </c>
      <c r="M532" s="74">
        <v>0</v>
      </c>
      <c r="N532" s="73">
        <v>0</v>
      </c>
      <c r="O532" s="69">
        <v>0</v>
      </c>
      <c r="P532" s="75"/>
      <c r="Q532" s="157"/>
      <c r="R532" s="54"/>
    </row>
    <row r="533" spans="1:22">
      <c r="A533" s="44"/>
      <c r="B533" s="77" t="s">
        <v>438</v>
      </c>
      <c r="C533" s="85" t="s">
        <v>439</v>
      </c>
      <c r="D533" s="73">
        <v>0</v>
      </c>
      <c r="E533" s="73">
        <v>187505.8</v>
      </c>
      <c r="F533" s="73">
        <v>0</v>
      </c>
      <c r="G533" s="73">
        <v>0</v>
      </c>
      <c r="H533" s="73">
        <v>0</v>
      </c>
      <c r="I533" s="73">
        <v>0</v>
      </c>
      <c r="J533" s="73">
        <v>0</v>
      </c>
      <c r="K533" s="73">
        <v>0</v>
      </c>
      <c r="L533" s="73">
        <v>0</v>
      </c>
      <c r="M533" s="74">
        <v>187505.8</v>
      </c>
      <c r="N533" s="73">
        <v>0</v>
      </c>
      <c r="O533" s="69">
        <v>187505.8</v>
      </c>
      <c r="P533" s="75"/>
      <c r="Q533" s="157"/>
      <c r="R533" s="54"/>
    </row>
    <row r="534" spans="1:22">
      <c r="A534" s="44"/>
      <c r="B534" s="77" t="s">
        <v>441</v>
      </c>
      <c r="C534" s="85" t="s">
        <v>442</v>
      </c>
      <c r="D534" s="73">
        <v>14691200.310000001</v>
      </c>
      <c r="E534" s="73">
        <v>37177.64</v>
      </c>
      <c r="F534" s="73">
        <v>1201261.24</v>
      </c>
      <c r="G534" s="73">
        <v>0</v>
      </c>
      <c r="H534" s="73">
        <v>0</v>
      </c>
      <c r="I534" s="73">
        <v>0</v>
      </c>
      <c r="J534" s="73">
        <v>0</v>
      </c>
      <c r="K534" s="73">
        <v>0</v>
      </c>
      <c r="L534" s="73">
        <v>0</v>
      </c>
      <c r="M534" s="74">
        <v>15929639.190000001</v>
      </c>
      <c r="N534" s="73">
        <v>0</v>
      </c>
      <c r="O534" s="69">
        <v>15929639.190000001</v>
      </c>
      <c r="P534" s="75"/>
      <c r="Q534" s="157"/>
      <c r="R534" s="54"/>
    </row>
    <row r="535" spans="1:22">
      <c r="A535" s="44"/>
      <c r="B535" s="77" t="s">
        <v>444</v>
      </c>
      <c r="C535" s="85" t="s">
        <v>445</v>
      </c>
      <c r="D535" s="73">
        <v>548733.42999999993</v>
      </c>
      <c r="E535" s="73">
        <v>0</v>
      </c>
      <c r="F535" s="73">
        <v>0</v>
      </c>
      <c r="G535" s="73">
        <v>0</v>
      </c>
      <c r="H535" s="73">
        <v>0</v>
      </c>
      <c r="I535" s="73">
        <v>0</v>
      </c>
      <c r="J535" s="73">
        <v>0</v>
      </c>
      <c r="K535" s="73">
        <v>0</v>
      </c>
      <c r="L535" s="73">
        <v>0</v>
      </c>
      <c r="M535" s="74">
        <v>548733.42999999993</v>
      </c>
      <c r="N535" s="73">
        <v>0</v>
      </c>
      <c r="O535" s="69">
        <v>548733.42999999993</v>
      </c>
      <c r="P535" s="75"/>
      <c r="Q535" s="137"/>
    </row>
    <row r="536" spans="1:22">
      <c r="A536" s="44"/>
      <c r="B536" s="77" t="s">
        <v>447</v>
      </c>
      <c r="C536" s="85" t="s">
        <v>448</v>
      </c>
      <c r="D536" s="73">
        <v>0</v>
      </c>
      <c r="E536" s="73">
        <v>3441512.0999999996</v>
      </c>
      <c r="F536" s="73">
        <v>0</v>
      </c>
      <c r="G536" s="73">
        <v>0</v>
      </c>
      <c r="H536" s="73">
        <v>0</v>
      </c>
      <c r="I536" s="73">
        <v>0</v>
      </c>
      <c r="J536" s="73">
        <v>0</v>
      </c>
      <c r="K536" s="73">
        <v>0</v>
      </c>
      <c r="L536" s="73">
        <v>0</v>
      </c>
      <c r="M536" s="74">
        <v>3441512.0999999996</v>
      </c>
      <c r="N536" s="73">
        <v>0</v>
      </c>
      <c r="O536" s="69">
        <v>3441512.0999999996</v>
      </c>
      <c r="P536" s="75"/>
      <c r="Q536" s="137"/>
    </row>
    <row r="537" spans="1:22">
      <c r="A537" s="44"/>
      <c r="B537" s="77" t="s">
        <v>450</v>
      </c>
      <c r="C537" s="85" t="s">
        <v>451</v>
      </c>
      <c r="D537" s="73">
        <v>500000</v>
      </c>
      <c r="E537" s="73">
        <v>0</v>
      </c>
      <c r="F537" s="73">
        <v>0</v>
      </c>
      <c r="G537" s="73">
        <v>0</v>
      </c>
      <c r="H537" s="73">
        <v>0</v>
      </c>
      <c r="I537" s="73">
        <v>0</v>
      </c>
      <c r="J537" s="73">
        <v>1000000</v>
      </c>
      <c r="K537" s="73">
        <v>0</v>
      </c>
      <c r="L537" s="73">
        <v>0</v>
      </c>
      <c r="M537" s="74">
        <v>1500000</v>
      </c>
      <c r="N537" s="73">
        <v>0</v>
      </c>
      <c r="O537" s="69">
        <v>1500000</v>
      </c>
      <c r="P537" s="75"/>
      <c r="Q537" s="137"/>
    </row>
    <row r="538" spans="1:22">
      <c r="A538" s="44"/>
      <c r="B538" s="77" t="s">
        <v>456</v>
      </c>
      <c r="C538" s="85" t="s">
        <v>457</v>
      </c>
      <c r="D538" s="73">
        <v>70672766.069999993</v>
      </c>
      <c r="E538" s="73">
        <v>0</v>
      </c>
      <c r="F538" s="73">
        <v>1000000</v>
      </c>
      <c r="G538" s="73">
        <v>18601124.16</v>
      </c>
      <c r="H538" s="73">
        <v>0</v>
      </c>
      <c r="I538" s="73">
        <v>0</v>
      </c>
      <c r="J538" s="73">
        <v>12700600.699999999</v>
      </c>
      <c r="K538" s="73">
        <v>0</v>
      </c>
      <c r="L538" s="73">
        <v>0</v>
      </c>
      <c r="M538" s="74">
        <v>102974490.92999999</v>
      </c>
      <c r="N538" s="73">
        <v>0</v>
      </c>
      <c r="O538" s="69">
        <v>102974490.92999999</v>
      </c>
      <c r="P538" s="75"/>
      <c r="Q538" s="137"/>
    </row>
    <row r="539" spans="1:22">
      <c r="A539" s="44"/>
      <c r="B539" s="77" t="s">
        <v>459</v>
      </c>
      <c r="C539" s="85" t="s">
        <v>460</v>
      </c>
      <c r="D539" s="73">
        <v>0</v>
      </c>
      <c r="E539" s="73">
        <v>10181001.940000001</v>
      </c>
      <c r="F539" s="73">
        <v>0</v>
      </c>
      <c r="G539" s="73">
        <v>9746007.2400000002</v>
      </c>
      <c r="H539" s="73">
        <v>2256640.4400000088</v>
      </c>
      <c r="I539" s="73">
        <v>0</v>
      </c>
      <c r="J539" s="73">
        <v>28724563.740000002</v>
      </c>
      <c r="K539" s="73">
        <v>365549.68000000005</v>
      </c>
      <c r="L539" s="73">
        <v>0</v>
      </c>
      <c r="M539" s="74">
        <v>51273763.040000014</v>
      </c>
      <c r="N539" s="73">
        <v>0</v>
      </c>
      <c r="O539" s="69">
        <v>51273763.040000014</v>
      </c>
      <c r="P539" s="75"/>
      <c r="Q539" s="137"/>
    </row>
    <row r="540" spans="1:22">
      <c r="A540" s="44"/>
      <c r="B540" s="77" t="s">
        <v>462</v>
      </c>
      <c r="C540" s="85" t="s">
        <v>463</v>
      </c>
      <c r="D540" s="73">
        <v>284073541.01999998</v>
      </c>
      <c r="E540" s="73">
        <v>56550879.070000008</v>
      </c>
      <c r="F540" s="73">
        <v>168426859.95520997</v>
      </c>
      <c r="G540" s="73">
        <v>135197850.10000002</v>
      </c>
      <c r="H540" s="73">
        <v>15485782.550000001</v>
      </c>
      <c r="I540" s="73">
        <v>-9107.93</v>
      </c>
      <c r="J540" s="73">
        <v>890319335.92999995</v>
      </c>
      <c r="K540" s="73">
        <v>450313.11</v>
      </c>
      <c r="L540" s="73">
        <v>1387760253.6700001</v>
      </c>
      <c r="M540" s="74">
        <v>2938255707.4752102</v>
      </c>
      <c r="N540" s="73">
        <v>0</v>
      </c>
      <c r="O540" s="69">
        <v>2938255707.4752102</v>
      </c>
      <c r="P540" s="75"/>
      <c r="Q540" s="137"/>
    </row>
    <row r="541" spans="1:22">
      <c r="A541" s="44"/>
      <c r="B541" s="77" t="s">
        <v>486</v>
      </c>
      <c r="C541" s="85" t="s">
        <v>487</v>
      </c>
      <c r="D541" s="73">
        <v>0</v>
      </c>
      <c r="E541" s="73">
        <v>0</v>
      </c>
      <c r="F541" s="73">
        <v>0</v>
      </c>
      <c r="G541" s="73">
        <v>0</v>
      </c>
      <c r="H541" s="73">
        <v>0</v>
      </c>
      <c r="I541" s="73">
        <v>0</v>
      </c>
      <c r="J541" s="73">
        <v>0</v>
      </c>
      <c r="K541" s="73">
        <v>0</v>
      </c>
      <c r="L541" s="73">
        <v>2687468130.2800002</v>
      </c>
      <c r="M541" s="74">
        <v>2687468130.2800002</v>
      </c>
      <c r="N541" s="73">
        <v>-85337373.079999983</v>
      </c>
      <c r="O541" s="69">
        <v>2602130757.2000003</v>
      </c>
      <c r="P541" s="75"/>
      <c r="Q541" s="137"/>
    </row>
    <row r="542" spans="1:22">
      <c r="A542" s="44"/>
      <c r="B542" s="125" t="s">
        <v>1318</v>
      </c>
      <c r="C542" s="85"/>
      <c r="D542" s="94">
        <v>409642470.91999996</v>
      </c>
      <c r="E542" s="94">
        <v>82600053.110000014</v>
      </c>
      <c r="F542" s="94">
        <v>171201762.30520996</v>
      </c>
      <c r="G542" s="94">
        <v>163696981.50000003</v>
      </c>
      <c r="H542" s="94">
        <v>17758520.500000007</v>
      </c>
      <c r="I542" s="94">
        <v>-3059.09</v>
      </c>
      <c r="J542" s="94">
        <v>1082578222.46</v>
      </c>
      <c r="K542" s="94">
        <v>815862.79</v>
      </c>
      <c r="L542" s="94">
        <v>4075228383.9500003</v>
      </c>
      <c r="M542" s="94">
        <v>6003519198.4452105</v>
      </c>
      <c r="N542" s="94">
        <v>-85337373.079999983</v>
      </c>
      <c r="O542" s="94">
        <v>5918181825.3652105</v>
      </c>
      <c r="P542" s="75"/>
      <c r="Q542" s="137"/>
    </row>
    <row r="543" spans="1:22" ht="24">
      <c r="A543" s="44"/>
      <c r="B543" s="77" t="s">
        <v>1319</v>
      </c>
      <c r="C543" s="85" t="s">
        <v>454</v>
      </c>
      <c r="D543" s="73">
        <v>-990990511.46000004</v>
      </c>
      <c r="E543" s="73">
        <v>-1723413.9599999997</v>
      </c>
      <c r="F543" s="73">
        <v>-426659.42999999993</v>
      </c>
      <c r="G543" s="73">
        <v>0</v>
      </c>
      <c r="H543" s="73">
        <v>0</v>
      </c>
      <c r="I543" s="73">
        <v>0</v>
      </c>
      <c r="J543" s="73">
        <v>0</v>
      </c>
      <c r="K543" s="73">
        <v>0</v>
      </c>
      <c r="L543" s="73">
        <v>0</v>
      </c>
      <c r="M543" s="74">
        <v>-993140584.85000002</v>
      </c>
      <c r="N543" s="158">
        <v>0</v>
      </c>
      <c r="O543" s="69">
        <v>-993140584.85000002</v>
      </c>
      <c r="P543" s="75"/>
      <c r="Q543" s="137"/>
    </row>
    <row r="544" spans="1:22" ht="12.75" thickBot="1">
      <c r="A544" s="44"/>
      <c r="B544" s="125" t="s">
        <v>1320</v>
      </c>
      <c r="C544" s="85"/>
      <c r="D544" s="94">
        <v>-581348040.54000008</v>
      </c>
      <c r="E544" s="94">
        <v>80876639.150000021</v>
      </c>
      <c r="F544" s="94">
        <v>170775102.87520996</v>
      </c>
      <c r="G544" s="94">
        <v>163696981.50000003</v>
      </c>
      <c r="H544" s="94">
        <v>17758520.500000007</v>
      </c>
      <c r="I544" s="94">
        <v>-3059.09</v>
      </c>
      <c r="J544" s="94">
        <v>1082578222.46</v>
      </c>
      <c r="K544" s="94">
        <v>815862.79</v>
      </c>
      <c r="L544" s="94">
        <v>4075228383.9500003</v>
      </c>
      <c r="M544" s="94">
        <v>5010378613.5952101</v>
      </c>
      <c r="N544" s="94">
        <v>-85337373.079999983</v>
      </c>
      <c r="O544" s="159">
        <v>4925041240.5152102</v>
      </c>
      <c r="P544" s="75"/>
      <c r="Q544" s="137"/>
    </row>
    <row r="545" spans="1:17" ht="12.75" thickTop="1">
      <c r="A545" s="44"/>
      <c r="B545" s="125"/>
      <c r="C545" s="85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1"/>
      <c r="Q545" s="137"/>
    </row>
    <row r="546" spans="1:17">
      <c r="A546" s="44"/>
      <c r="B546" s="125"/>
      <c r="C546" s="85"/>
      <c r="D546" s="162"/>
      <c r="E546" s="162"/>
      <c r="F546" s="162"/>
      <c r="G546" s="162"/>
      <c r="H546" s="162"/>
      <c r="I546" s="163"/>
      <c r="J546" s="163"/>
      <c r="K546" s="163"/>
      <c r="L546" s="163"/>
      <c r="M546" s="163"/>
      <c r="N546" s="163"/>
      <c r="Q546" s="137"/>
    </row>
    <row r="547" spans="1:17">
      <c r="A547" s="44"/>
      <c r="B547" s="164" t="s">
        <v>1321</v>
      </c>
      <c r="C547" s="165"/>
      <c r="D547" s="73">
        <v>450962898.38699996</v>
      </c>
      <c r="E547" s="166" t="s">
        <v>1322</v>
      </c>
      <c r="F547" s="162"/>
      <c r="G547" s="162"/>
      <c r="H547" s="162"/>
      <c r="I547" s="162"/>
      <c r="J547" s="162"/>
      <c r="K547" s="162"/>
      <c r="L547" s="162"/>
      <c r="M547" s="162"/>
      <c r="N547" s="162"/>
      <c r="Q547" s="137"/>
    </row>
    <row r="548" spans="1:17">
      <c r="A548" s="44"/>
      <c r="B548" s="164" t="s">
        <v>1323</v>
      </c>
      <c r="C548" s="165"/>
      <c r="D548" s="167">
        <v>0</v>
      </c>
      <c r="E548" s="168"/>
      <c r="F548" s="162"/>
      <c r="G548" s="162"/>
      <c r="H548" s="162"/>
      <c r="I548" s="162"/>
      <c r="J548" s="162"/>
      <c r="K548" s="162"/>
      <c r="L548" s="162"/>
      <c r="M548" s="162"/>
      <c r="N548" s="162"/>
      <c r="Q548" s="137"/>
    </row>
    <row r="549" spans="1:17">
      <c r="A549" s="44"/>
      <c r="B549" s="164" t="s">
        <v>1324</v>
      </c>
      <c r="C549" s="165"/>
      <c r="D549" s="167">
        <v>0</v>
      </c>
      <c r="E549" s="168"/>
      <c r="F549" s="162"/>
      <c r="G549" s="162"/>
      <c r="H549" s="162"/>
      <c r="I549" s="162"/>
      <c r="J549" s="162"/>
      <c r="K549" s="162"/>
      <c r="L549" s="162"/>
      <c r="M549" s="162"/>
      <c r="N549" s="162"/>
      <c r="Q549" s="137"/>
    </row>
    <row r="550" spans="1:17">
      <c r="A550" s="44"/>
      <c r="B550" s="164" t="s">
        <v>1325</v>
      </c>
      <c r="C550" s="165"/>
      <c r="D550" s="169">
        <v>450962898.38699996</v>
      </c>
      <c r="E550" s="168"/>
      <c r="F550" s="162"/>
      <c r="G550" s="162"/>
      <c r="H550" s="162"/>
      <c r="I550" s="162"/>
      <c r="J550" s="162"/>
      <c r="K550" s="162"/>
      <c r="L550" s="162"/>
      <c r="M550" s="162"/>
      <c r="N550" s="162"/>
      <c r="Q550" s="137"/>
    </row>
    <row r="551" spans="1:17">
      <c r="A551" s="44"/>
      <c r="B551" s="164" t="s">
        <v>1326</v>
      </c>
      <c r="C551" s="165"/>
      <c r="D551" s="169">
        <v>2256239148.9399996</v>
      </c>
      <c r="E551" s="168"/>
      <c r="F551" s="162"/>
      <c r="G551" s="162"/>
      <c r="H551" s="162"/>
      <c r="I551" s="162"/>
      <c r="J551" s="162"/>
      <c r="K551" s="162"/>
      <c r="L551" s="162"/>
      <c r="M551" s="162"/>
      <c r="N551" s="162"/>
      <c r="Q551" s="137"/>
    </row>
    <row r="552" spans="1:17">
      <c r="A552" s="44"/>
      <c r="B552" s="164" t="s">
        <v>1327</v>
      </c>
      <c r="C552" s="165"/>
      <c r="D552" s="169">
        <v>2707202047.3269997</v>
      </c>
      <c r="E552" s="168"/>
      <c r="F552" s="162"/>
      <c r="G552" s="162"/>
      <c r="H552" s="162"/>
      <c r="I552" s="162"/>
      <c r="J552" s="162"/>
      <c r="K552" s="162"/>
      <c r="L552" s="162"/>
      <c r="M552" s="162"/>
      <c r="N552" s="162"/>
      <c r="Q552" s="137"/>
    </row>
    <row r="553" spans="1:17" ht="12.75" thickBot="1">
      <c r="A553" s="44"/>
      <c r="B553" s="164"/>
      <c r="C553" s="170"/>
      <c r="D553" s="169"/>
      <c r="E553" s="168"/>
      <c r="F553" s="162"/>
      <c r="G553" s="162"/>
      <c r="H553" s="162"/>
      <c r="I553" s="162"/>
      <c r="J553" s="162"/>
      <c r="K553" s="162"/>
      <c r="L553" s="162"/>
      <c r="M553" s="162"/>
      <c r="N553" s="162"/>
      <c r="Q553" s="137"/>
    </row>
    <row r="554" spans="1:17" ht="15.75" thickBot="1">
      <c r="A554" s="207" t="s">
        <v>1330</v>
      </c>
      <c r="B554" s="164" t="s">
        <v>1328</v>
      </c>
      <c r="C554" s="170"/>
      <c r="D554" s="171">
        <v>0.1368520835730771</v>
      </c>
      <c r="E554" s="168"/>
      <c r="F554" s="172" t="s">
        <v>1329</v>
      </c>
      <c r="G554" s="162"/>
      <c r="H554" s="162"/>
      <c r="I554" s="162"/>
      <c r="J554" s="162"/>
      <c r="K554" s="162"/>
      <c r="L554" s="162"/>
      <c r="M554" s="162"/>
      <c r="N554" s="162"/>
    </row>
    <row r="555" spans="1:17">
      <c r="A555" s="174"/>
    </row>
    <row r="556" spans="1:17">
      <c r="A556" s="174"/>
    </row>
    <row r="557" spans="1:17" ht="12.75" thickBot="1">
      <c r="A557" s="174"/>
    </row>
    <row r="558" spans="1:17" ht="12.75" thickBot="1">
      <c r="A558" s="174"/>
      <c r="B558" s="208"/>
      <c r="C558" s="208"/>
      <c r="D558" s="208"/>
      <c r="E558" s="208"/>
      <c r="F558" s="208"/>
      <c r="G558" s="208"/>
      <c r="H558" s="208"/>
      <c r="I558" s="208"/>
      <c r="J558" s="208"/>
      <c r="K558" s="208"/>
      <c r="L558" s="208"/>
      <c r="M558" s="208"/>
      <c r="N558" s="208"/>
      <c r="O558" s="173"/>
    </row>
    <row r="559" spans="1:17" ht="12.75" thickBot="1">
      <c r="A559" s="174"/>
      <c r="B559" s="278" t="s">
        <v>1331</v>
      </c>
      <c r="C559" s="279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</row>
    <row r="560" spans="1:17">
      <c r="A560" s="174"/>
      <c r="B560" s="176"/>
      <c r="C560" s="177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</row>
    <row r="561" spans="1:18">
      <c r="A561" s="183"/>
      <c r="B561" s="178"/>
      <c r="C561" s="165"/>
      <c r="D561" s="175">
        <v>450962898.38700008</v>
      </c>
      <c r="E561" s="179" t="s">
        <v>1332</v>
      </c>
      <c r="F561" s="180"/>
      <c r="G561" s="179"/>
      <c r="H561" s="179"/>
      <c r="I561" s="179"/>
      <c r="J561" s="179"/>
      <c r="K561" s="179"/>
      <c r="L561" s="175"/>
      <c r="M561" s="175"/>
      <c r="N561" s="175"/>
    </row>
    <row r="562" spans="1:18">
      <c r="A562" s="183"/>
      <c r="B562" s="181"/>
      <c r="C562" s="182"/>
      <c r="D562" s="175"/>
      <c r="E562" s="179"/>
      <c r="F562" s="180"/>
      <c r="G562" s="179"/>
      <c r="H562" s="179"/>
      <c r="I562" s="179"/>
      <c r="J562" s="179"/>
      <c r="K562" s="179"/>
      <c r="L562" s="175"/>
      <c r="M562" s="175"/>
      <c r="N562" s="175"/>
    </row>
    <row r="563" spans="1:18">
      <c r="A563" s="174"/>
      <c r="B563" s="181"/>
      <c r="C563" s="165"/>
      <c r="D563" s="175">
        <v>0</v>
      </c>
      <c r="E563" s="179" t="s">
        <v>1333</v>
      </c>
      <c r="F563" s="180"/>
      <c r="G563" s="179"/>
      <c r="H563" s="179"/>
      <c r="I563" s="179"/>
      <c r="J563" s="179"/>
      <c r="K563" s="179"/>
      <c r="L563" s="175"/>
      <c r="M563" s="175"/>
      <c r="N563" s="175"/>
    </row>
    <row r="564" spans="1:18">
      <c r="B564" s="181"/>
      <c r="C564" s="182"/>
      <c r="D564" s="175"/>
      <c r="E564" s="179"/>
      <c r="F564" s="180"/>
      <c r="G564" s="179"/>
      <c r="H564" s="179"/>
      <c r="I564" s="179"/>
      <c r="J564" s="179"/>
      <c r="K564" s="179"/>
      <c r="L564" s="175"/>
      <c r="M564" s="175"/>
      <c r="N564" s="175"/>
    </row>
    <row r="565" spans="1:18">
      <c r="B565" s="184"/>
      <c r="C565" s="165"/>
      <c r="D565" s="175">
        <v>0</v>
      </c>
      <c r="E565" s="179" t="s">
        <v>1334</v>
      </c>
      <c r="F565" s="180"/>
      <c r="G565" s="179"/>
      <c r="H565" s="179"/>
      <c r="I565" s="179"/>
      <c r="J565" s="179"/>
      <c r="K565" s="179"/>
      <c r="L565" s="175"/>
      <c r="M565" s="175"/>
      <c r="N565" s="175"/>
    </row>
    <row r="566" spans="1:18">
      <c r="B566" s="185"/>
      <c r="C566" s="186"/>
      <c r="D566" s="175"/>
      <c r="E566" s="175"/>
      <c r="F566" s="179"/>
      <c r="G566" s="179"/>
      <c r="H566" s="179"/>
      <c r="I566" s="179"/>
      <c r="J566" s="179"/>
      <c r="K566" s="179"/>
      <c r="L566" s="175"/>
      <c r="M566" s="175"/>
      <c r="N566" s="175"/>
    </row>
    <row r="567" spans="1:18" ht="12.75" thickBot="1">
      <c r="B567" s="185"/>
      <c r="C567" s="186"/>
      <c r="D567" s="175"/>
      <c r="E567" s="187"/>
      <c r="F567" s="188"/>
      <c r="G567" s="188"/>
      <c r="H567" s="188"/>
      <c r="I567" s="188"/>
      <c r="J567" s="188"/>
      <c r="K567" s="188"/>
      <c r="L567" s="175"/>
      <c r="M567" s="175"/>
      <c r="N567" s="175"/>
      <c r="Q567" s="104"/>
    </row>
    <row r="568" spans="1:18" ht="12.75" thickBot="1">
      <c r="B568" s="280" t="s">
        <v>1335</v>
      </c>
      <c r="C568" s="281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Q568" s="190"/>
      <c r="R568" s="89"/>
    </row>
    <row r="569" spans="1:18">
      <c r="B569" s="191"/>
      <c r="C569" s="192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Q569" s="190"/>
      <c r="R569" s="89"/>
    </row>
    <row r="570" spans="1:18">
      <c r="A570" s="44"/>
      <c r="B570" s="193" t="s">
        <v>1336</v>
      </c>
      <c r="C570" s="194"/>
      <c r="D570" s="189">
        <v>1081173666.7398281</v>
      </c>
      <c r="E570" s="189">
        <v>120341411.66999999</v>
      </c>
      <c r="F570" s="189">
        <v>180867889.97000003</v>
      </c>
      <c r="G570" s="189">
        <v>172530715.38000056</v>
      </c>
      <c r="H570" s="189">
        <v>53361123.749999993</v>
      </c>
      <c r="I570" s="189">
        <v>147307474.37</v>
      </c>
      <c r="J570" s="189">
        <v>1173235927.1699998</v>
      </c>
      <c r="K570" s="189">
        <v>1112852.06</v>
      </c>
      <c r="L570" s="189">
        <v>4265348933.0799999</v>
      </c>
      <c r="M570" s="189">
        <v>7195279994.1898279</v>
      </c>
      <c r="N570" s="189">
        <v>-141398798.38999999</v>
      </c>
      <c r="O570" s="189">
        <v>7053881195.7998276</v>
      </c>
      <c r="Q570" s="190"/>
      <c r="R570" s="89"/>
    </row>
    <row r="571" spans="1:18">
      <c r="A571" s="44"/>
      <c r="B571" s="193"/>
      <c r="C571" s="195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Q571" s="190"/>
      <c r="R571" s="89"/>
    </row>
    <row r="572" spans="1:18">
      <c r="A572" s="44"/>
      <c r="B572" s="193" t="s">
        <v>1337</v>
      </c>
      <c r="C572" s="194"/>
      <c r="D572" s="189">
        <v>1662521706.97</v>
      </c>
      <c r="E572" s="189">
        <v>39464772.609999992</v>
      </c>
      <c r="F572" s="189">
        <v>10092786.460000001</v>
      </c>
      <c r="G572" s="189">
        <v>8833733.8800000008</v>
      </c>
      <c r="H572" s="189">
        <v>35602603.250000007</v>
      </c>
      <c r="I572" s="189">
        <v>147310533.46000004</v>
      </c>
      <c r="J572" s="189">
        <v>90657704.709999993</v>
      </c>
      <c r="K572" s="189">
        <v>296989.27</v>
      </c>
      <c r="L572" s="189">
        <v>190120549.12</v>
      </c>
      <c r="M572" s="189">
        <v>2184901379.73</v>
      </c>
      <c r="N572" s="189">
        <v>-56061425.299999997</v>
      </c>
      <c r="O572" s="189">
        <v>2128839954.4300001</v>
      </c>
      <c r="Q572" s="190"/>
      <c r="R572" s="89"/>
    </row>
    <row r="573" spans="1:18">
      <c r="A573" s="44"/>
      <c r="B573" s="196"/>
      <c r="C573" s="195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Q573" s="190"/>
      <c r="R573" s="89"/>
    </row>
    <row r="574" spans="1:18">
      <c r="A574" s="44"/>
      <c r="B574" s="193" t="s">
        <v>1338</v>
      </c>
      <c r="C574" s="194"/>
      <c r="D574" s="189">
        <v>-581348040.54000008</v>
      </c>
      <c r="E574" s="189">
        <v>80876639.150000021</v>
      </c>
      <c r="F574" s="189">
        <v>170775102.87520996</v>
      </c>
      <c r="G574" s="189">
        <v>163696981.50000003</v>
      </c>
      <c r="H574" s="189">
        <v>17758520.500000007</v>
      </c>
      <c r="I574" s="189">
        <v>-3059.09</v>
      </c>
      <c r="J574" s="189">
        <v>1082578222.46</v>
      </c>
      <c r="K574" s="189">
        <v>815862.79</v>
      </c>
      <c r="L574" s="189">
        <v>4075228383.9500003</v>
      </c>
      <c r="M574" s="189">
        <v>5010378613.5952101</v>
      </c>
      <c r="N574" s="189">
        <v>-85337373.079999983</v>
      </c>
      <c r="O574" s="189">
        <v>4925041240.5152102</v>
      </c>
      <c r="Q574" s="190"/>
      <c r="R574" s="89"/>
    </row>
    <row r="575" spans="1:18">
      <c r="A575" s="44"/>
      <c r="B575" s="193"/>
      <c r="C575" s="195"/>
      <c r="D575" s="189"/>
      <c r="E575" s="189"/>
      <c r="F575" s="189"/>
      <c r="G575" s="189"/>
      <c r="H575" s="189"/>
      <c r="I575" s="189"/>
      <c r="J575" s="189"/>
      <c r="K575" s="189"/>
      <c r="L575" s="189"/>
      <c r="M575" s="189"/>
      <c r="N575" s="189"/>
      <c r="O575" s="197"/>
      <c r="Q575" s="190"/>
      <c r="R575" s="89"/>
    </row>
    <row r="576" spans="1:18">
      <c r="A576" s="44"/>
      <c r="B576" s="198" t="s">
        <v>1339</v>
      </c>
      <c r="C576" s="199"/>
      <c r="D576" s="200">
        <v>0.30982828140258789</v>
      </c>
      <c r="E576" s="200">
        <v>-9.0000033378601074E-2</v>
      </c>
      <c r="F576" s="200">
        <v>0.63479006290435791</v>
      </c>
      <c r="G576" s="200">
        <v>5.3644180297851563E-7</v>
      </c>
      <c r="H576" s="200">
        <v>0</v>
      </c>
      <c r="I576" s="200">
        <v>0</v>
      </c>
      <c r="J576" s="200">
        <v>0</v>
      </c>
      <c r="K576" s="200">
        <v>0</v>
      </c>
      <c r="L576" s="200">
        <v>9.9997520446777344E-3</v>
      </c>
      <c r="M576" s="200">
        <v>0.86461734771728516</v>
      </c>
      <c r="N576" s="200">
        <v>-9.9999904632568359E-3</v>
      </c>
      <c r="O576" s="200">
        <v>0.85461711883544922</v>
      </c>
      <c r="Q576" s="190"/>
      <c r="R576" s="89"/>
    </row>
    <row r="577" spans="1:18" ht="12.75" thickBot="1">
      <c r="A577" s="44"/>
      <c r="B577" s="201"/>
      <c r="C577" s="118"/>
      <c r="O577" s="143"/>
      <c r="Q577" s="202"/>
      <c r="R577" s="203"/>
    </row>
    <row r="578" spans="1:18" ht="12" customHeight="1">
      <c r="A578" s="44"/>
      <c r="B578" s="282" t="s">
        <v>1340</v>
      </c>
      <c r="C578" s="284"/>
      <c r="D578" s="204">
        <v>0.37882852554321289</v>
      </c>
      <c r="E578" s="204">
        <v>0.73000001907348633</v>
      </c>
      <c r="F578" s="204">
        <v>0.63479001820087433</v>
      </c>
      <c r="G578" s="204">
        <v>5.550682544708252E-7</v>
      </c>
      <c r="H578" s="204">
        <v>1.0000228881835938E-2</v>
      </c>
      <c r="I578" s="204">
        <v>-3.3374817576259375E-8</v>
      </c>
      <c r="J578" s="204">
        <v>2.9999971389770508E-2</v>
      </c>
      <c r="K578" s="204">
        <v>0</v>
      </c>
      <c r="L578" s="204">
        <v>-0.7000008225440979</v>
      </c>
      <c r="M578" s="204">
        <v>1.0836167335510254</v>
      </c>
      <c r="N578" s="204">
        <v>-45.010000228881836</v>
      </c>
      <c r="O578" s="204">
        <v>-43.926383495330811</v>
      </c>
      <c r="Q578" s="202"/>
      <c r="R578" s="203"/>
    </row>
    <row r="579" spans="1:18">
      <c r="A579" s="44"/>
      <c r="B579" s="283"/>
      <c r="C579" s="285"/>
      <c r="Q579" s="203"/>
      <c r="R579" s="54"/>
    </row>
    <row r="580" spans="1:18">
      <c r="A580" s="44"/>
      <c r="B580" s="286" t="s">
        <v>1341</v>
      </c>
      <c r="C580" s="286"/>
      <c r="D580" s="205"/>
      <c r="E580" s="205"/>
      <c r="F580" s="205"/>
      <c r="G580" s="205"/>
      <c r="H580" s="205"/>
      <c r="I580" s="205"/>
      <c r="J580" s="205"/>
      <c r="K580" s="205"/>
      <c r="L580" s="205"/>
      <c r="M580" s="205"/>
      <c r="N580" s="205"/>
      <c r="O580" s="206"/>
      <c r="Q580" s="203"/>
      <c r="R580" s="54"/>
    </row>
    <row r="581" spans="1:18">
      <c r="A581" s="44"/>
      <c r="D581" s="205"/>
      <c r="E581" s="205"/>
      <c r="F581" s="205"/>
      <c r="G581" s="205"/>
      <c r="H581" s="205"/>
      <c r="I581" s="205"/>
      <c r="J581" s="205"/>
      <c r="K581" s="205"/>
      <c r="L581" s="205"/>
      <c r="M581" s="205"/>
      <c r="N581" s="205"/>
      <c r="O581" s="206"/>
      <c r="Q581" s="203"/>
      <c r="R581" s="54"/>
    </row>
    <row r="582" spans="1:18">
      <c r="A582" s="44"/>
      <c r="D582" s="205"/>
      <c r="E582" s="205"/>
      <c r="F582" s="205"/>
      <c r="G582" s="205"/>
      <c r="H582" s="205"/>
      <c r="I582" s="205"/>
      <c r="J582" s="205"/>
      <c r="K582" s="205"/>
      <c r="L582" s="205"/>
      <c r="M582" s="205"/>
      <c r="N582" s="205"/>
      <c r="O582" s="206"/>
      <c r="Q582" s="203"/>
      <c r="R582" s="54"/>
    </row>
    <row r="583" spans="1:18">
      <c r="A583" s="44"/>
      <c r="D583" s="205"/>
      <c r="E583" s="205"/>
      <c r="F583" s="205"/>
      <c r="G583" s="205"/>
      <c r="H583" s="205"/>
      <c r="I583" s="205"/>
      <c r="J583" s="205"/>
      <c r="K583" s="205"/>
      <c r="L583" s="205"/>
      <c r="M583" s="205"/>
      <c r="N583" s="205"/>
      <c r="O583" s="206"/>
      <c r="Q583" s="203"/>
      <c r="R583" s="54"/>
    </row>
    <row r="584" spans="1:18">
      <c r="A584" s="44"/>
      <c r="D584" s="205"/>
      <c r="E584" s="205"/>
      <c r="F584" s="205"/>
      <c r="G584" s="205"/>
      <c r="H584" s="205"/>
      <c r="I584" s="205"/>
      <c r="J584" s="205"/>
      <c r="K584" s="205"/>
      <c r="L584" s="205"/>
      <c r="M584" s="205"/>
      <c r="N584" s="205"/>
      <c r="O584" s="206"/>
      <c r="Q584" s="203"/>
      <c r="R584" s="54"/>
    </row>
    <row r="585" spans="1:18">
      <c r="A585" s="44"/>
      <c r="D585" s="205"/>
      <c r="E585" s="205"/>
      <c r="F585" s="205"/>
      <c r="G585" s="205"/>
      <c r="H585" s="205"/>
      <c r="I585" s="205"/>
      <c r="J585" s="205"/>
      <c r="K585" s="205"/>
      <c r="L585" s="205"/>
      <c r="M585" s="205"/>
      <c r="N585" s="205"/>
      <c r="O585" s="206"/>
      <c r="Q585" s="203"/>
      <c r="R585" s="54"/>
    </row>
    <row r="586" spans="1:18">
      <c r="A586" s="44"/>
      <c r="D586" s="205"/>
      <c r="E586" s="205"/>
      <c r="F586" s="205"/>
      <c r="G586" s="205"/>
      <c r="H586" s="205"/>
      <c r="I586" s="205"/>
      <c r="J586" s="205"/>
      <c r="K586" s="205"/>
      <c r="L586" s="205"/>
      <c r="M586" s="205"/>
      <c r="N586" s="205"/>
      <c r="O586" s="206"/>
    </row>
    <row r="587" spans="1:18">
      <c r="A587" s="44"/>
      <c r="D587" s="205"/>
      <c r="E587" s="205"/>
      <c r="F587" s="205"/>
      <c r="G587" s="205"/>
      <c r="H587" s="205"/>
      <c r="I587" s="205"/>
      <c r="J587" s="205"/>
      <c r="K587" s="205"/>
      <c r="L587" s="205"/>
      <c r="M587" s="205"/>
      <c r="N587" s="205"/>
      <c r="O587" s="206"/>
    </row>
    <row r="588" spans="1:18">
      <c r="A588" s="44"/>
      <c r="D588" s="205"/>
      <c r="E588" s="205"/>
      <c r="F588" s="205"/>
      <c r="G588" s="205"/>
      <c r="H588" s="205"/>
      <c r="I588" s="205"/>
      <c r="J588" s="205"/>
      <c r="K588" s="205"/>
      <c r="L588" s="205"/>
      <c r="M588" s="205"/>
      <c r="N588" s="205"/>
      <c r="O588" s="206"/>
    </row>
    <row r="589" spans="1:18">
      <c r="A589" s="44"/>
      <c r="D589" s="205"/>
      <c r="E589" s="205"/>
      <c r="F589" s="205"/>
      <c r="G589" s="205"/>
      <c r="H589" s="205"/>
      <c r="I589" s="205"/>
      <c r="J589" s="205"/>
      <c r="K589" s="205"/>
      <c r="L589" s="205"/>
      <c r="M589" s="205"/>
      <c r="N589" s="205"/>
      <c r="O589" s="206"/>
    </row>
    <row r="590" spans="1:18">
      <c r="A590" s="44"/>
      <c r="B590" s="44"/>
      <c r="C590" s="44"/>
      <c r="D590" s="205"/>
      <c r="E590" s="205"/>
      <c r="F590" s="205"/>
      <c r="G590" s="205"/>
      <c r="H590" s="205"/>
      <c r="I590" s="205"/>
      <c r="J590" s="205"/>
      <c r="K590" s="205"/>
      <c r="L590" s="205"/>
      <c r="M590" s="205"/>
      <c r="N590" s="205"/>
      <c r="O590" s="206"/>
      <c r="P590" s="44"/>
    </row>
    <row r="591" spans="1:18">
      <c r="A591" s="44"/>
      <c r="B591" s="44"/>
      <c r="C591" s="44"/>
      <c r="D591" s="205"/>
      <c r="E591" s="205"/>
      <c r="F591" s="205"/>
      <c r="G591" s="205"/>
      <c r="H591" s="205"/>
      <c r="I591" s="205"/>
      <c r="J591" s="205"/>
      <c r="K591" s="205"/>
      <c r="L591" s="205"/>
      <c r="M591" s="205"/>
      <c r="N591" s="205"/>
      <c r="O591" s="206"/>
      <c r="P591" s="44"/>
    </row>
    <row r="592" spans="1:18">
      <c r="A592" s="44"/>
      <c r="B592" s="44"/>
      <c r="C592" s="44"/>
      <c r="D592" s="205"/>
      <c r="E592" s="205"/>
      <c r="F592" s="205"/>
      <c r="G592" s="205"/>
      <c r="H592" s="205"/>
      <c r="I592" s="205"/>
      <c r="J592" s="205"/>
      <c r="K592" s="205"/>
      <c r="L592" s="205"/>
      <c r="M592" s="205"/>
      <c r="N592" s="205"/>
      <c r="O592" s="206"/>
      <c r="P592" s="44"/>
    </row>
    <row r="593" spans="1:16">
      <c r="A593" s="44"/>
      <c r="B593" s="44"/>
      <c r="C593" s="44"/>
      <c r="D593" s="205"/>
      <c r="E593" s="205"/>
      <c r="F593" s="205"/>
      <c r="G593" s="205"/>
      <c r="H593" s="205"/>
      <c r="I593" s="205"/>
      <c r="J593" s="205"/>
      <c r="K593" s="205"/>
      <c r="L593" s="205"/>
      <c r="M593" s="205"/>
      <c r="N593" s="205"/>
      <c r="O593" s="206"/>
      <c r="P593" s="44"/>
    </row>
    <row r="594" spans="1:16">
      <c r="A594" s="44"/>
      <c r="B594" s="44"/>
      <c r="C594" s="44"/>
      <c r="D594" s="205"/>
      <c r="E594" s="205"/>
      <c r="F594" s="205"/>
      <c r="G594" s="205"/>
      <c r="H594" s="205"/>
      <c r="I594" s="205"/>
      <c r="J594" s="205"/>
      <c r="K594" s="205"/>
      <c r="L594" s="205"/>
      <c r="M594" s="205"/>
      <c r="N594" s="205"/>
      <c r="O594" s="206"/>
      <c r="P594" s="44"/>
    </row>
    <row r="595" spans="1:16">
      <c r="A595" s="44"/>
      <c r="B595" s="44"/>
      <c r="C595" s="44"/>
      <c r="D595" s="205"/>
      <c r="E595" s="205"/>
      <c r="F595" s="205"/>
      <c r="G595" s="205"/>
      <c r="H595" s="205"/>
      <c r="I595" s="205"/>
      <c r="J595" s="205"/>
      <c r="K595" s="205"/>
      <c r="L595" s="205"/>
      <c r="M595" s="205"/>
      <c r="N595" s="205"/>
      <c r="O595" s="206"/>
      <c r="P595" s="44"/>
    </row>
    <row r="596" spans="1:16">
      <c r="A596" s="44"/>
      <c r="B596" s="44"/>
      <c r="C596" s="44"/>
      <c r="D596" s="205"/>
      <c r="E596" s="205"/>
      <c r="F596" s="205"/>
      <c r="G596" s="205"/>
      <c r="H596" s="205"/>
      <c r="I596" s="205"/>
      <c r="J596" s="205"/>
      <c r="K596" s="205"/>
      <c r="L596" s="205"/>
      <c r="M596" s="205"/>
      <c r="N596" s="205"/>
      <c r="O596" s="206"/>
      <c r="P596" s="44"/>
    </row>
    <row r="597" spans="1:16">
      <c r="A597" s="44"/>
      <c r="B597" s="44"/>
      <c r="C597" s="44"/>
      <c r="D597" s="205"/>
      <c r="E597" s="205"/>
      <c r="F597" s="205"/>
      <c r="G597" s="205"/>
      <c r="H597" s="205"/>
      <c r="I597" s="205"/>
      <c r="J597" s="205"/>
      <c r="K597" s="205"/>
      <c r="L597" s="205"/>
      <c r="M597" s="205"/>
      <c r="N597" s="205"/>
      <c r="O597" s="206"/>
      <c r="P597" s="44"/>
    </row>
    <row r="598" spans="1:16">
      <c r="B598" s="44"/>
      <c r="C598" s="44"/>
      <c r="D598" s="205"/>
      <c r="E598" s="205"/>
      <c r="F598" s="205"/>
      <c r="G598" s="205"/>
      <c r="H598" s="205"/>
      <c r="I598" s="205"/>
      <c r="J598" s="205"/>
      <c r="K598" s="205"/>
      <c r="L598" s="205"/>
      <c r="M598" s="205"/>
      <c r="N598" s="205"/>
      <c r="O598" s="206"/>
      <c r="P598" s="44"/>
    </row>
    <row r="599" spans="1:16">
      <c r="B599" s="44"/>
      <c r="C599" s="44"/>
      <c r="D599" s="205"/>
      <c r="E599" s="205"/>
      <c r="F599" s="205"/>
      <c r="G599" s="205"/>
      <c r="H599" s="205"/>
      <c r="I599" s="205"/>
      <c r="J599" s="205"/>
      <c r="K599" s="205"/>
      <c r="L599" s="205"/>
      <c r="M599" s="205"/>
      <c r="N599" s="205"/>
      <c r="O599" s="206"/>
      <c r="P599" s="44"/>
    </row>
    <row r="600" spans="1:16">
      <c r="B600" s="44"/>
      <c r="C600" s="44"/>
      <c r="D600" s="205"/>
      <c r="E600" s="205"/>
      <c r="F600" s="205"/>
      <c r="G600" s="205"/>
      <c r="H600" s="205"/>
      <c r="I600" s="205"/>
      <c r="J600" s="205"/>
      <c r="K600" s="205"/>
      <c r="L600" s="205"/>
      <c r="M600" s="205"/>
      <c r="N600" s="205"/>
      <c r="O600" s="206"/>
      <c r="P600" s="44"/>
    </row>
    <row r="601" spans="1:16">
      <c r="B601" s="44"/>
      <c r="C601" s="44"/>
      <c r="D601" s="205"/>
      <c r="E601" s="205"/>
      <c r="F601" s="205"/>
      <c r="G601" s="205"/>
      <c r="H601" s="205"/>
      <c r="I601" s="205"/>
      <c r="J601" s="205"/>
      <c r="K601" s="205"/>
      <c r="L601" s="205"/>
      <c r="M601" s="205"/>
      <c r="N601" s="205"/>
      <c r="O601" s="206"/>
      <c r="P601" s="44"/>
    </row>
  </sheetData>
  <sheetProtection formatColumns="0" formatRows="0"/>
  <conditionalFormatting sqref="D563 D565 D576:O576 D578:O578">
    <cfRule type="cellIs" dxfId="3" priority="2" stopIfTrue="1" operator="lessThan">
      <formula>-1</formula>
    </cfRule>
    <cfRule type="cellIs" dxfId="2" priority="3" stopIfTrue="1" operator="greaterThan">
      <formula>1</formula>
    </cfRule>
    <cfRule type="cellIs" dxfId="1" priority="4" stopIfTrue="1" operator="between">
      <formula>-1</formula>
      <formula>1</formula>
    </cfRule>
  </conditionalFormatting>
  <conditionalFormatting sqref="N543 N338 E202:L202 O41:O48 N202 O353:O373 N8:N87 N158:N177 D245:L256 N245:N256 N262:N289 N295:N302 N308:N316 D338:L338 N344:N347 D353:L373 D381:L428 N381:N428 D434:L496 N434:N496 D502:L518 N502:N518 N531:N541 N93:N152">
    <cfRule type="cellIs" dxfId="0" priority="1" operator="notEqual">
      <formula>0</formula>
    </cfRule>
  </conditionalFormatting>
  <hyperlinks>
    <hyperlink ref="F554" r:id="rId1" display="(This calculation has been adjusted to conform to Section 1011.84(3)(e), Florida Statutes.)"/>
  </hyperlinks>
  <printOptions horizontalCentered="1"/>
  <pageMargins left="0.7" right="0.7" top="0.75" bottom="0.75" header="0.5" footer="0.5"/>
  <pageSetup scale="48" fitToHeight="19" orientation="landscape" horizontalDpi="300" verticalDpi="300" r:id="rId2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1367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14549253.869999999</v>
      </c>
      <c r="C10" s="51">
        <v>532508.66</v>
      </c>
      <c r="D10" s="52">
        <v>212645.07</v>
      </c>
      <c r="E10" s="20">
        <v>15294407.6</v>
      </c>
      <c r="F10" s="21">
        <v>0.35722872365298808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2428742.3800000004</v>
      </c>
      <c r="C14" s="51">
        <v>308752.75</v>
      </c>
      <c r="D14" s="52">
        <v>3715.72</v>
      </c>
      <c r="E14" s="20">
        <v>2741210.85</v>
      </c>
      <c r="F14" s="21">
        <v>6.4025968106749209E-2</v>
      </c>
      <c r="G14" s="22"/>
      <c r="H14" s="29"/>
      <c r="I14" s="29"/>
    </row>
    <row r="15" spans="1:9">
      <c r="A15" s="28" t="s">
        <v>19</v>
      </c>
      <c r="B15" s="51">
        <v>59274.36</v>
      </c>
      <c r="C15" s="51">
        <v>123498.47</v>
      </c>
      <c r="D15" s="52">
        <v>0</v>
      </c>
      <c r="E15" s="20">
        <v>182772.83000000002</v>
      </c>
      <c r="F15" s="21">
        <v>4.2689920712813082E-3</v>
      </c>
      <c r="G15" s="22"/>
      <c r="H15" s="29"/>
      <c r="I15" s="29"/>
    </row>
    <row r="16" spans="1:9">
      <c r="A16" s="19" t="s">
        <v>20</v>
      </c>
      <c r="B16" s="51">
        <v>3393820.9</v>
      </c>
      <c r="C16" s="51">
        <v>628082.94999999995</v>
      </c>
      <c r="D16" s="52">
        <v>105391.05</v>
      </c>
      <c r="E16" s="20">
        <v>4127294.8999999994</v>
      </c>
      <c r="F16" s="21">
        <v>9.6400483616409363E-2</v>
      </c>
      <c r="G16" s="22"/>
    </row>
    <row r="17" spans="1:7">
      <c r="A17" s="19" t="s">
        <v>21</v>
      </c>
      <c r="B17" s="51">
        <v>7168741.4900000002</v>
      </c>
      <c r="C17" s="51">
        <v>3606505.31</v>
      </c>
      <c r="D17" s="52">
        <v>542743.55000000005</v>
      </c>
      <c r="E17" s="20">
        <v>11317990.350000001</v>
      </c>
      <c r="F17" s="21">
        <v>0.2643522621332085</v>
      </c>
      <c r="G17" s="22"/>
    </row>
    <row r="18" spans="1:7">
      <c r="A18" s="19" t="s">
        <v>22</v>
      </c>
      <c r="B18" s="51">
        <v>2050421.35</v>
      </c>
      <c r="C18" s="51">
        <v>3571134.51</v>
      </c>
      <c r="D18" s="52">
        <v>627964.78</v>
      </c>
      <c r="E18" s="20">
        <v>6249520.6399999997</v>
      </c>
      <c r="F18" s="21">
        <v>0.14596892799366779</v>
      </c>
      <c r="G18" s="22"/>
    </row>
    <row r="19" spans="1:7">
      <c r="A19" s="19" t="s">
        <v>23</v>
      </c>
      <c r="B19" s="51">
        <v>36722.29</v>
      </c>
      <c r="C19" s="51">
        <v>102109.2</v>
      </c>
      <c r="D19" s="52">
        <v>0</v>
      </c>
      <c r="E19" s="20">
        <v>138831.49</v>
      </c>
      <c r="F19" s="21">
        <v>3.2426621071314052E-3</v>
      </c>
      <c r="G19" s="22"/>
    </row>
    <row r="20" spans="1:7" ht="13.5" thickBot="1">
      <c r="A20" s="19" t="s">
        <v>24</v>
      </c>
      <c r="B20" s="51">
        <v>0</v>
      </c>
      <c r="C20" s="53">
        <v>2762019</v>
      </c>
      <c r="D20" s="52">
        <v>0</v>
      </c>
      <c r="E20" s="30">
        <v>2762019</v>
      </c>
      <c r="F20" s="21">
        <v>6.4511980318564449E-2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29686976.640000001</v>
      </c>
      <c r="C22" s="30">
        <v>11634610.85</v>
      </c>
      <c r="D22" s="33">
        <v>1492460.1700000002</v>
      </c>
      <c r="E22" s="30">
        <v>42814047.659999996</v>
      </c>
      <c r="F22" s="34">
        <v>1.0000000000000002</v>
      </c>
      <c r="G22" s="27"/>
    </row>
    <row r="23" spans="1:7" ht="24">
      <c r="A23" s="221" t="s">
        <v>25</v>
      </c>
      <c r="B23" s="36">
        <v>29686976.640000001</v>
      </c>
      <c r="C23" s="36">
        <v>11634610.85</v>
      </c>
      <c r="D23" s="36">
        <v>1492460.17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1366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5630103.71</v>
      </c>
      <c r="C10" s="51">
        <v>341352.8</v>
      </c>
      <c r="D10" s="52">
        <v>43122.35</v>
      </c>
      <c r="E10" s="20">
        <v>6014578.8599999994</v>
      </c>
      <c r="F10" s="21">
        <v>0.38147913083889162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15002.72</v>
      </c>
      <c r="C12" s="51">
        <v>1080.6400000000001</v>
      </c>
      <c r="D12" s="52">
        <v>0</v>
      </c>
      <c r="E12" s="20">
        <v>16083.359999999999</v>
      </c>
      <c r="F12" s="21">
        <v>1.0200990520837557E-3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577670.82999999996</v>
      </c>
      <c r="C14" s="51">
        <v>156435.04999999999</v>
      </c>
      <c r="D14" s="52">
        <v>0</v>
      </c>
      <c r="E14" s="20">
        <v>734105.87999999989</v>
      </c>
      <c r="F14" s="21">
        <v>4.6561210612528187E-2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24525.64</v>
      </c>
      <c r="D15" s="52">
        <v>2178.4</v>
      </c>
      <c r="E15" s="20">
        <v>26704.04</v>
      </c>
      <c r="F15" s="21">
        <v>1.6937235683841376E-3</v>
      </c>
      <c r="G15" s="22"/>
      <c r="H15" s="29"/>
      <c r="I15" s="29"/>
    </row>
    <row r="16" spans="1:9">
      <c r="A16" s="19" t="s">
        <v>20</v>
      </c>
      <c r="B16" s="51">
        <v>1827042.11</v>
      </c>
      <c r="C16" s="51">
        <v>369788.7</v>
      </c>
      <c r="D16" s="52">
        <v>5427.63</v>
      </c>
      <c r="E16" s="20">
        <v>2202258.44</v>
      </c>
      <c r="F16" s="21">
        <v>0.13967987703362053</v>
      </c>
      <c r="G16" s="22"/>
    </row>
    <row r="17" spans="1:7">
      <c r="A17" s="19" t="s">
        <v>21</v>
      </c>
      <c r="B17" s="51">
        <v>2632599.16</v>
      </c>
      <c r="C17" s="51">
        <v>1025552.78</v>
      </c>
      <c r="D17" s="52">
        <v>102697.55</v>
      </c>
      <c r="E17" s="20">
        <v>3760849.49</v>
      </c>
      <c r="F17" s="21">
        <v>0.23853467184585042</v>
      </c>
      <c r="G17" s="22"/>
    </row>
    <row r="18" spans="1:7">
      <c r="A18" s="19" t="s">
        <v>22</v>
      </c>
      <c r="B18" s="51">
        <v>1112067.3500000001</v>
      </c>
      <c r="C18" s="51">
        <v>1448460.74</v>
      </c>
      <c r="D18" s="52">
        <v>171206.96</v>
      </c>
      <c r="E18" s="20">
        <v>2731735.05</v>
      </c>
      <c r="F18" s="21">
        <v>0.17326232423131555</v>
      </c>
      <c r="G18" s="22"/>
    </row>
    <row r="19" spans="1:7">
      <c r="A19" s="19" t="s">
        <v>23</v>
      </c>
      <c r="B19" s="51">
        <v>0</v>
      </c>
      <c r="C19" s="51">
        <v>5153.8</v>
      </c>
      <c r="D19" s="52">
        <v>0</v>
      </c>
      <c r="E19" s="20">
        <v>5153.8</v>
      </c>
      <c r="F19" s="21">
        <v>3.2688359239793559E-4</v>
      </c>
      <c r="G19" s="22"/>
    </row>
    <row r="20" spans="1:7" ht="13.5" thickBot="1">
      <c r="A20" s="19" t="s">
        <v>24</v>
      </c>
      <c r="B20" s="51">
        <v>0</v>
      </c>
      <c r="C20" s="53">
        <v>275000</v>
      </c>
      <c r="D20" s="52">
        <v>0</v>
      </c>
      <c r="E20" s="30">
        <v>275000</v>
      </c>
      <c r="F20" s="21">
        <v>1.744207922492768E-2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11794485.880000001</v>
      </c>
      <c r="C22" s="30">
        <v>3647350.15</v>
      </c>
      <c r="D22" s="33">
        <v>324632.89</v>
      </c>
      <c r="E22" s="30">
        <v>15766468.920000002</v>
      </c>
      <c r="F22" s="34">
        <v>0.99999999999999978</v>
      </c>
      <c r="G22" s="27"/>
    </row>
    <row r="23" spans="1:7" ht="24">
      <c r="A23" s="221" t="s">
        <v>25</v>
      </c>
      <c r="B23" s="36">
        <v>11794485.880000001</v>
      </c>
      <c r="C23" s="36">
        <v>3647350.1499999994</v>
      </c>
      <c r="D23" s="36">
        <v>324632.89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1365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35260228.600000001</v>
      </c>
      <c r="C10" s="51">
        <v>2548359.73</v>
      </c>
      <c r="D10" s="52">
        <v>364183.25</v>
      </c>
      <c r="E10" s="20">
        <v>38172771.579999998</v>
      </c>
      <c r="F10" s="21">
        <v>0.39260737574706406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321860.34999999998</v>
      </c>
      <c r="C12" s="51">
        <v>18147.2</v>
      </c>
      <c r="D12" s="52">
        <v>0</v>
      </c>
      <c r="E12" s="20">
        <v>340007.55</v>
      </c>
      <c r="F12" s="21">
        <v>3.4969813931359467E-3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5657829.5999999996</v>
      </c>
      <c r="C14" s="51">
        <v>880343.19</v>
      </c>
      <c r="D14" s="52">
        <v>974826.88</v>
      </c>
      <c r="E14" s="20">
        <v>7512999.669999999</v>
      </c>
      <c r="F14" s="21">
        <v>7.7271284277735913E-2</v>
      </c>
      <c r="G14" s="22"/>
      <c r="H14" s="29"/>
      <c r="I14" s="29"/>
    </row>
    <row r="15" spans="1:9">
      <c r="A15" s="28" t="s">
        <v>19</v>
      </c>
      <c r="B15" s="51">
        <v>123308.63</v>
      </c>
      <c r="C15" s="51">
        <v>201417.91</v>
      </c>
      <c r="D15" s="52">
        <v>0</v>
      </c>
      <c r="E15" s="20">
        <v>324726.54000000004</v>
      </c>
      <c r="F15" s="21">
        <v>3.3398160371362813E-3</v>
      </c>
      <c r="G15" s="22"/>
      <c r="H15" s="29"/>
      <c r="I15" s="29"/>
    </row>
    <row r="16" spans="1:9">
      <c r="A16" s="19" t="s">
        <v>20</v>
      </c>
      <c r="B16" s="51">
        <v>7617861.3499999996</v>
      </c>
      <c r="C16" s="51">
        <v>1264359.1200000001</v>
      </c>
      <c r="D16" s="52">
        <v>8250.82</v>
      </c>
      <c r="E16" s="20">
        <v>8890471.2899999991</v>
      </c>
      <c r="F16" s="21">
        <v>9.143859504690216E-2</v>
      </c>
      <c r="G16" s="22"/>
    </row>
    <row r="17" spans="1:7">
      <c r="A17" s="19" t="s">
        <v>21</v>
      </c>
      <c r="B17" s="51">
        <v>9061523.4900000002</v>
      </c>
      <c r="C17" s="51">
        <v>4848895.75</v>
      </c>
      <c r="D17" s="52">
        <v>526737.52</v>
      </c>
      <c r="E17" s="20">
        <v>14437156.76</v>
      </c>
      <c r="F17" s="21">
        <v>0.14848631614064703</v>
      </c>
      <c r="G17" s="22"/>
    </row>
    <row r="18" spans="1:7">
      <c r="A18" s="19" t="s">
        <v>22</v>
      </c>
      <c r="B18" s="51">
        <v>5520483.9199999999</v>
      </c>
      <c r="C18" s="51">
        <v>4917309.72</v>
      </c>
      <c r="D18" s="52">
        <v>0</v>
      </c>
      <c r="E18" s="20">
        <v>10437793.640000001</v>
      </c>
      <c r="F18" s="21">
        <v>0.1073528224431273</v>
      </c>
      <c r="G18" s="22"/>
    </row>
    <row r="19" spans="1:7">
      <c r="A19" s="19" t="s">
        <v>23</v>
      </c>
      <c r="B19" s="51">
        <v>0</v>
      </c>
      <c r="C19" s="51">
        <v>1073943.18</v>
      </c>
      <c r="D19" s="52">
        <v>0</v>
      </c>
      <c r="E19" s="20">
        <v>1073943.18</v>
      </c>
      <c r="F19" s="21">
        <v>1.1045517423790292E-2</v>
      </c>
      <c r="G19" s="22"/>
    </row>
    <row r="20" spans="1:7" ht="13.5" thickBot="1">
      <c r="A20" s="19" t="s">
        <v>24</v>
      </c>
      <c r="B20" s="51">
        <v>0</v>
      </c>
      <c r="C20" s="53">
        <v>16039000</v>
      </c>
      <c r="D20" s="52">
        <v>0</v>
      </c>
      <c r="E20" s="30">
        <v>16039000</v>
      </c>
      <c r="F20" s="21">
        <v>0.16496129149046088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63563095.940000013</v>
      </c>
      <c r="C22" s="30">
        <v>31791775.800000001</v>
      </c>
      <c r="D22" s="33">
        <v>1873998.47</v>
      </c>
      <c r="E22" s="30">
        <v>97228870.210000008</v>
      </c>
      <c r="F22" s="34">
        <v>0.99999999999999989</v>
      </c>
      <c r="G22" s="27"/>
    </row>
    <row r="23" spans="1:7" ht="24">
      <c r="A23" s="221" t="s">
        <v>25</v>
      </c>
      <c r="B23" s="36">
        <v>63563095.939999998</v>
      </c>
      <c r="C23" s="36">
        <v>31791775.800000004</v>
      </c>
      <c r="D23" s="36">
        <v>1873998.47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1364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12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28323321.48</v>
      </c>
      <c r="C10" s="51">
        <v>1589610.6</v>
      </c>
      <c r="D10" s="52">
        <v>200419.29</v>
      </c>
      <c r="E10" s="20">
        <v>30113351.370000001</v>
      </c>
      <c r="F10" s="21">
        <v>0.40399181995187661</v>
      </c>
      <c r="G10" s="22"/>
    </row>
    <row r="11" spans="1:9">
      <c r="A11" s="19" t="s">
        <v>15</v>
      </c>
      <c r="B11" s="51">
        <v>1099.92</v>
      </c>
      <c r="C11" s="51">
        <v>0</v>
      </c>
      <c r="D11" s="52">
        <v>0</v>
      </c>
      <c r="E11" s="20">
        <v>1099.92</v>
      </c>
      <c r="F11" s="21">
        <v>1.4756201564604137E-5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5401593.8300000001</v>
      </c>
      <c r="C14" s="51">
        <v>580193.4</v>
      </c>
      <c r="D14" s="52">
        <v>11870.24</v>
      </c>
      <c r="E14" s="20">
        <v>5993657.4700000007</v>
      </c>
      <c r="F14" s="21">
        <v>8.0409136788598512E-2</v>
      </c>
      <c r="G14" s="22"/>
      <c r="H14" s="29"/>
      <c r="I14" s="29"/>
    </row>
    <row r="15" spans="1:9">
      <c r="A15" s="28" t="s">
        <v>19</v>
      </c>
      <c r="B15" s="51">
        <v>134791.04999999999</v>
      </c>
      <c r="C15" s="51">
        <v>345943.76</v>
      </c>
      <c r="D15" s="52">
        <v>0</v>
      </c>
      <c r="E15" s="20">
        <v>480734.81</v>
      </c>
      <c r="F15" s="21">
        <v>6.4493960974267876E-3</v>
      </c>
      <c r="G15" s="22"/>
      <c r="H15" s="29"/>
      <c r="I15" s="29"/>
    </row>
    <row r="16" spans="1:9">
      <c r="A16" s="19" t="s">
        <v>20</v>
      </c>
      <c r="B16" s="51">
        <v>8283171.3899999997</v>
      </c>
      <c r="C16" s="51">
        <v>1132610.76</v>
      </c>
      <c r="D16" s="52">
        <v>0</v>
      </c>
      <c r="E16" s="20">
        <v>9415782.1500000004</v>
      </c>
      <c r="F16" s="21">
        <v>0.12631934985617291</v>
      </c>
      <c r="G16" s="22"/>
    </row>
    <row r="17" spans="1:7">
      <c r="A17" s="19" t="s">
        <v>21</v>
      </c>
      <c r="B17" s="51">
        <v>13204237.6</v>
      </c>
      <c r="C17" s="51">
        <v>9671298.3499999996</v>
      </c>
      <c r="D17" s="52">
        <v>1261939.75</v>
      </c>
      <c r="E17" s="20">
        <v>24137475.699999999</v>
      </c>
      <c r="F17" s="21">
        <v>0.32382123853547012</v>
      </c>
      <c r="G17" s="22"/>
    </row>
    <row r="18" spans="1:7">
      <c r="A18" s="19" t="s">
        <v>22</v>
      </c>
      <c r="B18" s="51">
        <v>0</v>
      </c>
      <c r="C18" s="51">
        <v>0</v>
      </c>
      <c r="D18" s="52">
        <v>0</v>
      </c>
      <c r="E18" s="20">
        <v>0</v>
      </c>
      <c r="F18" s="21">
        <v>0</v>
      </c>
      <c r="G18" s="22"/>
    </row>
    <row r="19" spans="1:7">
      <c r="A19" s="19" t="s">
        <v>23</v>
      </c>
      <c r="B19" s="51">
        <v>0</v>
      </c>
      <c r="C19" s="51">
        <v>2547406.27</v>
      </c>
      <c r="D19" s="52">
        <v>0</v>
      </c>
      <c r="E19" s="20">
        <v>2547406.27</v>
      </c>
      <c r="F19" s="21">
        <v>3.4175249460921146E-2</v>
      </c>
      <c r="G19" s="22"/>
    </row>
    <row r="20" spans="1:7" ht="13.5" thickBot="1">
      <c r="A20" s="19" t="s">
        <v>24</v>
      </c>
      <c r="B20" s="51">
        <v>0</v>
      </c>
      <c r="C20" s="53">
        <v>1850000</v>
      </c>
      <c r="D20" s="52">
        <v>0</v>
      </c>
      <c r="E20" s="30">
        <v>1850000</v>
      </c>
      <c r="F20" s="21">
        <v>2.4819053107969353E-2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55348215.270000003</v>
      </c>
      <c r="C22" s="30">
        <v>17717063.140000001</v>
      </c>
      <c r="D22" s="33">
        <v>1474229.28</v>
      </c>
      <c r="E22" s="30">
        <v>74539507.689999998</v>
      </c>
      <c r="F22" s="34">
        <v>1</v>
      </c>
      <c r="G22" s="27"/>
    </row>
    <row r="23" spans="1:7" ht="24">
      <c r="A23" s="221" t="s">
        <v>25</v>
      </c>
      <c r="B23" s="36">
        <v>55348215.269999996</v>
      </c>
      <c r="C23" s="36">
        <v>17717063.139999993</v>
      </c>
      <c r="D23" s="36">
        <v>1474229.28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1363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50826705.479999997</v>
      </c>
      <c r="C10" s="51">
        <v>3168322.45</v>
      </c>
      <c r="D10" s="52">
        <v>674361.83</v>
      </c>
      <c r="E10" s="20">
        <v>54669389.759999998</v>
      </c>
      <c r="F10" s="21">
        <v>0.40631571370213365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49054.92</v>
      </c>
      <c r="C12" s="51">
        <v>0</v>
      </c>
      <c r="D12" s="52">
        <v>0</v>
      </c>
      <c r="E12" s="20">
        <v>49054.92</v>
      </c>
      <c r="F12" s="21">
        <v>3.6458765897885649E-4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17251878.370000001</v>
      </c>
      <c r="C14" s="51">
        <v>2928273.77</v>
      </c>
      <c r="D14" s="52">
        <v>206225.14</v>
      </c>
      <c r="E14" s="20">
        <v>20386377.280000001</v>
      </c>
      <c r="F14" s="21">
        <v>0.1515163324611466</v>
      </c>
      <c r="G14" s="22"/>
      <c r="H14" s="29"/>
      <c r="I14" s="29"/>
    </row>
    <row r="15" spans="1:9">
      <c r="A15" s="28" t="s">
        <v>19</v>
      </c>
      <c r="B15" s="51">
        <v>1349989.61</v>
      </c>
      <c r="C15" s="51">
        <v>452514.11</v>
      </c>
      <c r="D15" s="52">
        <v>0</v>
      </c>
      <c r="E15" s="20">
        <v>1802503.7200000002</v>
      </c>
      <c r="F15" s="21">
        <v>1.3396629972599697E-2</v>
      </c>
      <c r="G15" s="22"/>
      <c r="H15" s="29"/>
      <c r="I15" s="29"/>
    </row>
    <row r="16" spans="1:9">
      <c r="A16" s="19" t="s">
        <v>20</v>
      </c>
      <c r="B16" s="51">
        <v>11345762.960000001</v>
      </c>
      <c r="C16" s="51">
        <v>3060667.75</v>
      </c>
      <c r="D16" s="52">
        <v>110884.66</v>
      </c>
      <c r="E16" s="20">
        <v>14517315.370000001</v>
      </c>
      <c r="F16" s="21">
        <v>0.10789608922827869</v>
      </c>
      <c r="G16" s="22"/>
    </row>
    <row r="17" spans="1:7">
      <c r="A17" s="19" t="s">
        <v>21</v>
      </c>
      <c r="B17" s="51">
        <v>14185676.77</v>
      </c>
      <c r="C17" s="51">
        <v>8479383.0099999998</v>
      </c>
      <c r="D17" s="52">
        <v>898912.45</v>
      </c>
      <c r="E17" s="20">
        <v>23563972.23</v>
      </c>
      <c r="F17" s="21">
        <v>0.17513296263817138</v>
      </c>
      <c r="G17" s="22"/>
    </row>
    <row r="18" spans="1:7">
      <c r="A18" s="19" t="s">
        <v>22</v>
      </c>
      <c r="B18" s="51">
        <v>10217086.15</v>
      </c>
      <c r="C18" s="51">
        <v>7421070.4400000004</v>
      </c>
      <c r="D18" s="52">
        <v>70864.95</v>
      </c>
      <c r="E18" s="20">
        <v>17709021.539999999</v>
      </c>
      <c r="F18" s="21">
        <v>0.13161759729859399</v>
      </c>
      <c r="G18" s="22"/>
    </row>
    <row r="19" spans="1:7">
      <c r="A19" s="19" t="s">
        <v>23</v>
      </c>
      <c r="B19" s="51">
        <v>1040832.66</v>
      </c>
      <c r="C19" s="51">
        <v>108108.28</v>
      </c>
      <c r="D19" s="52">
        <v>0</v>
      </c>
      <c r="E19" s="20">
        <v>1148940.94</v>
      </c>
      <c r="F19" s="21">
        <v>8.5391982622653722E-3</v>
      </c>
      <c r="G19" s="22"/>
    </row>
    <row r="20" spans="1:7" ht="13.5" thickBot="1">
      <c r="A20" s="19" t="s">
        <v>24</v>
      </c>
      <c r="B20" s="51">
        <v>0</v>
      </c>
      <c r="C20" s="53">
        <v>700771.33</v>
      </c>
      <c r="D20" s="52">
        <v>1694.25</v>
      </c>
      <c r="E20" s="30">
        <v>702465.58</v>
      </c>
      <c r="F20" s="21">
        <v>5.2208887778315534E-3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106266986.92</v>
      </c>
      <c r="C22" s="30">
        <v>26319111.140000004</v>
      </c>
      <c r="D22" s="33">
        <v>1962943.28</v>
      </c>
      <c r="E22" s="30">
        <v>134549041.34000003</v>
      </c>
      <c r="F22" s="34">
        <v>0.99999999999999967</v>
      </c>
      <c r="G22" s="27"/>
    </row>
    <row r="23" spans="1:7" ht="24">
      <c r="A23" s="221" t="s">
        <v>25</v>
      </c>
      <c r="B23" s="36">
        <v>106266986.92</v>
      </c>
      <c r="C23" s="36">
        <v>26319111.140000001</v>
      </c>
      <c r="D23" s="36">
        <v>1962943.2799999998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>
      <selection sqref="A1:A4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14" t="s">
        <v>1362</v>
      </c>
      <c r="B1" s="275"/>
      <c r="C1" s="275"/>
      <c r="D1" s="275"/>
      <c r="E1" s="275"/>
      <c r="F1" s="276"/>
    </row>
    <row r="2" spans="1:9">
      <c r="A2" s="314" t="s">
        <v>0</v>
      </c>
      <c r="B2" s="275"/>
      <c r="C2" s="275"/>
      <c r="D2" s="275"/>
      <c r="E2" s="275"/>
      <c r="F2" s="276"/>
    </row>
    <row r="3" spans="1:9">
      <c r="A3" s="314" t="s">
        <v>1</v>
      </c>
      <c r="B3" s="275"/>
      <c r="C3" s="275"/>
      <c r="D3" s="275"/>
      <c r="E3" s="275"/>
      <c r="F3" s="276"/>
    </row>
    <row r="4" spans="1:9">
      <c r="A4" s="314" t="s">
        <v>1371</v>
      </c>
      <c r="B4" s="275"/>
      <c r="C4" s="275"/>
      <c r="D4" s="275"/>
      <c r="E4" s="275"/>
      <c r="F4" s="276"/>
    </row>
    <row r="5" spans="1:9">
      <c r="A5" s="2"/>
      <c r="B5" s="313"/>
      <c r="C5" s="313"/>
      <c r="D5" s="313"/>
      <c r="F5" s="3" t="s">
        <v>2</v>
      </c>
    </row>
    <row r="6" spans="1:9" ht="13.5" thickBot="1">
      <c r="A6" s="2"/>
      <c r="B6" s="2"/>
      <c r="C6" s="2"/>
      <c r="F6" s="1" t="s">
        <v>1372</v>
      </c>
    </row>
    <row r="7" spans="1:9">
      <c r="A7" s="222"/>
      <c r="B7" s="223" t="s">
        <v>3</v>
      </c>
      <c r="C7" s="223" t="s">
        <v>4</v>
      </c>
      <c r="D7" s="224" t="s">
        <v>5</v>
      </c>
      <c r="E7" s="225"/>
      <c r="F7" s="22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227"/>
      <c r="B9" s="220"/>
      <c r="C9" s="218"/>
      <c r="D9" s="217"/>
      <c r="E9" s="218"/>
      <c r="F9" s="219"/>
      <c r="G9" s="18" t="s">
        <v>13</v>
      </c>
    </row>
    <row r="10" spans="1:9">
      <c r="A10" s="19" t="s">
        <v>14</v>
      </c>
      <c r="B10" s="51">
        <v>3799682.45</v>
      </c>
      <c r="C10" s="51">
        <v>363489.52999999997</v>
      </c>
      <c r="D10" s="52">
        <v>0</v>
      </c>
      <c r="E10" s="20">
        <v>4163171.9800000004</v>
      </c>
      <c r="F10" s="21">
        <v>0.38672069014204868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28469.97</v>
      </c>
      <c r="C12" s="51">
        <v>1048.58</v>
      </c>
      <c r="D12" s="52">
        <v>0</v>
      </c>
      <c r="E12" s="20">
        <v>29518.550000000003</v>
      </c>
      <c r="F12" s="21">
        <v>2.7420039534356618E-3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1215615.52</v>
      </c>
      <c r="C14" s="51">
        <v>148802.96</v>
      </c>
      <c r="D14" s="52">
        <v>0</v>
      </c>
      <c r="E14" s="20">
        <v>1364418.48</v>
      </c>
      <c r="F14" s="21">
        <v>0.12674202717615451</v>
      </c>
      <c r="G14" s="22"/>
      <c r="H14" s="29"/>
      <c r="I14" s="29"/>
    </row>
    <row r="15" spans="1:9">
      <c r="A15" s="28" t="s">
        <v>19</v>
      </c>
      <c r="B15" s="51">
        <v>1174.6300000000001</v>
      </c>
      <c r="C15" s="51">
        <v>118095.4</v>
      </c>
      <c r="D15" s="52">
        <v>0</v>
      </c>
      <c r="E15" s="20">
        <v>119270.03</v>
      </c>
      <c r="F15" s="21">
        <v>1.1079097509409844E-2</v>
      </c>
      <c r="G15" s="22"/>
      <c r="H15" s="29"/>
      <c r="I15" s="29"/>
    </row>
    <row r="16" spans="1:9">
      <c r="A16" s="19" t="s">
        <v>20</v>
      </c>
      <c r="B16" s="51">
        <v>688131.4</v>
      </c>
      <c r="C16" s="51">
        <v>38975.71</v>
      </c>
      <c r="D16" s="52">
        <v>0</v>
      </c>
      <c r="E16" s="20">
        <v>727107.11</v>
      </c>
      <c r="F16" s="21">
        <v>6.7541616041139493E-2</v>
      </c>
      <c r="G16" s="22"/>
    </row>
    <row r="17" spans="1:7">
      <c r="A17" s="19" t="s">
        <v>21</v>
      </c>
      <c r="B17" s="51">
        <v>1914399.3299999998</v>
      </c>
      <c r="C17" s="51">
        <v>885104.8</v>
      </c>
      <c r="D17" s="52">
        <v>0</v>
      </c>
      <c r="E17" s="20">
        <v>2799504.13</v>
      </c>
      <c r="F17" s="21">
        <v>0.26004838964378202</v>
      </c>
      <c r="G17" s="22"/>
    </row>
    <row r="18" spans="1:7">
      <c r="A18" s="19" t="s">
        <v>22</v>
      </c>
      <c r="B18" s="51">
        <v>368549.65</v>
      </c>
      <c r="C18" s="51">
        <v>1193780.07</v>
      </c>
      <c r="D18" s="52">
        <v>0</v>
      </c>
      <c r="E18" s="20">
        <v>1562329.7200000002</v>
      </c>
      <c r="F18" s="21">
        <v>0.14512617553402965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220"/>
      <c r="C21" s="25"/>
      <c r="D21" s="217"/>
      <c r="E21" s="25"/>
      <c r="F21" s="219"/>
      <c r="G21" s="27"/>
    </row>
    <row r="22" spans="1:7" ht="13.5" thickBot="1">
      <c r="A22" s="32" t="s">
        <v>11</v>
      </c>
      <c r="B22" s="30">
        <v>8016022.9500000011</v>
      </c>
      <c r="C22" s="30">
        <v>2749297.05</v>
      </c>
      <c r="D22" s="33">
        <v>0</v>
      </c>
      <c r="E22" s="30">
        <v>10765320.000000002</v>
      </c>
      <c r="F22" s="34">
        <v>0.99999999999999978</v>
      </c>
      <c r="G22" s="27"/>
    </row>
    <row r="23" spans="1:7" ht="24">
      <c r="A23" s="221" t="s">
        <v>25</v>
      </c>
      <c r="B23" s="36">
        <v>8016022.9499999993</v>
      </c>
      <c r="C23" s="36">
        <v>2749297.05</v>
      </c>
      <c r="D23" s="36">
        <v>0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scale="93" firstPageNumber="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FCS!Print_Area</vt:lpstr>
      <vt:lpstr>TALLAHASSEE!Print_Area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2017-10-18T14:18:08Z</cp:lastPrinted>
  <dcterms:created xsi:type="dcterms:W3CDTF">2014-10-13T13:19:02Z</dcterms:created>
  <dcterms:modified xsi:type="dcterms:W3CDTF">2020-02-13T15:03:43Z</dcterms:modified>
</cp:coreProperties>
</file>