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6-2017\2016-17 AFR Summaries\Consolidate 16-17 ADA Compliant\"/>
    </mc:Choice>
  </mc:AlternateContent>
  <bookViews>
    <workbookView xWindow="120" yWindow="30" windowWidth="20730" windowHeight="11760" tabRatio="910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state="hidden" r:id="rId30"/>
  </sheets>
  <externalReferences>
    <externalReference r:id="rId31"/>
    <externalReference r:id="rId32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0">FCS!$A$1:$F$23</definedName>
    <definedName name="_xlnm.Print_Area" localSheetId="29">'FCS AGL'!#REF!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C26" i="24" l="1"/>
  <c r="D25" i="17" l="1"/>
  <c r="C25" i="17"/>
  <c r="B25" i="17"/>
  <c r="B25" i="15" l="1"/>
  <c r="C26" i="15" l="1"/>
  <c r="C26" i="8" l="1"/>
  <c r="D23" i="2" l="1"/>
  <c r="C23" i="2"/>
  <c r="B23" i="2"/>
  <c r="B15" i="2" l="1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C14" i="2"/>
  <c r="D14" i="2"/>
  <c r="B14" i="2"/>
  <c r="B11" i="2"/>
  <c r="C11" i="2"/>
  <c r="D11" i="2"/>
  <c r="B12" i="2"/>
  <c r="C12" i="2"/>
  <c r="D12" i="2"/>
  <c r="C10" i="2"/>
  <c r="D10" i="2"/>
  <c r="B10" i="2"/>
  <c r="D22" i="2" l="1" a="1"/>
  <c r="D22" i="2" s="1"/>
  <c r="C22" i="2" a="1"/>
  <c r="C22" i="2" s="1"/>
  <c r="B22" i="2" a="1"/>
  <c r="B22" i="2" s="1"/>
  <c r="E20" i="2" a="1"/>
  <c r="E20" i="2" s="1"/>
  <c r="E19" i="2" a="1"/>
  <c r="E19" i="2" s="1"/>
  <c r="E18" i="2"/>
  <c r="E18" i="2" a="1"/>
  <c r="E17" i="2" a="1"/>
  <c r="E17" i="2" s="1"/>
  <c r="E16" i="2" a="1"/>
  <c r="E16" i="2" s="1"/>
  <c r="E15" i="2" a="1"/>
  <c r="E15" i="2" s="1"/>
  <c r="E14" i="2" a="1"/>
  <c r="E14" i="2" s="1"/>
  <c r="E12" i="2" a="1"/>
  <c r="E12" i="2" s="1"/>
  <c r="E11" i="2" a="1"/>
  <c r="E11" i="2" s="1"/>
  <c r="E10" i="2" a="1"/>
  <c r="E10" i="2" s="1"/>
  <c r="E22" i="2" l="1" a="1"/>
  <c r="E22" i="2" s="1"/>
  <c r="F18" i="2" s="1"/>
  <c r="F11" i="2" l="1"/>
  <c r="F14" i="2"/>
  <c r="F15" i="2"/>
  <c r="F10" i="2"/>
  <c r="F12" i="2"/>
  <c r="F20" i="2"/>
  <c r="F19" i="2"/>
  <c r="F17" i="2"/>
  <c r="F16" i="2"/>
  <c r="F22" i="2" l="1"/>
</calcChain>
</file>

<file path=xl/comments1.xml><?xml version="1.0" encoding="utf-8"?>
<comments xmlns="http://schemas.openxmlformats.org/spreadsheetml/2006/main">
  <authors>
    <author>Dickens, Jamaal</author>
    <author>roger.strickland</author>
    <author>claire.cotton-watkins</author>
  </authors>
  <commentList>
    <comment ref="N4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Appropriate Adjustments (if needed) can be found in Section 14 of the Accounting Manual.</t>
        </r>
      </text>
    </comment>
    <comment ref="Q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2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2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2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3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</commentList>
</comments>
</file>

<file path=xl/sharedStrings.xml><?xml version="1.0" encoding="utf-8"?>
<sst xmlns="http://schemas.openxmlformats.org/spreadsheetml/2006/main" count="2281" uniqueCount="1381">
  <si>
    <t>Summary of Expenditures by Function</t>
  </si>
  <si>
    <t>Current Fund - Unrestricted (Fund 1)</t>
  </si>
  <si>
    <t>Version:</t>
  </si>
  <si>
    <t>Personnel</t>
  </si>
  <si>
    <t>Current Expense</t>
  </si>
  <si>
    <t>Capital Outlay</t>
  </si>
  <si>
    <t>%</t>
  </si>
  <si>
    <t>FUNCTION</t>
  </si>
  <si>
    <t>(GLC  50000s)</t>
  </si>
  <si>
    <t>(GLC  60000s)</t>
  </si>
  <si>
    <t>(GLC  70000s)</t>
  </si>
  <si>
    <t>Total</t>
  </si>
  <si>
    <t>Of 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</si>
  <si>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</si>
  <si>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</si>
  <si>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</si>
  <si>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</si>
  <si>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</si>
  <si>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</si>
  <si>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</si>
  <si>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</si>
  <si>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</si>
  <si>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</si>
  <si>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</si>
  <si>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</si>
  <si>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</si>
  <si>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</si>
  <si>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</si>
  <si>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For the 2016-17 Fiscal Year</t>
  </si>
  <si>
    <t>2017.v01</t>
  </si>
  <si>
    <t>Instructions Regarding Conditional Formatting in Data Entry Cells</t>
  </si>
  <si>
    <t>SEE INSTRUCTIONS IN COLUMN Q BEFORE ENTERING DATA</t>
  </si>
  <si>
    <t>NOTE: AS AN ANALYTICAL TOOL FOR AFR PREPARERS, cells are formatted to change color (to pink with red text) if any of the following conditions occur:</t>
  </si>
  <si>
    <t>GL Code</t>
  </si>
  <si>
    <t>(1) Current Funds - Unrestricted</t>
  </si>
  <si>
    <t>(2) Current Funds - Restricted</t>
  </si>
  <si>
    <t>(3) Auxiliary Funds</t>
  </si>
  <si>
    <t>(4) Loan &amp; Endowment Funds</t>
  </si>
  <si>
    <t>(5) Scholarship Funds</t>
  </si>
  <si>
    <t>(6) Agency Funds</t>
  </si>
  <si>
    <t>(7) Unexpended Plant Funds</t>
  </si>
  <si>
    <t>(8) Debt Service Funds</t>
  </si>
  <si>
    <t>(9) Invested in Plant Funds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</si>
  <si>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</si>
  <si>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</si>
  <si>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</si>
  <si>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</si>
  <si>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</si>
  <si>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</si>
  <si>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</si>
  <si>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</si>
  <si>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</si>
  <si>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</si>
  <si>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</si>
  <si>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</si>
  <si>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2)  An AJE has been entered in a GL account that is not typically included in year-end GASB AJEs, e.g., adjustments to cash and cash equivalents.</t>
  </si>
  <si>
    <r>
      <t>Investments - Cash Equivalent</t>
    </r>
    <r>
      <rPr>
        <b/>
        <sz val="9"/>
        <color rgb="FFFF0000"/>
        <rFont val="Arial"/>
        <family val="2"/>
      </rPr>
      <t xml:space="preserve"> (SBA)</t>
    </r>
  </si>
  <si>
    <t>10210</t>
  </si>
  <si>
    <r>
      <t xml:space="preserve">Investments - Cash Equivalent </t>
    </r>
    <r>
      <rPr>
        <b/>
        <sz val="9"/>
        <color rgb="FFFF0000"/>
        <rFont val="Arial"/>
        <family val="2"/>
      </rPr>
      <t>(SPIA)</t>
    </r>
  </si>
  <si>
    <t>10220</t>
  </si>
  <si>
    <t>A020</t>
  </si>
  <si>
    <t>Returned Checks</t>
  </si>
  <si>
    <t>12000</t>
  </si>
  <si>
    <t>3)  A GL account carries an adjusted balance that does not typically occur in entity-wide financial reporting, e.g., transfers and interdepartmental sales.</t>
  </si>
  <si>
    <t>A030</t>
  </si>
  <si>
    <t>Cash on Hand</t>
  </si>
  <si>
    <t>12100</t>
  </si>
  <si>
    <t>A040</t>
  </si>
  <si>
    <t>Petty Cash</t>
  </si>
  <si>
    <t>12200</t>
  </si>
  <si>
    <t>A050</t>
  </si>
  <si>
    <t>Change Fund</t>
  </si>
  <si>
    <t>12300</t>
  </si>
  <si>
    <r>
      <t xml:space="preserve">If a material balance is highlighted in pink and is appropriately recorded due to unique circumstances at your college, </t>
    </r>
    <r>
      <rPr>
        <b/>
        <u/>
        <sz val="9"/>
        <color rgb="FF002060"/>
        <rFont val="Arial"/>
        <family val="2"/>
      </rPr>
      <t>use the notes column to provide a brief explanation.</t>
    </r>
  </si>
  <si>
    <t>A060</t>
  </si>
  <si>
    <t>Cash for Replacement of Fixed Assets</t>
  </si>
  <si>
    <t>12400</t>
  </si>
  <si>
    <t>A070</t>
  </si>
  <si>
    <t>Postage Stamps</t>
  </si>
  <si>
    <t>12800</t>
  </si>
  <si>
    <t>A080</t>
  </si>
  <si>
    <t>Accounts  Receivable (non Govt.)</t>
  </si>
  <si>
    <t>13000</t>
  </si>
  <si>
    <r>
      <rPr>
        <b/>
        <i/>
        <u/>
        <sz val="9"/>
        <color rgb="FF002060"/>
        <rFont val="Arial"/>
        <family val="2"/>
      </rPr>
      <t>DO NOT</t>
    </r>
    <r>
      <rPr>
        <sz val="9"/>
        <color rgb="FF002060"/>
        <rFont val="Arial"/>
        <family val="2"/>
      </rPr>
      <t xml:space="preserve"> alter correct balances because of highlighting</t>
    </r>
    <r>
      <rPr>
        <sz val="9"/>
        <rFont val="Arial"/>
        <family val="2"/>
      </rPr>
      <t xml:space="preserve">, contact the College Budget Office at (850) 245-9140 or </t>
    </r>
    <r>
      <rPr>
        <u/>
        <sz val="9"/>
        <color rgb="FF0070C0"/>
        <rFont val="Arial"/>
        <family val="2"/>
      </rPr>
      <t>Jamaal.Dickens@fldoe.org</t>
    </r>
    <r>
      <rPr>
        <sz val="9"/>
        <rFont val="Arial"/>
        <family val="2"/>
      </rPr>
      <t xml:space="preserve"> if you have any questions. </t>
    </r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</si>
  <si>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</si>
  <si>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</si>
  <si>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</si>
  <si>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</si>
  <si>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</si>
  <si>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</si>
  <si>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</si>
  <si>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</si>
  <si>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</si>
  <si>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</si>
  <si>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</si>
  <si>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</si>
  <si>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</si>
  <si>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</si>
  <si>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</si>
  <si>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</si>
  <si>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</si>
  <si>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</si>
  <si>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</si>
  <si>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</si>
  <si>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</si>
  <si>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</si>
  <si>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</si>
  <si>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</si>
  <si>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</si>
  <si>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Prepaid Expenses - Non Current</t>
  </si>
  <si>
    <t>14510</t>
  </si>
  <si>
    <t>A170</t>
  </si>
  <si>
    <t>Other Assets</t>
  </si>
  <si>
    <t>14600</t>
  </si>
  <si>
    <t>A180</t>
  </si>
  <si>
    <t>Deposits Receivable - Current</t>
  </si>
  <si>
    <t>15000</t>
  </si>
  <si>
    <t>A190</t>
  </si>
  <si>
    <t>Deposits Receivable - Non Current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</si>
  <si>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</si>
  <si>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</si>
  <si>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</si>
  <si>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</si>
  <si>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</si>
  <si>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</si>
  <si>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</si>
  <si>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</si>
  <si>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Investments Current - Current Restricted</t>
  </si>
  <si>
    <t>16110</t>
  </si>
  <si>
    <t>Investments - Non-current</t>
  </si>
  <si>
    <t>16200</t>
  </si>
  <si>
    <t>Investments - Non-current Restricted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</si>
  <si>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</si>
  <si>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</si>
  <si>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</si>
  <si>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</si>
  <si>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</si>
  <si>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</si>
  <si>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</si>
  <si>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</si>
  <si>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</si>
  <si>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</si>
  <si>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</si>
  <si>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</si>
  <si>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</si>
  <si>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</si>
  <si>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</si>
  <si>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</si>
  <si>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</si>
  <si>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</si>
  <si>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</si>
  <si>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</si>
  <si>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</si>
  <si>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</si>
  <si>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</si>
  <si>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</si>
  <si>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</si>
  <si>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</si>
  <si>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</si>
  <si>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</si>
  <si>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</si>
  <si>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</si>
  <si>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</si>
  <si>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</si>
  <si>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</si>
  <si>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</si>
  <si>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</si>
  <si>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</si>
  <si>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</si>
  <si>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</si>
  <si>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Assets Under Capital Lease</t>
  </si>
  <si>
    <t>19000</t>
  </si>
  <si>
    <t>A375</t>
  </si>
  <si>
    <t>Capital Leases, Accumulated Amortization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</si>
  <si>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</si>
  <si>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</si>
  <si>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</si>
  <si>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</si>
  <si>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</si>
  <si>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</si>
  <si>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</si>
  <si>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</si>
  <si>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</si>
  <si>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</si>
  <si>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</si>
  <si>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</si>
  <si>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</si>
  <si>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</si>
  <si>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</si>
  <si>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</si>
  <si>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</si>
  <si>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</si>
  <si>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Other Structures &amp; Land Improv., Accumulated Dep. (10 yr)</t>
  </si>
  <si>
    <t>19309</t>
  </si>
  <si>
    <t>A450</t>
  </si>
  <si>
    <t>Furniture, Machinery &amp; Equipment</t>
  </si>
  <si>
    <t>19400</t>
  </si>
  <si>
    <t>A455</t>
  </si>
  <si>
    <t>Furniture, Machinery &amp; Equipment, (3 Yr. Class)</t>
  </si>
  <si>
    <t>19410</t>
  </si>
  <si>
    <t>A456</t>
  </si>
  <si>
    <t>Furn., Mach., Equip, Accumulated Dep. (3 Yr. Class)</t>
  </si>
  <si>
    <t>19419</t>
  </si>
  <si>
    <t>A460</t>
  </si>
  <si>
    <t>Furniture, Machinery &amp; Equipment, (5 Yr. Class)</t>
  </si>
  <si>
    <t>19420</t>
  </si>
  <si>
    <t>A461</t>
  </si>
  <si>
    <t>Furn., Mach., Equip, Accumulated Dep. (5 Yr. Class)</t>
  </si>
  <si>
    <t>19429</t>
  </si>
  <si>
    <t>A465</t>
  </si>
  <si>
    <t>Furniture, Machinery &amp; Equipment, (7 Yr. Class)</t>
  </si>
  <si>
    <t>19430</t>
  </si>
  <si>
    <t>A466</t>
  </si>
  <si>
    <t>Furn., Mach., Equip, Accumulated Dep. (7 Yr. Class)</t>
  </si>
  <si>
    <t>19439</t>
  </si>
  <si>
    <t>A470</t>
  </si>
  <si>
    <t>Furniture, Machinery &amp; Equipment, (10 Yr. Class)</t>
  </si>
  <si>
    <t>19440</t>
  </si>
  <si>
    <t>A471</t>
  </si>
  <si>
    <t>Furn., Mach., Equip, Accumulated Dep. (10 Yr. Class)</t>
  </si>
  <si>
    <t>19449</t>
  </si>
  <si>
    <t>A475</t>
  </si>
  <si>
    <t>Furniture, Machinery &amp; Equip. (Greater than 10 Yr. Class)</t>
  </si>
  <si>
    <t>19450</t>
  </si>
  <si>
    <t>A476</t>
  </si>
  <si>
    <t>Furn., Mach., Equip, Acc. Dep. (Greater than 10 Yr. Class)</t>
  </si>
  <si>
    <t>19459</t>
  </si>
  <si>
    <t>A480</t>
  </si>
  <si>
    <t>19500</t>
  </si>
  <si>
    <t>A485</t>
  </si>
  <si>
    <t>Other Depreciable Assets (3 Yr. Capital Asset Class)</t>
  </si>
  <si>
    <t>19510</t>
  </si>
  <si>
    <t>A486</t>
  </si>
  <si>
    <t>Other Depr. Assets, Acc. Dep. (3 Yr. Capital Asset Class)</t>
  </si>
  <si>
    <t>19519</t>
  </si>
  <si>
    <t>A487</t>
  </si>
  <si>
    <t>Other Depreciable Assets (5 Yr. Capital Asset Class)</t>
  </si>
  <si>
    <t>19520</t>
  </si>
  <si>
    <t>A488</t>
  </si>
  <si>
    <t>Other Depr. Assets, Acc. Dep. (5 Yr. Capital Asset Class)</t>
  </si>
  <si>
    <t>19529</t>
  </si>
  <si>
    <t>A489</t>
  </si>
  <si>
    <t>Other Depreciable Assets (7 Yr. Capital Asset Class)</t>
  </si>
  <si>
    <t>19530</t>
  </si>
  <si>
    <t>A490</t>
  </si>
  <si>
    <t>Other Depr. Assets, Acc. Dep. (7 Yr. Capital Asset Class)</t>
  </si>
  <si>
    <t>19539</t>
  </si>
  <si>
    <t>A491</t>
  </si>
  <si>
    <t>Other Depreciable Assets (10 Yr. Capital Asset Class)</t>
  </si>
  <si>
    <t>19540</t>
  </si>
  <si>
    <t>A492</t>
  </si>
  <si>
    <t>Other Depr. Assets, Acc. Dep. (10 Yr. Capital Asset Class)</t>
  </si>
  <si>
    <t>19549</t>
  </si>
  <si>
    <t>A493</t>
  </si>
  <si>
    <t>Other Depreciable Assets (Greater than 10 Yr. Class)</t>
  </si>
  <si>
    <t>19550</t>
  </si>
  <si>
    <t>A494</t>
  </si>
  <si>
    <t>Other Depr. Assets, Acc. Dep. (Greater than 10 Yr. Class)</t>
  </si>
  <si>
    <t>19559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</si>
  <si>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</si>
  <si>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</si>
  <si>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</si>
  <si>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</si>
  <si>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</si>
  <si>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</si>
  <si>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</si>
  <si>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</si>
  <si>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 - Service Concession Arrangement</t>
  </si>
  <si>
    <t>19901</t>
  </si>
  <si>
    <t>Deferred Outflows of Resources - Accum Dec in FV of Securities</t>
  </si>
  <si>
    <t>19902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</si>
  <si>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</si>
  <si>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</si>
  <si>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</si>
  <si>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</si>
  <si>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</si>
  <si>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</si>
  <si>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</si>
  <si>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 (Current)</t>
  </si>
  <si>
    <t>21100</t>
  </si>
  <si>
    <t>Deposits Held In Custody for Others (Non Current)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</si>
  <si>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</si>
  <si>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</si>
  <si>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</si>
  <si>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</si>
  <si>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</si>
  <si>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</si>
  <si>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</si>
  <si>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</si>
  <si>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</si>
  <si>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</si>
  <si>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</si>
  <si>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</si>
  <si>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</si>
  <si>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</si>
  <si>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</si>
  <si>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</si>
  <si>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</si>
  <si>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</si>
  <si>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</si>
  <si>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</si>
  <si>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</si>
  <si>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</si>
  <si>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</si>
  <si>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</si>
  <si>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</si>
  <si>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</si>
  <si>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</si>
  <si>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</si>
  <si>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</si>
  <si>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</si>
  <si>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</si>
  <si>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</si>
  <si>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</si>
  <si>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</si>
  <si>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</si>
  <si>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Liability for OPEB - Non-current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</si>
  <si>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</si>
  <si>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</si>
  <si>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</si>
  <si>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</si>
  <si>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</si>
  <si>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</si>
  <si>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</si>
  <si>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</si>
  <si>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</si>
  <si>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</si>
  <si>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</si>
  <si>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</si>
  <si>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</si>
  <si>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</si>
  <si>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</si>
  <si>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</si>
  <si>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</si>
  <si>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</si>
  <si>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</si>
  <si>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</si>
  <si>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</si>
  <si>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</si>
  <si>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</si>
  <si>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</si>
  <si>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</si>
  <si>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</si>
  <si>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</si>
  <si>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</si>
  <si>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</si>
  <si>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</si>
  <si>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</si>
  <si>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B230</t>
  </si>
  <si>
    <t>Deposits Refundable to Energy Consortium Members</t>
  </si>
  <si>
    <t>25100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</si>
  <si>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</si>
  <si>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</si>
  <si>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</si>
  <si>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</si>
  <si>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</si>
  <si>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</si>
  <si>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</si>
  <si>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</si>
  <si>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</si>
  <si>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</si>
  <si>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</si>
  <si>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</si>
  <si>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</si>
  <si>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</si>
  <si>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</si>
  <si>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</si>
  <si>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</si>
  <si>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</si>
  <si>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</si>
  <si>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</si>
  <si>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</si>
  <si>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</si>
  <si>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</si>
  <si>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</si>
  <si>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</si>
  <si>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</si>
  <si>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</si>
  <si>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</si>
  <si>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</si>
  <si>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</si>
  <si>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</si>
  <si>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Capital Lease Payable - Current</t>
  </si>
  <si>
    <t>26610</t>
  </si>
  <si>
    <t>B350</t>
  </si>
  <si>
    <t>Capital Lease Payable - Non-current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</si>
  <si>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</si>
  <si>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</si>
  <si>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</si>
  <si>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</si>
  <si>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</si>
  <si>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</si>
  <si>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</si>
  <si>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</si>
  <si>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</si>
  <si>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</si>
  <si>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</si>
  <si>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</si>
  <si>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</si>
  <si>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</si>
  <si>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</si>
  <si>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</si>
  <si>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</si>
  <si>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</si>
  <si>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</si>
  <si>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</si>
  <si>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</si>
  <si>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</si>
  <si>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</si>
  <si>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</si>
  <si>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</si>
  <si>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</si>
  <si>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</si>
  <si>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</si>
  <si>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</si>
  <si>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</si>
  <si>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</si>
  <si>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</si>
  <si>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</si>
  <si>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</si>
  <si>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</si>
  <si>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</si>
  <si>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</si>
  <si>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</si>
  <si>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</si>
  <si>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Service Concession Arrangement</t>
  </si>
  <si>
    <t>29901</t>
  </si>
  <si>
    <t>Deferred Inflows of Resources -Accum Inc in the FV of Securities</t>
  </si>
  <si>
    <t>29902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</si>
  <si>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</si>
  <si>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</si>
  <si>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</si>
  <si>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</si>
  <si>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</si>
  <si>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</si>
  <si>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</si>
  <si>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</si>
  <si>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</si>
  <si>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</si>
  <si>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</si>
  <si>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</si>
  <si>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</si>
  <si>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</si>
  <si>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</si>
  <si>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</si>
  <si>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</si>
  <si>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</si>
  <si>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</si>
  <si>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</si>
  <si>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</si>
  <si>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</si>
  <si>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</si>
  <si>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</si>
  <si>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</si>
  <si>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</si>
  <si>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</si>
  <si>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</si>
  <si>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</si>
  <si>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</si>
  <si>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</si>
  <si>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</si>
  <si>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</si>
  <si>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</si>
  <si>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</si>
  <si>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</si>
  <si>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</si>
  <si>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</si>
  <si>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</si>
  <si>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C112</t>
  </si>
  <si>
    <t>Fund Balance - College - Local Funds</t>
  </si>
  <si>
    <t>31110</t>
  </si>
  <si>
    <t>C114</t>
  </si>
  <si>
    <t>Fund Balance - College - CO &amp; DS</t>
  </si>
  <si>
    <t>31120</t>
  </si>
  <si>
    <t>C116</t>
  </si>
  <si>
    <t>Fund Balance - College - Federal Sources</t>
  </si>
  <si>
    <t>31130</t>
  </si>
  <si>
    <t>C118</t>
  </si>
  <si>
    <t>Fund Balance - College- Other State</t>
  </si>
  <si>
    <t>31140</t>
  </si>
  <si>
    <t>C120</t>
  </si>
  <si>
    <t>Fund Balance - College - SBE Bonds</t>
  </si>
  <si>
    <t>31150</t>
  </si>
  <si>
    <t>C122</t>
  </si>
  <si>
    <t>Fund Balance - College - Loan Funds</t>
  </si>
  <si>
    <t>31160</t>
  </si>
  <si>
    <t>C124</t>
  </si>
  <si>
    <t>Fund Balance - College - PECO Funds</t>
  </si>
  <si>
    <t>31170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</si>
  <si>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</si>
  <si>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</si>
  <si>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</si>
  <si>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</si>
  <si>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</si>
  <si>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</si>
  <si>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</si>
  <si>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</si>
  <si>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</si>
  <si>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</si>
  <si>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</si>
  <si>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</si>
  <si>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</si>
  <si>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</si>
  <si>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</si>
  <si>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</si>
  <si>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</si>
  <si>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</si>
  <si>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Tuition-Postsecondary Adult Vocational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</si>
  <si>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</si>
  <si>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</si>
  <si>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</si>
  <si>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</si>
  <si>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</si>
  <si>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</si>
  <si>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</si>
  <si>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</si>
  <si>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</si>
  <si>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</si>
  <si>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</si>
  <si>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</si>
  <si>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</si>
  <si>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</si>
  <si>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</si>
  <si>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</si>
  <si>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</si>
  <si>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</si>
  <si>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</si>
  <si>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</si>
  <si>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</si>
  <si>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</si>
  <si>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</si>
  <si>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Out-of-state Fees-Postsecondary. Adult Vocational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</si>
  <si>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</si>
  <si>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</si>
  <si>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</si>
  <si>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</si>
  <si>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</si>
  <si>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</si>
  <si>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</si>
  <si>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</si>
  <si>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</si>
  <si>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</si>
  <si>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</si>
  <si>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</si>
  <si>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</si>
  <si>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</si>
  <si>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</si>
  <si>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Non-Fundable State FTE Enrollments Revenue Control</t>
  </si>
  <si>
    <t>40200</t>
  </si>
  <si>
    <t>Tuition - Lifelong Learning</t>
  </si>
  <si>
    <t>40210</t>
  </si>
  <si>
    <t>D120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</si>
  <si>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</si>
  <si>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</si>
  <si>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</si>
  <si>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</si>
  <si>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</si>
  <si>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</si>
  <si>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</si>
  <si>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</si>
  <si>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</si>
  <si>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</si>
  <si>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Full Cost of Instruction (Repeat Course Fee) - A &amp; P</t>
  </si>
  <si>
    <t>40261</t>
  </si>
  <si>
    <t>E022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</si>
  <si>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</si>
  <si>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</si>
  <si>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</si>
  <si>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</si>
  <si>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</si>
  <si>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</si>
  <si>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E023</t>
  </si>
  <si>
    <t>Full Cost of Instruction (Repeat Course Fee) - Dev. Ed.</t>
  </si>
  <si>
    <t>40265</t>
  </si>
  <si>
    <t>Full Cost of Instruction (Repeat Course Fee) - EPI</t>
  </si>
  <si>
    <t>40266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</si>
  <si>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</si>
  <si>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</si>
  <si>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</si>
  <si>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</si>
  <si>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</si>
  <si>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</si>
  <si>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</si>
  <si>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</si>
  <si>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</si>
  <si>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</si>
  <si>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</si>
  <si>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</si>
  <si>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</si>
  <si>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</si>
  <si>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</si>
  <si>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</si>
  <si>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</si>
  <si>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</si>
  <si>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</si>
  <si>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</si>
  <si>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</si>
  <si>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</si>
  <si>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Student Activities &amp; Service Fees - Baccalaureate</t>
  </si>
  <si>
    <t>40854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</si>
  <si>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</si>
  <si>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</si>
  <si>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</si>
  <si>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</si>
  <si>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</si>
  <si>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</si>
  <si>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</si>
  <si>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</si>
  <si>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</si>
  <si>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</si>
  <si>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</si>
  <si>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</si>
  <si>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</si>
  <si>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</si>
  <si>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</si>
  <si>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</si>
  <si>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</si>
  <si>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</si>
  <si>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</si>
  <si>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</si>
  <si>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</si>
  <si>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</si>
  <si>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</si>
  <si>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</si>
  <si>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</si>
  <si>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</si>
  <si>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</si>
  <si>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</si>
  <si>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</si>
  <si>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</si>
  <si>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</si>
  <si>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</si>
  <si>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</si>
  <si>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</si>
  <si>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</si>
  <si>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</si>
  <si>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</si>
  <si>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</si>
  <si>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</si>
  <si>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</si>
  <si>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</si>
  <si>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</si>
  <si>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</si>
  <si>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</si>
  <si>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</si>
  <si>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</si>
  <si>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</si>
  <si>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</si>
  <si>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</si>
  <si>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</si>
  <si>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</si>
  <si>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</si>
  <si>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</si>
  <si>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</si>
  <si>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</si>
  <si>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</si>
  <si>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</si>
  <si>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</si>
  <si>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</si>
  <si>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</si>
  <si>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</si>
  <si>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</si>
  <si>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</si>
  <si>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</si>
  <si>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</si>
  <si>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</si>
  <si>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</si>
  <si>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</si>
  <si>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</si>
  <si>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</si>
  <si>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</si>
  <si>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F091</t>
  </si>
  <si>
    <t>Refund to Grantor - Local Government (Operating)</t>
  </si>
  <si>
    <t>41910</t>
  </si>
  <si>
    <t>F092</t>
  </si>
  <si>
    <t>Refund to Grantor - Local Government (Non-operating)</t>
  </si>
  <si>
    <t>41920</t>
  </si>
  <si>
    <t>F093</t>
  </si>
  <si>
    <t>Refund to Grantor - Local Government (Capital Financing)</t>
  </si>
  <si>
    <t>41930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</si>
  <si>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</si>
  <si>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</si>
  <si>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</si>
  <si>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</si>
  <si>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</si>
  <si>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</si>
  <si>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</si>
  <si>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</si>
  <si>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G053</t>
  </si>
  <si>
    <t>Special Appropriation - Workforce Development (disabled)</t>
  </si>
  <si>
    <t>42140</t>
  </si>
  <si>
    <t>G054</t>
  </si>
  <si>
    <t>Performance Based Incentive Funding - FCSPF</t>
  </si>
  <si>
    <t>42150</t>
  </si>
  <si>
    <t>G055</t>
  </si>
  <si>
    <t>Incentive Grants for Expanding Programs</t>
  </si>
  <si>
    <t>42160</t>
  </si>
  <si>
    <t>G056</t>
  </si>
  <si>
    <t>Critical Deferred Maintenance</t>
  </si>
  <si>
    <t>42170</t>
  </si>
  <si>
    <t>G057</t>
  </si>
  <si>
    <t>Gender Equity Funds</t>
  </si>
  <si>
    <t>42180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</si>
  <si>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</si>
  <si>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</si>
  <si>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</si>
  <si>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</si>
  <si>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</si>
  <si>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</si>
  <si>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</si>
  <si>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</si>
  <si>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</si>
  <si>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</si>
  <si>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</si>
  <si>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</si>
  <si>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G120</t>
  </si>
  <si>
    <t>Student Advising System Appropriation</t>
  </si>
  <si>
    <t>42570</t>
  </si>
  <si>
    <t>G121</t>
  </si>
  <si>
    <t>Facilities Enhancement Challenge Grants Appropriations</t>
  </si>
  <si>
    <t>42580</t>
  </si>
  <si>
    <t>G122</t>
  </si>
  <si>
    <t>Distance Learning Grants</t>
  </si>
  <si>
    <t>42590</t>
  </si>
  <si>
    <t>G123</t>
  </si>
  <si>
    <t>Lottery - Community College Program Fund</t>
  </si>
  <si>
    <t>42610</t>
  </si>
  <si>
    <t>G124</t>
  </si>
  <si>
    <t>Information Technology Enhancement Grant</t>
  </si>
  <si>
    <t>42620</t>
  </si>
  <si>
    <t>G125</t>
  </si>
  <si>
    <t>Lottery - Facilities  Enhancement Challenge Grant</t>
  </si>
  <si>
    <t>42630</t>
  </si>
  <si>
    <t>G126</t>
  </si>
  <si>
    <t>Lottery - Philip Benjamin Grant</t>
  </si>
  <si>
    <t>42640</t>
  </si>
  <si>
    <t>Lottery - Capital Projects from Bond Proceeds</t>
  </si>
  <si>
    <t>42650</t>
  </si>
  <si>
    <t>G128</t>
  </si>
  <si>
    <t>Lottery - Capitalization Incentive Funds</t>
  </si>
  <si>
    <t>42690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</si>
  <si>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</si>
  <si>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</si>
  <si>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</si>
  <si>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</si>
  <si>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</si>
  <si>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</si>
  <si>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</si>
  <si>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</si>
  <si>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</si>
  <si>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G133</t>
  </si>
  <si>
    <t>Grants &amp; Contracts - State Student Aid</t>
  </si>
  <si>
    <t>42725</t>
  </si>
  <si>
    <t>G300</t>
  </si>
  <si>
    <t>Indirect Cost Recovered - State</t>
  </si>
  <si>
    <t>42900</t>
  </si>
  <si>
    <t>G310</t>
  </si>
  <si>
    <t>Refund to Grantor - State Government (Operating)</t>
  </si>
  <si>
    <t>42910</t>
  </si>
  <si>
    <t>G320</t>
  </si>
  <si>
    <t>Refund to Grantor - State Government (Non-operating)</t>
  </si>
  <si>
    <t>42920</t>
  </si>
  <si>
    <t>G330</t>
  </si>
  <si>
    <t>Refund to Grantor - State Government (Capital Financing)</t>
  </si>
  <si>
    <t>42930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</si>
  <si>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</si>
  <si>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</si>
  <si>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</si>
  <si>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</si>
  <si>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</si>
  <si>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</si>
  <si>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</si>
  <si>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</si>
  <si>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Grants &amp; Contracts Federal Government (Student Aid)</t>
  </si>
  <si>
    <t>43525</t>
  </si>
  <si>
    <t>H012</t>
  </si>
  <si>
    <t>Grants &amp; Contracts Federal Government (Capital Financing)</t>
  </si>
  <si>
    <t>43530</t>
  </si>
  <si>
    <t>H050</t>
  </si>
  <si>
    <t>Indirect Cost Recovered (federal)</t>
  </si>
  <si>
    <t>43900</t>
  </si>
  <si>
    <t>H055</t>
  </si>
  <si>
    <t>Refund to Grantor - Federal Government (Operating)</t>
  </si>
  <si>
    <t>43910</t>
  </si>
  <si>
    <t>H056</t>
  </si>
  <si>
    <t>Refund to Grantor - Federal Government (Non-operating)</t>
  </si>
  <si>
    <t>43920</t>
  </si>
  <si>
    <t>H057</t>
  </si>
  <si>
    <t>Refund to Grantor - Federal Government (Capital Financing)</t>
  </si>
  <si>
    <t>43930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</si>
  <si>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</si>
  <si>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</si>
  <si>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</si>
  <si>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</si>
  <si>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</si>
  <si>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</si>
  <si>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</si>
  <si>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</si>
  <si>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</si>
  <si>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 (Operating)</t>
  </si>
  <si>
    <t>44410</t>
  </si>
  <si>
    <t>Gifts, Grants &amp; Contracts - Private (Non Operating)</t>
  </si>
  <si>
    <t>44420</t>
  </si>
  <si>
    <t>Gifts, Grants &amp; Contracts - Private (Capital Financing)</t>
  </si>
  <si>
    <t>44430</t>
  </si>
  <si>
    <t>J110</t>
  </si>
  <si>
    <t>Indirect Costs Recovered - Private Sources</t>
  </si>
  <si>
    <t>44900</t>
  </si>
  <si>
    <t>J120</t>
  </si>
  <si>
    <t>Refund to Grantor - Private Sources (Operating)</t>
  </si>
  <si>
    <t>44910</t>
  </si>
  <si>
    <t>J121</t>
  </si>
  <si>
    <t>Refund to Grantor - Private Sources (Non-operating)</t>
  </si>
  <si>
    <t>44920</t>
  </si>
  <si>
    <t>J122</t>
  </si>
  <si>
    <t>Refund to Grantor - Private Sources (Capital Financing)</t>
  </si>
  <si>
    <t>44930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</si>
  <si>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</si>
  <si>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</si>
  <si>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</si>
  <si>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</si>
  <si>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</si>
  <si>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</si>
  <si>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</si>
  <si>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</si>
  <si>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Food Service Sales &amp; Commissions - Contra</t>
  </si>
  <si>
    <t>45699</t>
  </si>
  <si>
    <t>K050</t>
  </si>
  <si>
    <t>Housing Fees</t>
  </si>
  <si>
    <t>46000</t>
  </si>
  <si>
    <t>K060</t>
  </si>
  <si>
    <t>Commissions</t>
  </si>
  <si>
    <t>46200</t>
  </si>
  <si>
    <t>K070</t>
  </si>
  <si>
    <t>Use of College Facilities</t>
  </si>
  <si>
    <t>46400</t>
  </si>
  <si>
    <t>K080</t>
  </si>
  <si>
    <t>Other Sales &amp; Services</t>
  </si>
  <si>
    <t>46600</t>
  </si>
  <si>
    <t>K085</t>
  </si>
  <si>
    <t>Risk Management Consortium Insurance Revenue</t>
  </si>
  <si>
    <t>46650</t>
  </si>
  <si>
    <t>K190</t>
  </si>
  <si>
    <t>Taxable Sales</t>
  </si>
  <si>
    <t>46700</t>
  </si>
  <si>
    <t>K200</t>
  </si>
  <si>
    <t>Interdepartmental Sales</t>
  </si>
  <si>
    <t>46900</t>
  </si>
  <si>
    <t>Interdepartmental Sales - Bookstore</t>
  </si>
  <si>
    <t>46901</t>
  </si>
  <si>
    <t>Interdepartmental Sales - Catering Food Sales</t>
  </si>
  <si>
    <t>46902</t>
  </si>
  <si>
    <t>Interdepartmental Sales - Miscellaneous</t>
  </si>
  <si>
    <t>46903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</si>
  <si>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</si>
  <si>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</si>
  <si>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</si>
  <si>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</si>
  <si>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</si>
  <si>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</si>
  <si>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</si>
  <si>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</si>
  <si>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</si>
  <si>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</si>
  <si>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</si>
  <si>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</si>
  <si>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</si>
  <si>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</si>
  <si>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</si>
  <si>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</si>
  <si>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</si>
  <si>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</si>
  <si>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</si>
  <si>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</si>
  <si>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</si>
  <si>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</si>
  <si>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Mandatory Transfers-In, Current Funds-Unrestricted</t>
  </si>
  <si>
    <t>49110</t>
  </si>
  <si>
    <t>N020</t>
  </si>
  <si>
    <t>Mandatory Transfers-In, Current Funds-Restricted</t>
  </si>
  <si>
    <t>49120</t>
  </si>
  <si>
    <t>N030</t>
  </si>
  <si>
    <t>Mandatory Transfers-In, Auxiliary Funds</t>
  </si>
  <si>
    <t>49130</t>
  </si>
  <si>
    <t>Mandatory Transfers-In, Loan, End., Ann.&amp; Life Inc. Funds</t>
  </si>
  <si>
    <t>49140</t>
  </si>
  <si>
    <t>N050</t>
  </si>
  <si>
    <t>Mandatory Transfers-In, Scholarship Funds</t>
  </si>
  <si>
    <t>49150</t>
  </si>
  <si>
    <t>N070</t>
  </si>
  <si>
    <t>Mandatory Transfers-In, Unexp. Plant &amp; Renewals/Repl. Funds</t>
  </si>
  <si>
    <t>49170</t>
  </si>
  <si>
    <t>N100</t>
  </si>
  <si>
    <t>Mandatory Transfers-In, Retirement of Indebtedness Funds</t>
  </si>
  <si>
    <t>49180</t>
  </si>
  <si>
    <t>N110</t>
  </si>
  <si>
    <t>Non-mandatory Transfers-In, Current Funds-Unrestricted</t>
  </si>
  <si>
    <t>49210</t>
  </si>
  <si>
    <t>N120</t>
  </si>
  <si>
    <t>Non-mandatory Transfers-In, Current Funds-Restricted</t>
  </si>
  <si>
    <t>49220</t>
  </si>
  <si>
    <t>N130</t>
  </si>
  <si>
    <t>Non-mandatory Transfers-In, Auxiliary Funds</t>
  </si>
  <si>
    <t>49230</t>
  </si>
  <si>
    <t>N140</t>
  </si>
  <si>
    <t>Non-mandatory Transfers-In, Loan, End., Ann. &amp; Life Inc. Funds</t>
  </si>
  <si>
    <t>49240</t>
  </si>
  <si>
    <t>N150</t>
  </si>
  <si>
    <t>Non-mandatory Transfers-In, Scholarship Funds</t>
  </si>
  <si>
    <t>49250</t>
  </si>
  <si>
    <t>N170</t>
  </si>
  <si>
    <t>Non-mandatory Transfers-In, Unexp. Plant &amp; Ren./Repl. Funds</t>
  </si>
  <si>
    <t>49270</t>
  </si>
  <si>
    <t>Non-mandatory Transfers-In, Retirement of Indebtedness Funds</t>
  </si>
  <si>
    <t>49280</t>
  </si>
  <si>
    <t>N230</t>
  </si>
  <si>
    <t>Proceeds from  Capital Assets &amp; Related Long-term Debt</t>
  </si>
  <si>
    <t>49500</t>
  </si>
  <si>
    <t>Gain/Loss from Sale of Property</t>
  </si>
  <si>
    <t>49505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</si>
  <si>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</si>
  <si>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</si>
  <si>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</si>
  <si>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</si>
  <si>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</si>
  <si>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</si>
  <si>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</si>
  <si>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</si>
  <si>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</si>
  <si>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</si>
  <si>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</si>
  <si>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</si>
  <si>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</si>
  <si>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</si>
  <si>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</si>
  <si>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</si>
  <si>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</si>
  <si>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</si>
  <si>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</si>
  <si>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</si>
  <si>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</si>
  <si>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</si>
  <si>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</si>
  <si>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</si>
  <si>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</si>
  <si>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</si>
  <si>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</si>
  <si>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</si>
  <si>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</si>
  <si>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</si>
  <si>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</si>
  <si>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</si>
  <si>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</si>
  <si>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</si>
  <si>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</si>
  <si>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</si>
  <si>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</si>
  <si>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</si>
  <si>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</si>
  <si>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</si>
  <si>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</si>
  <si>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</si>
  <si>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</si>
  <si>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</si>
  <si>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</si>
  <si>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</si>
  <si>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</si>
  <si>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</si>
  <si>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</si>
  <si>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</si>
  <si>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</si>
  <si>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</si>
  <si>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</si>
  <si>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</si>
  <si>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</si>
  <si>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</si>
  <si>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</si>
  <si>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</si>
  <si>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</si>
  <si>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</si>
  <si>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</si>
  <si>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</si>
  <si>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</si>
  <si>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</si>
  <si>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</si>
  <si>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</si>
  <si>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</si>
  <si>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</si>
  <si>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</si>
  <si>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</si>
  <si>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</si>
  <si>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</si>
  <si>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</si>
  <si>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</si>
  <si>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</si>
  <si>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</si>
  <si>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</si>
  <si>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</si>
  <si>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</si>
  <si>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</si>
  <si>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</si>
  <si>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</si>
  <si>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</si>
  <si>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</si>
  <si>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</si>
  <si>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</si>
  <si>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</si>
  <si>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</si>
  <si>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</si>
  <si>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</si>
  <si>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</si>
  <si>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</si>
  <si>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</si>
  <si>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</si>
  <si>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</si>
  <si>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</si>
  <si>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</si>
  <si>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</si>
  <si>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</si>
  <si>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</si>
  <si>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</si>
  <si>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</si>
  <si>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</si>
  <si>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P450</t>
  </si>
  <si>
    <t>Student Employment - Other Government Sources</t>
  </si>
  <si>
    <t>58400</t>
  </si>
  <si>
    <t>P460</t>
  </si>
  <si>
    <t>Employee Awards</t>
  </si>
  <si>
    <t>58500</t>
  </si>
  <si>
    <t>P470</t>
  </si>
  <si>
    <t>Social Security Contributions</t>
  </si>
  <si>
    <t>59100</t>
  </si>
  <si>
    <t>P471</t>
  </si>
  <si>
    <t>Social Security Alternative - Optional College Contribution</t>
  </si>
  <si>
    <t>59112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</si>
  <si>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</si>
  <si>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</si>
  <si>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</si>
  <si>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</si>
  <si>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</si>
  <si>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</si>
  <si>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</si>
  <si>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</si>
  <si>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</si>
  <si>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</si>
  <si>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</si>
  <si>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</si>
  <si>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</si>
  <si>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</si>
  <si>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</si>
  <si>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</si>
  <si>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</si>
  <si>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P671</t>
  </si>
  <si>
    <t>Life Insurance OPEB Expense</t>
  </si>
  <si>
    <t>59602</t>
  </si>
  <si>
    <t>P760</t>
  </si>
  <si>
    <t>Insurance Benefits</t>
  </si>
  <si>
    <t>59700</t>
  </si>
  <si>
    <t>P761</t>
  </si>
  <si>
    <t>Health Insurance Contributions</t>
  </si>
  <si>
    <t>59701</t>
  </si>
  <si>
    <t>P762</t>
  </si>
  <si>
    <t>Life Insurance Contributions</t>
  </si>
  <si>
    <t>59702</t>
  </si>
  <si>
    <t>P763</t>
  </si>
  <si>
    <t>Dental Insurance Contribution</t>
  </si>
  <si>
    <t>59703</t>
  </si>
  <si>
    <t>P764</t>
  </si>
  <si>
    <t>Disability Insurance Contribution</t>
  </si>
  <si>
    <t>59704</t>
  </si>
  <si>
    <t>P765</t>
  </si>
  <si>
    <t>Eye Care Insurance Contribution</t>
  </si>
  <si>
    <t>59705</t>
  </si>
  <si>
    <t>P820</t>
  </si>
  <si>
    <t>Matriculation Benefits &amp; Reimbursement</t>
  </si>
  <si>
    <t>59800</t>
  </si>
  <si>
    <t>P830</t>
  </si>
  <si>
    <t>Part-time Employee Matriculation Benefits</t>
  </si>
  <si>
    <t>59810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</si>
  <si>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</si>
  <si>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</si>
  <si>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</si>
  <si>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</si>
  <si>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</si>
  <si>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</si>
  <si>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</si>
  <si>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</si>
  <si>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</si>
  <si>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</si>
  <si>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</si>
  <si>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</si>
  <si>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</si>
  <si>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</si>
  <si>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</si>
  <si>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</si>
  <si>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</si>
  <si>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</si>
  <si>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</si>
  <si>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</si>
  <si>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Rentals</t>
  </si>
  <si>
    <t>63000</t>
  </si>
  <si>
    <t>Q200</t>
  </si>
  <si>
    <t>Insurance</t>
  </si>
  <si>
    <t>63500</t>
  </si>
  <si>
    <t>Q201</t>
  </si>
  <si>
    <t>Insurance - Property</t>
  </si>
  <si>
    <t>63501</t>
  </si>
  <si>
    <t>Q202</t>
  </si>
  <si>
    <t>Insurance - Workers Compensation</t>
  </si>
  <si>
    <t>63502</t>
  </si>
  <si>
    <t>Q203</t>
  </si>
  <si>
    <t>Insurance - Student</t>
  </si>
  <si>
    <t>63503</t>
  </si>
  <si>
    <t>Q204</t>
  </si>
  <si>
    <t>Insurance - Fleet</t>
  </si>
  <si>
    <t>63504</t>
  </si>
  <si>
    <t>Q205</t>
  </si>
  <si>
    <t>Insurance - General Liability</t>
  </si>
  <si>
    <t>63505</t>
  </si>
  <si>
    <t>Q206</t>
  </si>
  <si>
    <t>Insurance - Professional Liability</t>
  </si>
  <si>
    <t>63506</t>
  </si>
  <si>
    <t>Insurance - Patient-Centered Outcomes Research Institute Fee</t>
  </si>
  <si>
    <t>63507</t>
  </si>
  <si>
    <t>Q207</t>
  </si>
  <si>
    <t>Insurance - Risk Management Consortium</t>
  </si>
  <si>
    <t>63700</t>
  </si>
  <si>
    <t>Q240</t>
  </si>
  <si>
    <t>Utilities</t>
  </si>
  <si>
    <t>64000</t>
  </si>
  <si>
    <t>Q241</t>
  </si>
  <si>
    <t>Heating Fuels</t>
  </si>
  <si>
    <t>64001</t>
  </si>
  <si>
    <t>Q242</t>
  </si>
  <si>
    <t>Water &amp; Sewer</t>
  </si>
  <si>
    <t>64002</t>
  </si>
  <si>
    <t>Q243</t>
  </si>
  <si>
    <t>Electricity</t>
  </si>
  <si>
    <t>64003</t>
  </si>
  <si>
    <t>Q244</t>
  </si>
  <si>
    <t>Garbage Collections</t>
  </si>
  <si>
    <t>64004</t>
  </si>
  <si>
    <t>Q245</t>
  </si>
  <si>
    <t>Fuel Vehicular</t>
  </si>
  <si>
    <t>64005</t>
  </si>
  <si>
    <t>Q246</t>
  </si>
  <si>
    <t>Hazardous Waste Removal</t>
  </si>
  <si>
    <t>64006</t>
  </si>
  <si>
    <t>Q247</t>
  </si>
  <si>
    <t>Storm Water Runoff Fees</t>
  </si>
  <si>
    <t>64007</t>
  </si>
  <si>
    <t>Q280</t>
  </si>
  <si>
    <t>Other Services</t>
  </si>
  <si>
    <t>64500</t>
  </si>
  <si>
    <t>Q355</t>
  </si>
  <si>
    <t>Workforce / Wages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</si>
  <si>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</si>
  <si>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</si>
  <si>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</si>
  <si>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</si>
  <si>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</si>
  <si>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</si>
  <si>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</si>
  <si>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</si>
  <si>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</si>
  <si>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</si>
  <si>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</si>
  <si>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</si>
  <si>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</si>
  <si>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</si>
  <si>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</si>
  <si>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</si>
  <si>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</si>
  <si>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Other Materials  &amp; Supplies</t>
  </si>
  <si>
    <t>66500</t>
  </si>
  <si>
    <t>Q605</t>
  </si>
  <si>
    <t>Library Resources</t>
  </si>
  <si>
    <t>67000</t>
  </si>
  <si>
    <t>Q606</t>
  </si>
  <si>
    <t>Subscriptions</t>
  </si>
  <si>
    <t>67001</t>
  </si>
  <si>
    <t>Q607</t>
  </si>
  <si>
    <t>Periodicals</t>
  </si>
  <si>
    <t>67002</t>
  </si>
  <si>
    <t>Q608</t>
  </si>
  <si>
    <t>Books</t>
  </si>
  <si>
    <t>67003</t>
  </si>
  <si>
    <t>Q609</t>
  </si>
  <si>
    <t>Other Library Collections</t>
  </si>
  <si>
    <t>67004</t>
  </si>
  <si>
    <t>Q610</t>
  </si>
  <si>
    <t>E-resources - Purchased</t>
  </si>
  <si>
    <t>67005</t>
  </si>
  <si>
    <t>Q611</t>
  </si>
  <si>
    <t>E-resources Licensed</t>
  </si>
  <si>
    <t>67006</t>
  </si>
  <si>
    <t>Q615</t>
  </si>
  <si>
    <t>Purchases for Resale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</si>
  <si>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</si>
  <si>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</si>
  <si>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</si>
  <si>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</si>
  <si>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</si>
  <si>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</si>
  <si>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</si>
  <si>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</si>
  <si>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</si>
  <si>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</si>
  <si>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</si>
  <si>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</si>
  <si>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</si>
  <si>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</si>
  <si>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</si>
  <si>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</si>
  <si>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</si>
  <si>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</si>
  <si>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</si>
  <si>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</si>
  <si>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Mandatory Transfers-Out, Current Funds - Unrestricted</t>
  </si>
  <si>
    <t>69110</t>
  </si>
  <si>
    <t>Q772</t>
  </si>
  <si>
    <t>Mandatory Transfers-Out, Current Funds - Restricted</t>
  </si>
  <si>
    <t>69120</t>
  </si>
  <si>
    <t>Q773</t>
  </si>
  <si>
    <t>Mandatory Transfers-Out, Auxiliary Funds</t>
  </si>
  <si>
    <t>69130</t>
  </si>
  <si>
    <t>Q774</t>
  </si>
  <si>
    <t>Mandatory Transfers-Out, Loan, End., Ann. &amp; Life Inc. Funds</t>
  </si>
  <si>
    <t>69140</t>
  </si>
  <si>
    <t>Q775</t>
  </si>
  <si>
    <t>Mandatory Transfers-Out, Scholarship Funds</t>
  </si>
  <si>
    <t>69150</t>
  </si>
  <si>
    <t>Q776</t>
  </si>
  <si>
    <t>Mandatory Transfers-Out, Unexp. Plant &amp; Ren./Repl. Funds</t>
  </si>
  <si>
    <t>69170</t>
  </si>
  <si>
    <t>Q777</t>
  </si>
  <si>
    <t xml:space="preserve">Mandatory Transfers-Out, Retirement of Indebtedness Funds </t>
  </si>
  <si>
    <t>69180</t>
  </si>
  <si>
    <t>Q851</t>
  </si>
  <si>
    <t>Non-mandatory Transfers-Out, Current Funds - Unrestricted</t>
  </si>
  <si>
    <t>69210</t>
  </si>
  <si>
    <t>Q852</t>
  </si>
  <si>
    <t>Non-mandatory Transfers-Out, Current Funds -restricted</t>
  </si>
  <si>
    <t>69220</t>
  </si>
  <si>
    <t>Q853</t>
  </si>
  <si>
    <t>Non-mandatory Transfers-Out, Auxiliary Funds</t>
  </si>
  <si>
    <t>69230</t>
  </si>
  <si>
    <t>Q854</t>
  </si>
  <si>
    <t>Non-mandatory Transfers-Out, Loan, End., Ann. &amp; Life Inc. Funds</t>
  </si>
  <si>
    <t>69240</t>
  </si>
  <si>
    <t>Q855</t>
  </si>
  <si>
    <t>Non-mandatory Transfers-Out, Scholarship Funds</t>
  </si>
  <si>
    <t>69250</t>
  </si>
  <si>
    <t>Q857</t>
  </si>
  <si>
    <t>Non-mandatory Transfers-Out, Unexp. Plant &amp; Ren./Repl. Funds</t>
  </si>
  <si>
    <t>69270</t>
  </si>
  <si>
    <t>Q858</t>
  </si>
  <si>
    <t>Non-mandatory Transfers-Out,  Retire of Indebtedness</t>
  </si>
  <si>
    <t>69280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</si>
  <si>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</si>
  <si>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</si>
  <si>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</si>
  <si>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</si>
  <si>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</si>
  <si>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</si>
  <si>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</si>
  <si>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</si>
  <si>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</si>
  <si>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</si>
  <si>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</si>
  <si>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</si>
  <si>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</si>
  <si>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</si>
  <si>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</si>
  <si>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</si>
  <si>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</si>
  <si>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</si>
  <si>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</si>
  <si>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</si>
  <si>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Capitalized Equipment - Risk Management Consortium</t>
  </si>
  <si>
    <t>71009</t>
  </si>
  <si>
    <t>R056</t>
  </si>
  <si>
    <t>Control Account for 3 Year Capital Asset Class</t>
  </si>
  <si>
    <t>71010</t>
  </si>
  <si>
    <t>Computer Technology</t>
  </si>
  <si>
    <t>71011</t>
  </si>
  <si>
    <t>R057</t>
  </si>
  <si>
    <t>Control Account for 5 Year Capital Asset Class</t>
  </si>
  <si>
    <t>71020</t>
  </si>
  <si>
    <t>R058</t>
  </si>
  <si>
    <t>Control Account for 7 Year Capital Asset Class</t>
  </si>
  <si>
    <t>71030</t>
  </si>
  <si>
    <t>R059</t>
  </si>
  <si>
    <t>Control Account for 10 Year Capital Asset Class</t>
  </si>
  <si>
    <t>71040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</si>
  <si>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</si>
  <si>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</si>
  <si>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</si>
  <si>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</si>
  <si>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</si>
  <si>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</si>
  <si>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</si>
  <si>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</si>
  <si>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</si>
  <si>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</si>
  <si>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</si>
  <si>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</si>
  <si>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</si>
  <si>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</si>
  <si>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</si>
  <si>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</si>
  <si>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</si>
  <si>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</si>
  <si>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</si>
  <si>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</si>
  <si>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</si>
  <si>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</si>
  <si>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</si>
  <si>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</si>
  <si>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</si>
  <si>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</si>
  <si>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</si>
  <si>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</si>
  <si>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</si>
  <si>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</si>
  <si>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 xml:space="preserve">                                                   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</si>
  <si>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</si>
  <si>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</si>
  <si>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</si>
  <si>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</si>
  <si>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</si>
  <si>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</si>
  <si>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</si>
  <si>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r>
      <rPr>
        <sz val="9"/>
        <color rgb="FFFF0000"/>
        <rFont val="Arial"/>
        <family val="2"/>
      </rPr>
      <t>Unencumbered</t>
    </r>
    <r>
      <rPr>
        <sz val="9"/>
        <color indexed="8"/>
        <rFont val="Arial"/>
        <family val="2"/>
      </rPr>
      <t xml:space="preserve"> Fund Balance as % of Total Funds Available</t>
    </r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</si>
  <si>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</si>
  <si>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</si>
  <si>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</si>
  <si>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</si>
  <si>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</si>
  <si>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</si>
  <si>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</si>
  <si>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</si>
  <si>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</si>
  <si>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</si>
  <si>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</si>
  <si>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</si>
  <si>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</si>
  <si>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2017.v04</t>
  </si>
  <si>
    <t>GASB adj</t>
  </si>
  <si>
    <t xml:space="preserve">Pension Expenses and Contributions AJE </t>
  </si>
  <si>
    <t xml:space="preserve">Split $1,274,528 based on functional percentage of total payroll </t>
  </si>
  <si>
    <t>of $37,549,831.06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</si>
  <si>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</si>
  <si>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</si>
  <si>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</si>
  <si>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</si>
  <si>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</si>
  <si>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</si>
  <si>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</si>
  <si>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</si>
  <si>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</si>
  <si>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</si>
  <si>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</si>
  <si>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</si>
  <si>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</si>
  <si>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</si>
  <si>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</si>
  <si>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</si>
  <si>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</si>
  <si>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</si>
  <si>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</si>
  <si>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</si>
  <si>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</si>
  <si>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</si>
  <si>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</si>
  <si>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</si>
  <si>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</si>
  <si>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</si>
  <si>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</si>
  <si>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</si>
  <si>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FY 2016-17 Summary of Accounts by General Ledger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</si>
</sst>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  <numFmt numFmtId="167" formatCode="[$-409]mmmm\ d\,\ 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sz val="9"/>
      <color indexed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rgb="FFC00000"/>
      <name val="Arial"/>
      <family val="2"/>
    </font>
    <font>
      <b/>
      <sz val="9"/>
      <color rgb="FFFF0000"/>
      <name val="Arial"/>
      <family val="2"/>
    </font>
    <font>
      <b/>
      <u/>
      <sz val="9"/>
      <color rgb="FF002060"/>
      <name val="Arial"/>
      <family val="2"/>
    </font>
    <font>
      <b/>
      <i/>
      <u/>
      <sz val="9"/>
      <color rgb="FF002060"/>
      <name val="Arial"/>
      <family val="2"/>
    </font>
    <font>
      <sz val="9"/>
      <color rgb="FF002060"/>
      <name val="Arial"/>
      <family val="2"/>
    </font>
    <font>
      <u/>
      <sz val="9"/>
      <color rgb="FF0070C0"/>
      <name val="Arial"/>
      <family val="2"/>
    </font>
    <font>
      <i/>
      <sz val="9"/>
      <color indexed="10"/>
      <name val="Arial"/>
      <family val="2"/>
    </font>
    <font>
      <i/>
      <sz val="9"/>
      <color rgb="FFFF0000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sz val="8"/>
      <color indexed="81"/>
      <name val="Tahoma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1376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4" fillId="37" borderId="19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8" applyNumberFormat="0" applyAlignment="0" applyProtection="0"/>
    <xf numFmtId="0" fontId="22" fillId="23" borderId="18" applyNumberFormat="0" applyAlignment="0" applyProtection="0"/>
    <xf numFmtId="0" fontId="23" fillId="0" borderId="23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49" fillId="0" borderId="0" applyNumberFormat="0" applyFill="0" applyBorder="0" applyAlignment="0" applyProtection="0"/>
  </cellStyleXfs>
  <cellXfs count="319">
    <xf numFmtId="0" fontId="0" fillId="0" borderId="0" xfId="0"/>
    <xf numFmtId="0" fontId="5" fillId="0" borderId="0" xfId="4" applyNumberFormat="1" applyFont="1" applyAlignment="1" applyProtection="1"/>
    <xf numFmtId="4" fontId="5" fillId="0" borderId="0" xfId="4" applyNumberFormat="1" applyFont="1" applyAlignment="1" applyProtection="1"/>
    <xf numFmtId="0" fontId="6" fillId="0" borderId="0" xfId="4" applyNumberFormat="1" applyFont="1" applyAlignment="1" applyProtection="1">
      <alignment horizontal="left"/>
    </xf>
    <xf numFmtId="4" fontId="3" fillId="15" borderId="2" xfId="4" applyNumberFormat="1" applyFont="1" applyFill="1" applyBorder="1" applyAlignment="1" applyProtection="1"/>
    <xf numFmtId="4" fontId="3" fillId="15" borderId="3" xfId="4" applyNumberFormat="1" applyFont="1" applyFill="1" applyBorder="1" applyAlignment="1" applyProtection="1">
      <alignment horizontal="center"/>
    </xf>
    <xf numFmtId="4" fontId="3" fillId="15" borderId="4" xfId="4" applyNumberFormat="1" applyFont="1" applyFill="1" applyBorder="1" applyAlignment="1" applyProtection="1">
      <alignment horizontal="center"/>
    </xf>
    <xf numFmtId="4" fontId="3" fillId="15" borderId="3" xfId="4" applyNumberFormat="1" applyFont="1" applyFill="1" applyBorder="1" applyAlignment="1" applyProtection="1"/>
    <xf numFmtId="4" fontId="3" fillId="15" borderId="5" xfId="4" applyNumberFormat="1" applyFont="1" applyFill="1" applyBorder="1" applyAlignment="1" applyProtection="1">
      <alignment horizontal="center"/>
    </xf>
    <xf numFmtId="4" fontId="3" fillId="15" borderId="6" xfId="4" applyNumberFormat="1" applyFont="1" applyFill="1" applyBorder="1" applyAlignment="1" applyProtection="1">
      <alignment horizontal="center"/>
    </xf>
    <xf numFmtId="4" fontId="3" fillId="15" borderId="7" xfId="4" applyNumberFormat="1" applyFont="1" applyFill="1" applyBorder="1" applyAlignment="1" applyProtection="1">
      <alignment horizontal="center"/>
    </xf>
    <xf numFmtId="4" fontId="3" fillId="15" borderId="0" xfId="4" applyNumberFormat="1" applyFont="1" applyFill="1" applyBorder="1" applyAlignment="1" applyProtection="1">
      <alignment horizontal="center"/>
    </xf>
    <xf numFmtId="4" fontId="3" fillId="15" borderId="8" xfId="4" applyNumberFormat="1" applyFont="1" applyFill="1" applyBorder="1" applyAlignment="1" applyProtection="1">
      <alignment horizontal="center"/>
    </xf>
    <xf numFmtId="4" fontId="5" fillId="0" borderId="9" xfId="4" applyNumberFormat="1" applyFont="1" applyBorder="1" applyAlignment="1" applyProtection="1"/>
    <xf numFmtId="4" fontId="5" fillId="0" borderId="10" xfId="4" applyNumberFormat="1" applyFont="1" applyBorder="1" applyAlignment="1" applyProtection="1"/>
    <xf numFmtId="4" fontId="5" fillId="0" borderId="3" xfId="4" applyNumberFormat="1" applyFont="1" applyBorder="1" applyAlignment="1" applyProtection="1"/>
    <xf numFmtId="4" fontId="5" fillId="0" borderId="11" xfId="4" applyNumberFormat="1" applyFont="1" applyBorder="1" applyAlignment="1" applyProtection="1"/>
    <xf numFmtId="4" fontId="5" fillId="0" borderId="12" xfId="4" applyNumberFormat="1" applyFont="1" applyBorder="1" applyAlignment="1" applyProtection="1"/>
    <xf numFmtId="0" fontId="3" fillId="0" borderId="13" xfId="4" applyNumberFormat="1" applyFont="1" applyBorder="1" applyAlignment="1" applyProtection="1">
      <alignment horizontal="center"/>
    </xf>
    <xf numFmtId="4" fontId="5" fillId="0" borderId="6" xfId="4" applyNumberFormat="1" applyFont="1" applyBorder="1" applyAlignment="1" applyProtection="1">
      <alignment horizontal="left" indent="1"/>
    </xf>
    <xf numFmtId="44" fontId="5" fillId="0" borderId="7" xfId="2" applyFont="1" applyBorder="1" applyAlignment="1" applyProtection="1"/>
    <xf numFmtId="9" fontId="5" fillId="0" borderId="8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7" xfId="4" applyNumberFormat="1" applyFont="1" applyBorder="1" applyAlignment="1" applyProtection="1"/>
    <xf numFmtId="4" fontId="8" fillId="0" borderId="0" xfId="4" applyNumberFormat="1" applyFont="1" applyBorder="1" applyAlignment="1" applyProtection="1"/>
    <xf numFmtId="4" fontId="5" fillId="0" borderId="7" xfId="4" applyNumberFormat="1" applyFont="1" applyBorder="1" applyAlignment="1" applyProtection="1"/>
    <xf numFmtId="4" fontId="5" fillId="0" borderId="8" xfId="4" applyNumberFormat="1" applyFont="1" applyBorder="1" applyAlignment="1" applyProtection="1"/>
    <xf numFmtId="43" fontId="5" fillId="16" borderId="0" xfId="1" applyFont="1" applyFill="1" applyAlignment="1" applyProtection="1"/>
    <xf numFmtId="4" fontId="5" fillId="0" borderId="6" xfId="4" applyNumberFormat="1" applyFont="1" applyBorder="1" applyAlignment="1" applyProtection="1">
      <alignment horizontal="left" indent="3"/>
    </xf>
    <xf numFmtId="3" fontId="5" fillId="0" borderId="0" xfId="4" applyNumberFormat="1" applyFont="1" applyAlignment="1" applyProtection="1"/>
    <xf numFmtId="44" fontId="5" fillId="0" borderId="14" xfId="2" applyFont="1" applyBorder="1" applyAlignment="1" applyProtection="1"/>
    <xf numFmtId="4" fontId="5" fillId="0" borderId="6" xfId="4" applyNumberFormat="1" applyFont="1" applyBorder="1" applyAlignment="1" applyProtection="1"/>
    <xf numFmtId="4" fontId="5" fillId="0" borderId="15" xfId="4" applyNumberFormat="1" applyFont="1" applyBorder="1" applyAlignment="1" applyProtection="1">
      <alignment horizontal="right"/>
    </xf>
    <xf numFmtId="44" fontId="5" fillId="0" borderId="16" xfId="2" applyFont="1" applyBorder="1" applyAlignment="1" applyProtection="1"/>
    <xf numFmtId="9" fontId="5" fillId="0" borderId="17" xfId="3" applyFont="1" applyBorder="1" applyAlignment="1" applyProtection="1"/>
    <xf numFmtId="4" fontId="9" fillId="0" borderId="4" xfId="4" applyNumberFormat="1" applyFont="1" applyFill="1" applyBorder="1" applyAlignment="1" applyProtection="1">
      <alignment wrapText="1"/>
    </xf>
    <xf numFmtId="44" fontId="5" fillId="17" borderId="0" xfId="2" applyFont="1" applyFill="1" applyBorder="1" applyAlignment="1" applyProtection="1"/>
    <xf numFmtId="4" fontId="5" fillId="0" borderId="0" xfId="4" applyNumberFormat="1" applyFont="1" applyFill="1" applyBorder="1" applyAlignment="1" applyProtection="1"/>
    <xf numFmtId="164" fontId="5" fillId="0" borderId="0" xfId="4" applyNumberFormat="1" applyFont="1" applyFill="1" applyAlignment="1" applyProtection="1"/>
    <xf numFmtId="4" fontId="9" fillId="0" borderId="0" xfId="4" applyNumberFormat="1" applyFont="1" applyFill="1" applyBorder="1" applyAlignment="1" applyProtection="1">
      <alignment wrapText="1"/>
    </xf>
    <xf numFmtId="164" fontId="5" fillId="0" borderId="0" xfId="4" applyNumberFormat="1" applyFont="1" applyAlignment="1" applyProtection="1"/>
    <xf numFmtId="0" fontId="3" fillId="0" borderId="0" xfId="4" applyNumberFormat="1" applyFont="1" applyBorder="1" applyAlignment="1" applyProtection="1">
      <alignment horizontal="right"/>
    </xf>
    <xf numFmtId="44" fontId="8" fillId="16" borderId="7" xfId="2" applyFont="1" applyFill="1" applyBorder="1" applyAlignment="1" applyProtection="1"/>
    <xf numFmtId="0" fontId="5" fillId="0" borderId="0" xfId="4" applyNumberFormat="1" applyFont="1" applyBorder="1" applyAlignment="1" applyProtection="1"/>
    <xf numFmtId="0" fontId="9" fillId="0" borderId="0" xfId="4" applyNumberFormat="1" applyFont="1" applyAlignment="1" applyProtection="1"/>
    <xf numFmtId="0" fontId="32" fillId="0" borderId="0" xfId="4" applyNumberFormat="1" applyFont="1" applyFill="1" applyAlignment="1" applyProtection="1"/>
    <xf numFmtId="0" fontId="33" fillId="0" borderId="0" xfId="0" applyFont="1" applyProtection="1"/>
    <xf numFmtId="49" fontId="9" fillId="0" borderId="0" xfId="4" applyNumberFormat="1" applyFont="1" applyAlignment="1" applyProtection="1">
      <alignment horizontal="center"/>
    </xf>
    <xf numFmtId="39" fontId="33" fillId="0" borderId="0" xfId="0" applyNumberFormat="1" applyFont="1" applyFill="1" applyProtection="1"/>
    <xf numFmtId="0" fontId="9" fillId="0" borderId="0" xfId="4" applyNumberFormat="1" applyFont="1" applyAlignment="1" applyProtection="1">
      <alignment wrapText="1"/>
    </xf>
    <xf numFmtId="39" fontId="9" fillId="0" borderId="0" xfId="4" applyNumberFormat="1" applyFont="1" applyAlignment="1" applyProtection="1"/>
    <xf numFmtId="44" fontId="8" fillId="16" borderId="7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4" xfId="2" applyFont="1" applyFill="1" applyBorder="1" applyAlignment="1" applyProtection="1">
      <protection locked="0"/>
    </xf>
    <xf numFmtId="44" fontId="8" fillId="16" borderId="7" xfId="72" applyFont="1" applyFill="1" applyBorder="1" applyAlignment="1" applyProtection="1">
      <protection locked="0"/>
    </xf>
    <xf numFmtId="44" fontId="8" fillId="16" borderId="14" xfId="72" applyFont="1" applyFill="1" applyBorder="1" applyAlignment="1" applyProtection="1">
      <protection locked="0"/>
    </xf>
    <xf numFmtId="0" fontId="9" fillId="0" borderId="0" xfId="4" applyNumberFormat="1" applyFont="1" applyFill="1" applyAlignment="1" applyProtection="1"/>
    <xf numFmtId="0" fontId="34" fillId="0" borderId="8" xfId="4" applyNumberFormat="1" applyFont="1" applyBorder="1" applyAlignment="1" applyProtection="1"/>
    <xf numFmtId="0" fontId="36" fillId="0" borderId="0" xfId="4" applyNumberFormat="1" applyFont="1" applyAlignment="1" applyProtection="1"/>
    <xf numFmtId="39" fontId="37" fillId="0" borderId="0" xfId="4" applyNumberFormat="1" applyFont="1" applyAlignment="1" applyProtection="1">
      <alignment horizontal="left"/>
    </xf>
    <xf numFmtId="0" fontId="37" fillId="0" borderId="8" xfId="4" applyNumberFormat="1" applyFont="1" applyBorder="1" applyAlignment="1" applyProtection="1"/>
    <xf numFmtId="0" fontId="9" fillId="17" borderId="6" xfId="4" applyNumberFormat="1" applyFont="1" applyFill="1" applyBorder="1" applyAlignment="1" applyProtection="1"/>
    <xf numFmtId="0" fontId="9" fillId="17" borderId="0" xfId="4" applyNumberFormat="1" applyFont="1" applyFill="1" applyBorder="1" applyAlignment="1" applyProtection="1"/>
    <xf numFmtId="0" fontId="9" fillId="17" borderId="8" xfId="4" applyNumberFormat="1" applyFont="1" applyFill="1" applyBorder="1" applyAlignment="1" applyProtection="1"/>
    <xf numFmtId="39" fontId="9" fillId="0" borderId="0" xfId="4" applyNumberFormat="1" applyFont="1" applyAlignment="1" applyProtection="1">
      <alignment horizontal="left"/>
    </xf>
    <xf numFmtId="0" fontId="34" fillId="17" borderId="6" xfId="4" applyNumberFormat="1" applyFont="1" applyFill="1" applyBorder="1" applyAlignment="1" applyProtection="1">
      <alignment horizontal="left" wrapText="1"/>
    </xf>
    <xf numFmtId="0" fontId="34" fillId="17" borderId="0" xfId="4" applyNumberFormat="1" applyFont="1" applyFill="1" applyBorder="1" applyAlignment="1" applyProtection="1">
      <alignment horizontal="left" wrapText="1"/>
    </xf>
    <xf numFmtId="0" fontId="34" fillId="17" borderId="8" xfId="4" applyNumberFormat="1" applyFont="1" applyFill="1" applyBorder="1" applyAlignment="1" applyProtection="1">
      <alignment horizontal="left" wrapText="1"/>
    </xf>
    <xf numFmtId="0" fontId="37" fillId="41" borderId="33" xfId="4" applyNumberFormat="1" applyFont="1" applyFill="1" applyBorder="1" applyAlignment="1" applyProtection="1">
      <alignment wrapText="1"/>
    </xf>
    <xf numFmtId="49" fontId="37" fillId="41" borderId="0" xfId="4" applyNumberFormat="1" applyFont="1" applyFill="1" applyBorder="1" applyAlignment="1" applyProtection="1">
      <alignment horizontal="center"/>
    </xf>
    <xf numFmtId="39" fontId="37" fillId="0" borderId="33" xfId="4" applyNumberFormat="1" applyFont="1" applyBorder="1" applyAlignment="1" applyProtection="1"/>
    <xf numFmtId="39" fontId="33" fillId="0" borderId="34" xfId="0" applyNumberFormat="1" applyFont="1" applyFill="1" applyBorder="1" applyProtection="1"/>
    <xf numFmtId="0" fontId="33" fillId="0" borderId="30" xfId="0" applyFont="1" applyBorder="1" applyProtection="1"/>
    <xf numFmtId="0" fontId="36" fillId="0" borderId="35" xfId="4" applyNumberFormat="1" applyFont="1" applyBorder="1" applyAlignment="1" applyProtection="1">
      <alignment horizontal="left" wrapText="1"/>
    </xf>
    <xf numFmtId="49" fontId="36" fillId="0" borderId="36" xfId="4" applyNumberFormat="1" applyFont="1" applyBorder="1" applyAlignment="1" applyProtection="1">
      <alignment horizontal="center"/>
    </xf>
    <xf numFmtId="39" fontId="36" fillId="16" borderId="33" xfId="4" applyNumberFormat="1" applyFont="1" applyFill="1" applyBorder="1" applyAlignment="1" applyProtection="1"/>
    <xf numFmtId="39" fontId="36" fillId="0" borderId="33" xfId="4" applyNumberFormat="1" applyFont="1" applyFill="1" applyBorder="1" applyAlignment="1" applyProtection="1"/>
    <xf numFmtId="43" fontId="33" fillId="16" borderId="30" xfId="1" applyFont="1" applyFill="1" applyBorder="1" applyProtection="1">
      <protection locked="0"/>
    </xf>
    <xf numFmtId="0" fontId="32" fillId="42" borderId="0" xfId="4" applyNumberFormat="1" applyFont="1" applyFill="1" applyAlignment="1" applyProtection="1"/>
    <xf numFmtId="0" fontId="36" fillId="0" borderId="0" xfId="4" applyNumberFormat="1" applyFont="1" applyBorder="1" applyAlignment="1" applyProtection="1">
      <alignment horizontal="left" wrapText="1"/>
    </xf>
    <xf numFmtId="49" fontId="36" fillId="0" borderId="37" xfId="4" applyNumberFormat="1" applyFont="1" applyFill="1" applyBorder="1" applyAlignment="1" applyProtection="1">
      <alignment horizontal="center"/>
    </xf>
    <xf numFmtId="0" fontId="36" fillId="0" borderId="0" xfId="4" applyNumberFormat="1" applyFont="1" applyFill="1" applyBorder="1" applyAlignment="1" applyProtection="1">
      <alignment horizontal="left" wrapText="1"/>
    </xf>
    <xf numFmtId="49" fontId="36" fillId="0" borderId="0" xfId="4" applyNumberFormat="1" applyFont="1" applyFill="1" applyBorder="1" applyAlignment="1" applyProtection="1">
      <alignment horizontal="center"/>
    </xf>
    <xf numFmtId="49" fontId="36" fillId="0" borderId="0" xfId="4" applyNumberFormat="1" applyFont="1" applyFill="1" applyAlignment="1" applyProtection="1">
      <alignment horizontal="center"/>
    </xf>
    <xf numFmtId="0" fontId="9" fillId="17" borderId="6" xfId="4" applyNumberFormat="1" applyFont="1" applyFill="1" applyBorder="1" applyAlignment="1" applyProtection="1">
      <alignment horizontal="left" indent="2"/>
    </xf>
    <xf numFmtId="0" fontId="9" fillId="17" borderId="0" xfId="4" applyNumberFormat="1" applyFont="1" applyFill="1" applyBorder="1" applyAlignment="1" applyProtection="1">
      <alignment horizontal="left" indent="2"/>
    </xf>
    <xf numFmtId="0" fontId="9" fillId="17" borderId="8" xfId="4" applyNumberFormat="1" applyFont="1" applyFill="1" applyBorder="1" applyAlignment="1" applyProtection="1">
      <alignment horizontal="left" indent="2"/>
    </xf>
    <xf numFmtId="49" fontId="36" fillId="0" borderId="0" xfId="4" applyNumberFormat="1" applyFont="1" applyAlignment="1" applyProtection="1">
      <alignment horizontal="center"/>
    </xf>
    <xf numFmtId="0" fontId="37" fillId="0" borderId="0" xfId="0" applyNumberFormat="1" applyFont="1" applyFill="1" applyBorder="1" applyAlignment="1" applyProtection="1">
      <protection locked="0"/>
    </xf>
    <xf numFmtId="0" fontId="37" fillId="0" borderId="0" xfId="0" applyNumberFormat="1" applyFont="1" applyFill="1" applyBorder="1" applyAlignment="1" applyProtection="1"/>
    <xf numFmtId="165" fontId="36" fillId="0" borderId="0" xfId="0" applyNumberFormat="1" applyFont="1" applyFill="1" applyBorder="1" applyAlignment="1" applyProtection="1">
      <protection locked="0"/>
    </xf>
    <xf numFmtId="165" fontId="36" fillId="0" borderId="0" xfId="0" applyNumberFormat="1" applyFont="1" applyFill="1" applyBorder="1" applyAlignment="1" applyProtection="1"/>
    <xf numFmtId="0" fontId="44" fillId="0" borderId="0" xfId="4" applyNumberFormat="1" applyFont="1" applyFill="1" applyAlignment="1" applyProtection="1"/>
    <xf numFmtId="0" fontId="45" fillId="0" borderId="0" xfId="4" applyNumberFormat="1" applyFont="1" applyFill="1" applyBorder="1" applyAlignment="1" applyProtection="1">
      <alignment horizontal="left" wrapText="1"/>
    </xf>
    <xf numFmtId="49" fontId="44" fillId="0" borderId="0" xfId="4" applyNumberFormat="1" applyFont="1" applyFill="1" applyAlignment="1" applyProtection="1">
      <alignment horizontal="center"/>
    </xf>
    <xf numFmtId="0" fontId="44" fillId="43" borderId="0" xfId="4" applyNumberFormat="1" applyFont="1" applyFill="1" applyAlignment="1" applyProtection="1"/>
    <xf numFmtId="0" fontId="44" fillId="0" borderId="0" xfId="4" applyNumberFormat="1" applyFont="1" applyAlignment="1" applyProtection="1"/>
    <xf numFmtId="0" fontId="36" fillId="0" borderId="33" xfId="4" applyNumberFormat="1" applyFont="1" applyBorder="1" applyAlignment="1" applyProtection="1">
      <alignment horizontal="left" wrapText="1"/>
    </xf>
    <xf numFmtId="39" fontId="36" fillId="15" borderId="35" xfId="4" applyNumberFormat="1" applyFont="1" applyFill="1" applyBorder="1" applyAlignment="1" applyProtection="1"/>
    <xf numFmtId="0" fontId="37" fillId="0" borderId="33" xfId="4" applyNumberFormat="1" applyFont="1" applyBorder="1" applyAlignment="1" applyProtection="1">
      <alignment horizontal="left" wrapText="1"/>
    </xf>
    <xf numFmtId="39" fontId="36" fillId="15" borderId="33" xfId="4" applyNumberFormat="1" applyFont="1" applyFill="1" applyBorder="1" applyAlignment="1" applyProtection="1"/>
    <xf numFmtId="39" fontId="36" fillId="0" borderId="35" xfId="4" applyNumberFormat="1" applyFont="1" applyBorder="1" applyAlignment="1" applyProtection="1"/>
    <xf numFmtId="39" fontId="33" fillId="0" borderId="38" xfId="0" applyNumberFormat="1" applyFont="1" applyFill="1" applyBorder="1" applyProtection="1"/>
    <xf numFmtId="0" fontId="37" fillId="41" borderId="35" xfId="4" applyNumberFormat="1" applyFont="1" applyFill="1" applyBorder="1" applyAlignment="1" applyProtection="1">
      <alignment horizontal="left" wrapText="1"/>
    </xf>
    <xf numFmtId="49" fontId="36" fillId="41" borderId="36" xfId="4" applyNumberFormat="1" applyFont="1" applyFill="1" applyBorder="1" applyAlignment="1" applyProtection="1">
      <alignment horizontal="center"/>
    </xf>
    <xf numFmtId="39" fontId="36" fillId="0" borderId="33" xfId="4" applyNumberFormat="1" applyFont="1" applyBorder="1" applyAlignment="1" applyProtection="1"/>
    <xf numFmtId="0" fontId="37" fillId="0" borderId="35" xfId="4" applyNumberFormat="1" applyFont="1" applyBorder="1" applyAlignment="1" applyProtection="1">
      <alignment horizontal="left" wrapText="1"/>
    </xf>
    <xf numFmtId="165" fontId="36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4" applyNumberFormat="1" applyFont="1" applyBorder="1" applyAlignment="1" applyProtection="1"/>
    <xf numFmtId="4" fontId="36" fillId="0" borderId="0" xfId="4" applyNumberFormat="1" applyFont="1" applyBorder="1" applyAlignment="1" applyProtection="1"/>
    <xf numFmtId="0" fontId="36" fillId="0" borderId="0" xfId="0" applyNumberFormat="1" applyFont="1" applyFill="1" applyBorder="1" applyAlignment="1" applyProtection="1">
      <alignment horizontal="right"/>
      <protection locked="0"/>
    </xf>
    <xf numFmtId="0" fontId="36" fillId="0" borderId="0" xfId="0" applyNumberFormat="1" applyFont="1" applyFill="1" applyBorder="1" applyAlignment="1" applyProtection="1">
      <alignment horizontal="right"/>
    </xf>
    <xf numFmtId="0" fontId="37" fillId="0" borderId="0" xfId="0" applyNumberFormat="1" applyFont="1" applyFill="1" applyBorder="1" applyAlignment="1" applyProtection="1">
      <alignment horizontal="right"/>
      <protection locked="0"/>
    </xf>
    <xf numFmtId="0" fontId="37" fillId="0" borderId="0" xfId="0" applyNumberFormat="1" applyFont="1" applyFill="1" applyBorder="1" applyAlignment="1" applyProtection="1">
      <alignment horizontal="right"/>
    </xf>
    <xf numFmtId="0" fontId="36" fillId="0" borderId="33" xfId="4" applyNumberFormat="1" applyFont="1" applyBorder="1" applyAlignment="1" applyProtection="1">
      <alignment wrapText="1"/>
    </xf>
    <xf numFmtId="0" fontId="45" fillId="0" borderId="33" xfId="4" applyNumberFormat="1" applyFont="1" applyFill="1" applyBorder="1" applyAlignment="1" applyProtection="1">
      <alignment wrapText="1"/>
    </xf>
    <xf numFmtId="49" fontId="45" fillId="0" borderId="0" xfId="4" applyNumberFormat="1" applyFont="1" applyFill="1" applyAlignment="1" applyProtection="1">
      <alignment horizontal="center"/>
    </xf>
    <xf numFmtId="0" fontId="36" fillId="0" borderId="33" xfId="4" applyNumberFormat="1" applyFont="1" applyFill="1" applyBorder="1" applyAlignment="1" applyProtection="1">
      <alignment wrapText="1"/>
    </xf>
    <xf numFmtId="0" fontId="37" fillId="0" borderId="33" xfId="4" applyNumberFormat="1" applyFont="1" applyFill="1" applyBorder="1" applyAlignment="1" applyProtection="1">
      <alignment horizontal="left" wrapText="1"/>
    </xf>
    <xf numFmtId="39" fontId="36" fillId="15" borderId="39" xfId="4" applyNumberFormat="1" applyFont="1" applyFill="1" applyBorder="1" applyAlignment="1" applyProtection="1"/>
    <xf numFmtId="39" fontId="36" fillId="15" borderId="40" xfId="4" applyNumberFormat="1" applyFont="1" applyFill="1" applyBorder="1" applyAlignment="1" applyProtection="1"/>
    <xf numFmtId="0" fontId="37" fillId="41" borderId="35" xfId="4" applyNumberFormat="1" applyFont="1" applyFill="1" applyBorder="1" applyAlignment="1" applyProtection="1">
      <alignment wrapText="1"/>
    </xf>
    <xf numFmtId="0" fontId="37" fillId="0" borderId="35" xfId="4" applyNumberFormat="1" applyFont="1" applyBorder="1" applyAlignment="1" applyProtection="1">
      <alignment wrapText="1"/>
    </xf>
    <xf numFmtId="0" fontId="36" fillId="43" borderId="0" xfId="4" applyNumberFormat="1" applyFont="1" applyFill="1" applyAlignment="1" applyProtection="1"/>
    <xf numFmtId="49" fontId="9" fillId="0" borderId="0" xfId="4" applyNumberFormat="1" applyFont="1" applyFill="1" applyAlignment="1" applyProtection="1">
      <alignment horizontal="center"/>
    </xf>
    <xf numFmtId="0" fontId="36" fillId="0" borderId="35" xfId="4" applyNumberFormat="1" applyFont="1" applyBorder="1" applyAlignment="1" applyProtection="1">
      <alignment wrapText="1"/>
    </xf>
    <xf numFmtId="39" fontId="33" fillId="0" borderId="41" xfId="0" applyNumberFormat="1" applyFont="1" applyFill="1" applyBorder="1" applyProtection="1"/>
    <xf numFmtId="39" fontId="36" fillId="15" borderId="42" xfId="4" applyNumberFormat="1" applyFont="1" applyFill="1" applyBorder="1" applyAlignment="1" applyProtection="1">
      <alignment horizontal="right"/>
    </xf>
    <xf numFmtId="39" fontId="36" fillId="15" borderId="43" xfId="4" applyNumberFormat="1" applyFont="1" applyFill="1" applyBorder="1" applyAlignment="1" applyProtection="1">
      <alignment horizontal="right"/>
    </xf>
    <xf numFmtId="39" fontId="36" fillId="0" borderId="35" xfId="4" applyNumberFormat="1" applyFont="1" applyFill="1" applyBorder="1" applyAlignment="1" applyProtection="1"/>
    <xf numFmtId="39" fontId="36" fillId="0" borderId="42" xfId="4" applyNumberFormat="1" applyFont="1" applyFill="1" applyBorder="1" applyAlignment="1" applyProtection="1"/>
    <xf numFmtId="0" fontId="37" fillId="0" borderId="33" xfId="4" applyNumberFormat="1" applyFont="1" applyBorder="1" applyAlignment="1" applyProtection="1">
      <alignment wrapText="1"/>
    </xf>
    <xf numFmtId="39" fontId="36" fillId="0" borderId="44" xfId="4" applyNumberFormat="1" applyFont="1" applyFill="1" applyBorder="1" applyAlignment="1" applyProtection="1"/>
    <xf numFmtId="39" fontId="36" fillId="0" borderId="45" xfId="4" applyNumberFormat="1" applyFont="1" applyFill="1" applyBorder="1" applyAlignment="1" applyProtection="1"/>
    <xf numFmtId="49" fontId="36" fillId="43" borderId="0" xfId="4" applyNumberFormat="1" applyFont="1" applyFill="1" applyAlignment="1" applyProtection="1">
      <alignment horizontal="center"/>
    </xf>
    <xf numFmtId="0" fontId="45" fillId="0" borderId="0" xfId="4" applyNumberFormat="1" applyFont="1" applyBorder="1" applyAlignment="1" applyProtection="1">
      <alignment horizontal="left" wrapText="1"/>
    </xf>
    <xf numFmtId="39" fontId="33" fillId="0" borderId="38" xfId="0" applyNumberFormat="1" applyFont="1" applyFill="1" applyBorder="1" applyAlignment="1" applyProtection="1">
      <alignment horizontal="right"/>
    </xf>
    <xf numFmtId="39" fontId="33" fillId="0" borderId="34" xfId="0" applyNumberFormat="1" applyFont="1" applyFill="1" applyBorder="1" applyAlignment="1" applyProtection="1">
      <alignment horizontal="right"/>
    </xf>
    <xf numFmtId="0" fontId="36" fillId="42" borderId="0" xfId="4" applyNumberFormat="1" applyFont="1" applyFill="1" applyBorder="1" applyAlignment="1" applyProtection="1">
      <alignment horizontal="left" wrapText="1"/>
    </xf>
    <xf numFmtId="49" fontId="44" fillId="0" borderId="0" xfId="4" applyNumberFormat="1" applyFont="1" applyAlignment="1" applyProtection="1">
      <alignment horizontal="center"/>
    </xf>
    <xf numFmtId="165" fontId="32" fillId="0" borderId="0" xfId="0" applyNumberFormat="1" applyFont="1" applyFill="1" applyBorder="1" applyAlignment="1" applyProtection="1"/>
    <xf numFmtId="165" fontId="46" fillId="0" borderId="0" xfId="0" applyNumberFormat="1" applyFont="1" applyFill="1" applyBorder="1" applyAlignment="1" applyProtection="1">
      <protection locked="0"/>
    </xf>
    <xf numFmtId="165" fontId="46" fillId="0" borderId="0" xfId="0" applyNumberFormat="1" applyFont="1" applyFill="1" applyBorder="1" applyAlignment="1" applyProtection="1"/>
    <xf numFmtId="0" fontId="36" fillId="0" borderId="0" xfId="4" applyNumberFormat="1" applyFont="1" applyFill="1" applyAlignment="1" applyProtection="1">
      <alignment horizontal="left" wrapText="1"/>
    </xf>
    <xf numFmtId="39" fontId="36" fillId="41" borderId="46" xfId="4" applyNumberFormat="1" applyFont="1" applyFill="1" applyBorder="1" applyAlignment="1" applyProtection="1"/>
    <xf numFmtId="39" fontId="36" fillId="41" borderId="33" xfId="4" applyNumberFormat="1" applyFont="1" applyFill="1" applyBorder="1" applyAlignment="1" applyProtection="1"/>
    <xf numFmtId="0" fontId="9" fillId="0" borderId="0" xfId="4" applyNumberFormat="1" applyFont="1" applyAlignment="1" applyProtection="1">
      <protection locked="0"/>
    </xf>
    <xf numFmtId="0" fontId="37" fillId="0" borderId="34" xfId="4" applyNumberFormat="1" applyFont="1" applyFill="1" applyBorder="1" applyAlignment="1" applyProtection="1">
      <alignment horizontal="left" wrapText="1"/>
    </xf>
    <xf numFmtId="49" fontId="37" fillId="0" borderId="0" xfId="4" applyNumberFormat="1" applyFont="1" applyFill="1" applyAlignment="1" applyProtection="1">
      <alignment horizontal="center"/>
    </xf>
    <xf numFmtId="39" fontId="36" fillId="44" borderId="29" xfId="4" applyNumberFormat="1" applyFont="1" applyFill="1" applyBorder="1" applyAlignment="1" applyProtection="1"/>
    <xf numFmtId="0" fontId="37" fillId="0" borderId="0" xfId="4" applyNumberFormat="1" applyFont="1" applyFill="1" applyAlignment="1" applyProtection="1">
      <alignment horizontal="left" wrapText="1"/>
    </xf>
    <xf numFmtId="39" fontId="36" fillId="0" borderId="0" xfId="4" applyNumberFormat="1" applyFont="1" applyFill="1" applyBorder="1" applyAlignment="1" applyProtection="1"/>
    <xf numFmtId="39" fontId="9" fillId="0" borderId="0" xfId="4" applyNumberFormat="1" applyFont="1" applyFill="1" applyAlignment="1" applyProtection="1"/>
    <xf numFmtId="0" fontId="37" fillId="41" borderId="38" xfId="4" applyNumberFormat="1" applyFont="1" applyFill="1" applyBorder="1" applyAlignment="1" applyProtection="1">
      <alignment wrapText="1"/>
    </xf>
    <xf numFmtId="49" fontId="37" fillId="41" borderId="39" xfId="4" applyNumberFormat="1" applyFont="1" applyFill="1" applyBorder="1" applyAlignment="1" applyProtection="1">
      <alignment horizontal="center"/>
    </xf>
    <xf numFmtId="39" fontId="36" fillId="41" borderId="39" xfId="4" applyNumberFormat="1" applyFont="1" applyFill="1" applyBorder="1" applyAlignment="1" applyProtection="1"/>
    <xf numFmtId="39" fontId="36" fillId="0" borderId="0" xfId="4" applyNumberFormat="1" applyFont="1" applyBorder="1" applyAlignment="1" applyProtection="1"/>
    <xf numFmtId="0" fontId="37" fillId="41" borderId="34" xfId="4" applyNumberFormat="1" applyFont="1" applyFill="1" applyBorder="1" applyAlignment="1" applyProtection="1">
      <alignment wrapText="1"/>
    </xf>
    <xf numFmtId="49" fontId="37" fillId="41" borderId="47" xfId="4" applyNumberFormat="1" applyFont="1" applyFill="1" applyBorder="1" applyAlignment="1" applyProtection="1">
      <alignment horizontal="center"/>
    </xf>
    <xf numFmtId="39" fontId="36" fillId="41" borderId="47" xfId="4" applyNumberFormat="1" applyFont="1" applyFill="1" applyBorder="1" applyAlignment="1" applyProtection="1">
      <alignment horizontal="center"/>
    </xf>
    <xf numFmtId="0" fontId="37" fillId="41" borderId="41" xfId="4" applyNumberFormat="1" applyFont="1" applyFill="1" applyBorder="1" applyAlignment="1" applyProtection="1">
      <alignment wrapText="1"/>
    </xf>
    <xf numFmtId="49" fontId="37" fillId="41" borderId="40" xfId="4" applyNumberFormat="1" applyFont="1" applyFill="1" applyBorder="1" applyAlignment="1" applyProtection="1">
      <alignment horizontal="center"/>
    </xf>
    <xf numFmtId="39" fontId="36" fillId="41" borderId="40" xfId="4" applyNumberFormat="1" applyFont="1" applyFill="1" applyBorder="1" applyAlignment="1" applyProtection="1">
      <alignment horizontal="center"/>
    </xf>
    <xf numFmtId="39" fontId="36" fillId="0" borderId="27" xfId="4" applyNumberFormat="1" applyFont="1" applyBorder="1" applyAlignment="1" applyProtection="1"/>
    <xf numFmtId="49" fontId="36" fillId="0" borderId="0" xfId="4" applyNumberFormat="1" applyFont="1" applyBorder="1" applyAlignment="1" applyProtection="1">
      <alignment horizontal="center"/>
    </xf>
    <xf numFmtId="39" fontId="36" fillId="0" borderId="33" xfId="4" applyNumberFormat="1" applyFont="1" applyBorder="1" applyAlignment="1" applyProtection="1">
      <protection locked="0"/>
    </xf>
    <xf numFmtId="0" fontId="9" fillId="0" borderId="0" xfId="4" applyNumberFormat="1" applyFont="1" applyFill="1" applyAlignment="1" applyProtection="1">
      <protection locked="0"/>
    </xf>
    <xf numFmtId="39" fontId="36" fillId="16" borderId="33" xfId="4" applyNumberFormat="1" applyFont="1" applyFill="1" applyBorder="1" applyAlignment="1" applyProtection="1">
      <protection locked="0"/>
    </xf>
    <xf numFmtId="39" fontId="36" fillId="15" borderId="48" xfId="4" applyNumberFormat="1" applyFont="1" applyFill="1" applyBorder="1" applyAlignment="1" applyProtection="1"/>
    <xf numFmtId="39" fontId="36" fillId="0" borderId="49" xfId="4" applyNumberFormat="1" applyFont="1" applyBorder="1" applyAlignment="1" applyProtection="1"/>
    <xf numFmtId="39" fontId="33" fillId="0" borderId="0" xfId="0" applyNumberFormat="1" applyFont="1" applyFill="1" applyBorder="1" applyProtection="1"/>
    <xf numFmtId="39" fontId="36" fillId="0" borderId="0" xfId="4" applyNumberFormat="1" applyFont="1" applyAlignment="1" applyProtection="1"/>
    <xf numFmtId="39" fontId="36" fillId="0" borderId="0" xfId="4" applyNumberFormat="1" applyFont="1" applyFill="1" applyAlignment="1" applyProtection="1"/>
    <xf numFmtId="0" fontId="36" fillId="41" borderId="33" xfId="4" applyNumberFormat="1" applyFont="1" applyFill="1" applyBorder="1" applyAlignment="1" applyProtection="1">
      <alignment horizontal="right" wrapText="1"/>
    </xf>
    <xf numFmtId="49" fontId="46" fillId="41" borderId="0" xfId="0" applyNumberFormat="1" applyFont="1" applyFill="1" applyBorder="1" applyAlignment="1" applyProtection="1">
      <alignment horizontal="center"/>
    </xf>
    <xf numFmtId="39" fontId="36" fillId="0" borderId="0" xfId="4" applyNumberFormat="1" applyFont="1" applyAlignment="1" applyProtection="1">
      <alignment horizontal="right"/>
    </xf>
    <xf numFmtId="39" fontId="47" fillId="0" borderId="0" xfId="4" applyNumberFormat="1" applyFont="1" applyAlignment="1" applyProtection="1"/>
    <xf numFmtId="39" fontId="36" fillId="16" borderId="36" xfId="4" applyNumberFormat="1" applyFont="1" applyFill="1" applyBorder="1" applyAlignment="1" applyProtection="1"/>
    <xf numFmtId="39" fontId="36" fillId="0" borderId="0" xfId="4" applyNumberFormat="1" applyFont="1" applyAlignment="1" applyProtection="1">
      <protection locked="0"/>
    </xf>
    <xf numFmtId="39" fontId="36" fillId="0" borderId="36" xfId="4" applyNumberFormat="1" applyFont="1" applyBorder="1" applyAlignment="1" applyProtection="1"/>
    <xf numFmtId="49" fontId="36" fillId="41" borderId="0" xfId="4" applyNumberFormat="1" applyFont="1" applyFill="1" applyAlignment="1" applyProtection="1">
      <alignment horizontal="center"/>
    </xf>
    <xf numFmtId="166" fontId="37" fillId="0" borderId="0" xfId="3" applyNumberFormat="1" applyFont="1" applyAlignment="1" applyProtection="1"/>
    <xf numFmtId="39" fontId="49" fillId="0" borderId="0" xfId="1375" applyNumberFormat="1" applyAlignment="1" applyProtection="1"/>
    <xf numFmtId="39" fontId="33" fillId="15" borderId="52" xfId="0" applyNumberFormat="1" applyFont="1" applyFill="1" applyBorder="1" applyProtection="1"/>
    <xf numFmtId="0" fontId="32" fillId="0" borderId="0" xfId="4" applyNumberFormat="1" applyFont="1" applyFill="1" applyBorder="1" applyAlignment="1" applyProtection="1"/>
    <xf numFmtId="39" fontId="36" fillId="0" borderId="0" xfId="0" applyNumberFormat="1" applyFont="1" applyFill="1" applyBorder="1" applyAlignment="1" applyProtection="1"/>
    <xf numFmtId="0" fontId="46" fillId="0" borderId="0" xfId="0" applyNumberFormat="1" applyFont="1" applyBorder="1" applyAlignment="1" applyProtection="1">
      <alignment wrapText="1"/>
    </xf>
    <xf numFmtId="49" fontId="9" fillId="0" borderId="0" xfId="0" applyNumberFormat="1" applyFont="1" applyBorder="1" applyAlignment="1" applyProtection="1">
      <alignment horizontal="center"/>
    </xf>
    <xf numFmtId="43" fontId="9" fillId="41" borderId="0" xfId="1" applyFont="1" applyFill="1" applyBorder="1" applyAlignment="1" applyProtection="1">
      <alignment wrapText="1"/>
    </xf>
    <xf numFmtId="39" fontId="46" fillId="0" borderId="0" xfId="0" applyNumberFormat="1" applyFont="1" applyFill="1" applyBorder="1" applyAlignment="1" applyProtection="1"/>
    <xf numFmtId="39" fontId="9" fillId="0" borderId="0" xfId="4" applyNumberFormat="1" applyFont="1" applyBorder="1" applyAlignment="1" applyProtection="1"/>
    <xf numFmtId="0" fontId="9" fillId="41" borderId="0" xfId="0" applyNumberFormat="1" applyFont="1" applyFill="1" applyBorder="1" applyAlignment="1" applyProtection="1">
      <alignment wrapText="1"/>
    </xf>
    <xf numFmtId="49" fontId="36" fillId="41" borderId="0" xfId="0" applyNumberFormat="1" applyFont="1" applyFill="1" applyBorder="1" applyAlignment="1" applyProtection="1">
      <alignment horizontal="center"/>
    </xf>
    <xf numFmtId="0" fontId="9" fillId="0" borderId="0" xfId="4" applyNumberFormat="1" applyFont="1" applyFill="1" applyBorder="1" applyAlignment="1" applyProtection="1"/>
    <xf numFmtId="0" fontId="36" fillId="41" borderId="0" xfId="0" applyNumberFormat="1" applyFont="1" applyFill="1" applyBorder="1" applyAlignment="1" applyProtection="1">
      <alignment wrapText="1"/>
    </xf>
    <xf numFmtId="0" fontId="36" fillId="0" borderId="0" xfId="0" applyNumberFormat="1" applyFont="1" applyBorder="1" applyAlignment="1" applyProtection="1">
      <alignment wrapText="1"/>
    </xf>
    <xf numFmtId="49" fontId="36" fillId="0" borderId="0" xfId="0" applyNumberFormat="1" applyFont="1" applyBorder="1" applyAlignment="1" applyProtection="1">
      <alignment horizontal="center"/>
    </xf>
    <xf numFmtId="39" fontId="9" fillId="0" borderId="0" xfId="0" applyNumberFormat="1" applyFont="1" applyBorder="1" applyAlignment="1" applyProtection="1"/>
    <xf numFmtId="39" fontId="9" fillId="0" borderId="0" xfId="0" applyNumberFormat="1" applyFont="1" applyFill="1" applyBorder="1" applyAlignment="1" applyProtection="1"/>
    <xf numFmtId="39" fontId="9" fillId="0" borderId="0" xfId="0" applyNumberFormat="1" applyFont="1" applyFill="1" applyAlignment="1" applyProtection="1"/>
    <xf numFmtId="0" fontId="36" fillId="0" borderId="0" xfId="0" applyNumberFormat="1" applyFont="1" applyFill="1" applyBorder="1" applyAlignment="1" applyProtection="1"/>
    <xf numFmtId="0" fontId="9" fillId="0" borderId="0" xfId="0" applyNumberFormat="1" applyFont="1" applyAlignment="1" applyProtection="1">
      <alignment wrapText="1"/>
    </xf>
    <xf numFmtId="49" fontId="9" fillId="0" borderId="0" xfId="0" applyNumberFormat="1" applyFont="1" applyAlignment="1" applyProtection="1">
      <alignment horizontal="center"/>
    </xf>
    <xf numFmtId="165" fontId="46" fillId="41" borderId="0" xfId="0" applyNumberFormat="1" applyFont="1" applyFill="1" applyAlignment="1" applyProtection="1">
      <alignment wrapText="1"/>
    </xf>
    <xf numFmtId="49" fontId="46" fillId="41" borderId="0" xfId="0" applyNumberFormat="1" applyFont="1" applyFill="1" applyAlignment="1" applyProtection="1">
      <alignment horizontal="center"/>
    </xf>
    <xf numFmtId="49" fontId="9" fillId="41" borderId="0" xfId="0" applyNumberFormat="1" applyFont="1" applyFill="1" applyAlignment="1" applyProtection="1">
      <alignment horizontal="center"/>
    </xf>
    <xf numFmtId="165" fontId="9" fillId="41" borderId="0" xfId="0" applyNumberFormat="1" applyFont="1" applyFill="1" applyAlignment="1" applyProtection="1">
      <alignment wrapText="1"/>
    </xf>
    <xf numFmtId="39" fontId="46" fillId="0" borderId="0" xfId="0" applyNumberFormat="1" applyFont="1" applyFill="1" applyAlignment="1" applyProtection="1"/>
    <xf numFmtId="165" fontId="46" fillId="41" borderId="27" xfId="0" applyNumberFormat="1" applyFont="1" applyFill="1" applyBorder="1" applyAlignment="1" applyProtection="1">
      <alignment wrapText="1"/>
    </xf>
    <xf numFmtId="49" fontId="46" fillId="41" borderId="27" xfId="0" applyNumberFormat="1" applyFont="1" applyFill="1" applyBorder="1" applyAlignment="1" applyProtection="1">
      <alignment horizontal="center"/>
    </xf>
    <xf numFmtId="39" fontId="9" fillId="0" borderId="27" xfId="0" applyNumberFormat="1" applyFont="1" applyFill="1" applyBorder="1" applyAlignment="1" applyProtection="1"/>
    <xf numFmtId="0" fontId="9" fillId="0" borderId="0" xfId="4" applyNumberFormat="1" applyFont="1" applyFill="1" applyAlignment="1" applyProtection="1">
      <alignment wrapText="1"/>
    </xf>
    <xf numFmtId="165" fontId="46" fillId="0" borderId="0" xfId="0" applyNumberFormat="1" applyFont="1" applyFill="1" applyAlignment="1" applyProtection="1"/>
    <xf numFmtId="165" fontId="9" fillId="0" borderId="0" xfId="0" applyNumberFormat="1" applyFont="1" applyFill="1" applyBorder="1" applyAlignment="1" applyProtection="1"/>
    <xf numFmtId="39" fontId="36" fillId="0" borderId="0" xfId="0" applyNumberFormat="1" applyFont="1" applyBorder="1" applyAlignment="1" applyProtection="1"/>
    <xf numFmtId="39" fontId="9" fillId="16" borderId="0" xfId="4" applyNumberFormat="1" applyFont="1" applyFill="1" applyAlignment="1" applyProtection="1">
      <protection locked="0"/>
    </xf>
    <xf numFmtId="39" fontId="33" fillId="16" borderId="0" xfId="0" applyNumberFormat="1" applyFont="1" applyFill="1" applyProtection="1">
      <protection locked="0"/>
    </xf>
    <xf numFmtId="0" fontId="34" fillId="15" borderId="50" xfId="4" applyNumberFormat="1" applyFont="1" applyFill="1" applyBorder="1" applyAlignment="1" applyProtection="1">
      <alignment horizontal="center"/>
    </xf>
    <xf numFmtId="0" fontId="34" fillId="15" borderId="51" xfId="4" applyNumberFormat="1" applyFont="1" applyFill="1" applyBorder="1" applyAlignment="1" applyProtection="1">
      <alignment horizontal="center"/>
    </xf>
    <xf numFmtId="0" fontId="46" fillId="45" borderId="15" xfId="0" applyNumberFormat="1" applyFont="1" applyFill="1" applyBorder="1" applyAlignment="1" applyProtection="1">
      <alignment horizontal="center"/>
    </xf>
    <xf numFmtId="0" fontId="46" fillId="45" borderId="17" xfId="0" applyNumberFormat="1" applyFont="1" applyFill="1" applyBorder="1" applyAlignment="1" applyProtection="1">
      <alignment horizontal="center"/>
    </xf>
    <xf numFmtId="0" fontId="46" fillId="45" borderId="50" xfId="0" applyNumberFormat="1" applyFont="1" applyFill="1" applyBorder="1" applyAlignment="1" applyProtection="1">
      <alignment horizontal="center"/>
    </xf>
    <xf numFmtId="0" fontId="46" fillId="45" borderId="52" xfId="0" applyNumberFormat="1" applyFont="1" applyFill="1" applyBorder="1" applyAlignment="1" applyProtection="1">
      <alignment horizontal="center"/>
    </xf>
    <xf numFmtId="0" fontId="46" fillId="45" borderId="4" xfId="0" applyNumberFormat="1" applyFont="1" applyFill="1" applyBorder="1" applyAlignment="1" applyProtection="1">
      <alignment horizontal="center" wrapText="1"/>
    </xf>
    <xf numFmtId="49" fontId="36" fillId="45" borderId="4" xfId="0" applyNumberFormat="1" applyFont="1" applyFill="1" applyBorder="1" applyAlignment="1" applyProtection="1">
      <alignment horizontal="center" wrapText="1"/>
    </xf>
    <xf numFmtId="0" fontId="46" fillId="45" borderId="0" xfId="0" applyNumberFormat="1" applyFont="1" applyFill="1" applyBorder="1" applyAlignment="1" applyProtection="1">
      <alignment horizontal="center" wrapText="1"/>
    </xf>
    <xf numFmtId="49" fontId="36" fillId="45" borderId="0" xfId="0" applyNumberFormat="1" applyFont="1" applyFill="1" applyBorder="1" applyAlignment="1" applyProtection="1">
      <alignment horizontal="center" wrapText="1"/>
    </xf>
    <xf numFmtId="167" fontId="5" fillId="0" borderId="0" xfId="4" applyNumberFormat="1" applyFont="1" applyAlignment="1" applyProtection="1"/>
    <xf numFmtId="167" fontId="6" fillId="0" borderId="0" xfId="4" applyNumberFormat="1" applyFont="1" applyAlignment="1" applyProtection="1">
      <alignment horizontal="left"/>
    </xf>
    <xf numFmtId="167" fontId="3" fillId="0" borderId="13" xfId="4" applyNumberFormat="1" applyFont="1" applyBorder="1" applyAlignment="1" applyProtection="1">
      <alignment horizontal="center"/>
    </xf>
    <xf numFmtId="167" fontId="3" fillId="0" borderId="0" xfId="4" applyNumberFormat="1" applyFont="1" applyBorder="1" applyAlignment="1" applyProtection="1">
      <alignment horizontal="right"/>
    </xf>
    <xf numFmtId="4" fontId="5" fillId="0" borderId="53" xfId="4" applyNumberFormat="1" applyFont="1" applyBorder="1" applyAlignment="1" applyProtection="1"/>
    <xf numFmtId="4" fontId="9" fillId="0" borderId="54" xfId="4" applyNumberFormat="1" applyFont="1" applyFill="1" applyBorder="1" applyAlignment="1" applyProtection="1">
      <alignment wrapText="1"/>
    </xf>
    <xf numFmtId="4" fontId="3" fillId="15" borderId="55" xfId="4" applyNumberFormat="1" applyFont="1" applyFill="1" applyBorder="1" applyAlignment="1" applyProtection="1"/>
    <xf numFmtId="4" fontId="3" fillId="15" borderId="53" xfId="4" applyNumberFormat="1" applyFont="1" applyFill="1" applyBorder="1" applyAlignment="1" applyProtection="1">
      <alignment horizontal="center"/>
    </xf>
    <xf numFmtId="4" fontId="3" fillId="15" borderId="54" xfId="4" applyNumberFormat="1" applyFont="1" applyFill="1" applyBorder="1" applyAlignment="1" applyProtection="1">
      <alignment horizontal="center"/>
    </xf>
    <xf numFmtId="4" fontId="3" fillId="15" borderId="53" xfId="4" applyNumberFormat="1" applyFont="1" applyFill="1" applyBorder="1" applyAlignment="1" applyProtection="1"/>
    <xf numFmtId="4" fontId="3" fillId="15" borderId="56" xfId="4" applyNumberFormat="1" applyFont="1" applyFill="1" applyBorder="1" applyAlignment="1" applyProtection="1">
      <alignment horizontal="center"/>
    </xf>
    <xf numFmtId="4" fontId="5" fillId="0" borderId="57" xfId="4" applyNumberFormat="1" applyFont="1" applyBorder="1" applyAlignment="1" applyProtection="1"/>
    <xf numFmtId="4" fontId="5" fillId="0" borderId="58" xfId="4" applyNumberFormat="1" applyFont="1" applyBorder="1" applyAlignment="1" applyProtection="1"/>
    <xf numFmtId="4" fontId="5" fillId="0" borderId="59" xfId="4" applyNumberFormat="1" applyFont="1" applyBorder="1" applyAlignment="1" applyProtection="1"/>
    <xf numFmtId="4" fontId="5" fillId="0" borderId="60" xfId="4" applyNumberFormat="1" applyFont="1" applyBorder="1" applyAlignment="1" applyProtection="1"/>
    <xf numFmtId="0" fontId="3" fillId="0" borderId="0" xfId="4" applyNumberFormat="1" applyFont="1" applyAlignment="1">
      <alignment horizontal="center"/>
    </xf>
    <xf numFmtId="0" fontId="4" fillId="0" borderId="0" xfId="0" applyFont="1" applyAlignment="1"/>
    <xf numFmtId="167" fontId="3" fillId="0" borderId="0" xfId="4" applyNumberFormat="1" applyFont="1" applyAlignment="1">
      <alignment horizontal="center"/>
    </xf>
    <xf numFmtId="0" fontId="34" fillId="0" borderId="0" xfId="4" applyNumberFormat="1" applyFont="1" applyAlignment="1" applyProtection="1">
      <alignment horizontal="center"/>
    </xf>
    <xf numFmtId="0" fontId="35" fillId="17" borderId="2" xfId="4" applyNumberFormat="1" applyFont="1" applyFill="1" applyBorder="1" applyAlignment="1" applyProtection="1">
      <alignment horizontal="center"/>
    </xf>
    <xf numFmtId="0" fontId="35" fillId="17" borderId="4" xfId="4" applyNumberFormat="1" applyFont="1" applyFill="1" applyBorder="1" applyAlignment="1" applyProtection="1">
      <alignment horizontal="center"/>
    </xf>
    <xf numFmtId="0" fontId="35" fillId="17" borderId="5" xfId="4" applyNumberFormat="1" applyFont="1" applyFill="1" applyBorder="1" applyAlignment="1" applyProtection="1">
      <alignment horizontal="center"/>
    </xf>
    <xf numFmtId="0" fontId="37" fillId="0" borderId="0" xfId="4" applyNumberFormat="1" applyFont="1" applyAlignment="1" applyProtection="1">
      <alignment horizontal="center"/>
    </xf>
    <xf numFmtId="0" fontId="38" fillId="40" borderId="27" xfId="4" applyNumberFormat="1" applyFont="1" applyFill="1" applyBorder="1" applyAlignment="1" applyProtection="1">
      <alignment horizontal="center"/>
    </xf>
    <xf numFmtId="0" fontId="34" fillId="17" borderId="6" xfId="4" applyNumberFormat="1" applyFont="1" applyFill="1" applyBorder="1" applyAlignment="1" applyProtection="1">
      <alignment horizontal="center" wrapText="1"/>
    </xf>
    <xf numFmtId="0" fontId="34" fillId="17" borderId="0" xfId="4" applyNumberFormat="1" applyFont="1" applyFill="1" applyBorder="1" applyAlignment="1" applyProtection="1">
      <alignment horizontal="center" wrapText="1"/>
    </xf>
    <xf numFmtId="0" fontId="34" fillId="17" borderId="8" xfId="4" applyNumberFormat="1" applyFont="1" applyFill="1" applyBorder="1" applyAlignment="1" applyProtection="1">
      <alignment horizontal="center" wrapText="1"/>
    </xf>
    <xf numFmtId="39" fontId="36" fillId="15" borderId="28" xfId="4" applyNumberFormat="1" applyFont="1" applyFill="1" applyBorder="1" applyAlignment="1" applyProtection="1">
      <alignment horizontal="center" wrapText="1"/>
    </xf>
    <xf numFmtId="39" fontId="36" fillId="15" borderId="31" xfId="4" applyNumberFormat="1" applyFont="1" applyFill="1" applyBorder="1" applyAlignment="1" applyProtection="1">
      <alignment horizontal="center" wrapText="1"/>
    </xf>
    <xf numFmtId="39" fontId="36" fillId="15" borderId="32" xfId="4" applyNumberFormat="1" applyFont="1" applyFill="1" applyBorder="1" applyAlignment="1" applyProtection="1">
      <alignment horizontal="center" wrapText="1"/>
    </xf>
    <xf numFmtId="49" fontId="36" fillId="15" borderId="28" xfId="4" applyNumberFormat="1" applyFont="1" applyFill="1" applyBorder="1" applyAlignment="1" applyProtection="1">
      <alignment horizontal="center" wrapText="1"/>
    </xf>
    <xf numFmtId="49" fontId="36" fillId="15" borderId="31" xfId="4" applyNumberFormat="1" applyFont="1" applyFill="1" applyBorder="1" applyAlignment="1" applyProtection="1">
      <alignment horizontal="center" wrapText="1"/>
    </xf>
    <xf numFmtId="49" fontId="36" fillId="15" borderId="32" xfId="4" applyNumberFormat="1" applyFont="1" applyFill="1" applyBorder="1" applyAlignment="1" applyProtection="1">
      <alignment horizontal="center" wrapText="1"/>
    </xf>
    <xf numFmtId="0" fontId="9" fillId="0" borderId="0" xfId="4" applyNumberFormat="1" applyFont="1" applyAlignment="1" applyProtection="1">
      <alignment horizontal="right"/>
    </xf>
    <xf numFmtId="0" fontId="9" fillId="17" borderId="6" xfId="4" applyNumberFormat="1" applyFont="1" applyFill="1" applyBorder="1" applyAlignment="1" applyProtection="1">
      <alignment horizontal="left" wrapText="1" indent="2"/>
    </xf>
    <xf numFmtId="0" fontId="9" fillId="17" borderId="0" xfId="4" applyNumberFormat="1" applyFont="1" applyFill="1" applyBorder="1" applyAlignment="1" applyProtection="1">
      <alignment horizontal="left" wrapText="1" indent="2"/>
    </xf>
    <xf numFmtId="0" fontId="9" fillId="17" borderId="8" xfId="4" applyNumberFormat="1" applyFont="1" applyFill="1" applyBorder="1" applyAlignment="1" applyProtection="1">
      <alignment horizontal="left" wrapText="1" indent="2"/>
    </xf>
    <xf numFmtId="0" fontId="9" fillId="17" borderId="6" xfId="4" applyNumberFormat="1" applyFont="1" applyFill="1" applyBorder="1" applyAlignment="1" applyProtection="1">
      <alignment horizontal="left" wrapText="1"/>
    </xf>
    <xf numFmtId="0" fontId="9" fillId="17" borderId="0" xfId="4" applyNumberFormat="1" applyFont="1" applyFill="1" applyBorder="1" applyAlignment="1" applyProtection="1">
      <alignment horizontal="left" wrapText="1"/>
    </xf>
    <xf numFmtId="0" fontId="9" fillId="17" borderId="8" xfId="4" applyNumberFormat="1" applyFont="1" applyFill="1" applyBorder="1" applyAlignment="1" applyProtection="1">
      <alignment horizontal="left" wrapText="1"/>
    </xf>
    <xf numFmtId="0" fontId="9" fillId="17" borderId="15" xfId="4" applyNumberFormat="1" applyFont="1" applyFill="1" applyBorder="1" applyAlignment="1" applyProtection="1">
      <alignment horizontal="left" wrapText="1"/>
    </xf>
    <xf numFmtId="0" fontId="9" fillId="17" borderId="16" xfId="4" applyNumberFormat="1" applyFont="1" applyFill="1" applyBorder="1" applyAlignment="1" applyProtection="1">
      <alignment horizontal="left" wrapText="1"/>
    </xf>
    <xf numFmtId="0" fontId="9" fillId="17" borderId="17" xfId="4" applyNumberFormat="1" applyFont="1" applyFill="1" applyBorder="1" applyAlignment="1" applyProtection="1">
      <alignment horizontal="left" wrapText="1"/>
    </xf>
    <xf numFmtId="39" fontId="33" fillId="15" borderId="29" xfId="0" applyNumberFormat="1" applyFont="1" applyFill="1" applyBorder="1" applyAlignment="1" applyProtection="1">
      <alignment horizontal="center" wrapText="1"/>
    </xf>
    <xf numFmtId="0" fontId="33" fillId="15" borderId="30" xfId="0" applyFont="1" applyFill="1" applyBorder="1" applyAlignment="1" applyProtection="1">
      <alignment horizontal="center" wrapText="1"/>
    </xf>
    <xf numFmtId="4" fontId="5" fillId="0" borderId="0" xfId="4" applyNumberFormat="1" applyFont="1" applyAlignment="1" applyProtection="1">
      <alignment horizontal="center"/>
    </xf>
    <xf numFmtId="0" fontId="3" fillId="0" borderId="0" xfId="4" applyNumberFormat="1" applyFont="1" applyAlignment="1">
      <alignment horizontal="left"/>
    </xf>
    <xf numFmtId="0" fontId="5" fillId="0" borderId="0" xfId="4" applyNumberFormat="1" applyFont="1" applyAlignment="1" applyProtection="1">
      <alignment horizontal="left"/>
    </xf>
    <xf numFmtId="4" fontId="5" fillId="0" borderId="0" xfId="4" applyNumberFormat="1" applyFont="1" applyAlignment="1" applyProtection="1">
      <alignment horizontal="left"/>
    </xf>
    <xf numFmtId="4" fontId="3" fillId="15" borderId="2" xfId="4" applyNumberFormat="1" applyFont="1" applyFill="1" applyBorder="1" applyAlignment="1" applyProtection="1">
      <alignment horizontal="left"/>
    </xf>
    <xf numFmtId="4" fontId="3" fillId="15" borderId="3" xfId="4" applyNumberFormat="1" applyFont="1" applyFill="1" applyBorder="1" applyAlignment="1" applyProtection="1">
      <alignment horizontal="left"/>
    </xf>
    <xf numFmtId="4" fontId="3" fillId="15" borderId="4" xfId="4" applyNumberFormat="1" applyFont="1" applyFill="1" applyBorder="1" applyAlignment="1" applyProtection="1">
      <alignment horizontal="left"/>
    </xf>
    <xf numFmtId="4" fontId="3" fillId="15" borderId="5" xfId="4" applyNumberFormat="1" applyFont="1" applyFill="1" applyBorder="1" applyAlignment="1" applyProtection="1">
      <alignment horizontal="left"/>
    </xf>
    <xf numFmtId="4" fontId="3" fillId="15" borderId="6" xfId="4" applyNumberFormat="1" applyFont="1" applyFill="1" applyBorder="1" applyAlignment="1" applyProtection="1">
      <alignment horizontal="left"/>
    </xf>
    <xf numFmtId="4" fontId="3" fillId="15" borderId="7" xfId="4" applyNumberFormat="1" applyFont="1" applyFill="1" applyBorder="1" applyAlignment="1" applyProtection="1">
      <alignment horizontal="left"/>
    </xf>
    <xf numFmtId="4" fontId="3" fillId="15" borderId="0" xfId="4" applyNumberFormat="1" applyFont="1" applyFill="1" applyBorder="1" applyAlignment="1" applyProtection="1">
      <alignment horizontal="left"/>
    </xf>
    <xf numFmtId="4" fontId="3" fillId="15" borderId="8" xfId="4" applyNumberFormat="1" applyFont="1" applyFill="1" applyBorder="1" applyAlignment="1" applyProtection="1">
      <alignment horizontal="left"/>
    </xf>
    <xf numFmtId="4" fontId="5" fillId="0" borderId="9" xfId="4" applyNumberFormat="1" applyFont="1" applyBorder="1" applyAlignment="1" applyProtection="1">
      <alignment horizontal="left"/>
    </xf>
    <xf numFmtId="4" fontId="5" fillId="0" borderId="10" xfId="4" applyNumberFormat="1" applyFont="1" applyBorder="1" applyAlignment="1" applyProtection="1">
      <alignment horizontal="left"/>
    </xf>
    <xf numFmtId="4" fontId="5" fillId="0" borderId="3" xfId="4" applyNumberFormat="1" applyFont="1" applyBorder="1" applyAlignment="1" applyProtection="1">
      <alignment horizontal="left"/>
    </xf>
    <xf numFmtId="4" fontId="5" fillId="0" borderId="11" xfId="4" applyNumberFormat="1" applyFont="1" applyBorder="1" applyAlignment="1" applyProtection="1">
      <alignment horizontal="left"/>
    </xf>
    <xf numFmtId="4" fontId="5" fillId="0" borderId="12" xfId="4" applyNumberFormat="1" applyFont="1" applyBorder="1" applyAlignment="1" applyProtection="1">
      <alignment horizontal="left"/>
    </xf>
    <xf numFmtId="0" fontId="3" fillId="0" borderId="13" xfId="4" applyNumberFormat="1" applyFont="1" applyBorder="1" applyAlignment="1" applyProtection="1">
      <alignment horizontal="left"/>
    </xf>
    <xf numFmtId="44" fontId="8" fillId="16" borderId="7" xfId="2" applyFont="1" applyFill="1" applyBorder="1" applyAlignment="1" applyProtection="1">
      <alignment horizontal="left"/>
      <protection locked="0"/>
    </xf>
    <xf numFmtId="44" fontId="8" fillId="16" borderId="0" xfId="2" applyFont="1" applyFill="1" applyBorder="1" applyAlignment="1" applyProtection="1">
      <alignment horizontal="left"/>
      <protection locked="0"/>
    </xf>
    <xf numFmtId="44" fontId="5" fillId="0" borderId="7" xfId="2" applyFont="1" applyBorder="1" applyAlignment="1" applyProtection="1">
      <alignment horizontal="left"/>
    </xf>
    <xf numFmtId="9" fontId="5" fillId="0" borderId="8" xfId="3" applyFont="1" applyBorder="1" applyAlignment="1" applyProtection="1">
      <alignment horizontal="left"/>
    </xf>
    <xf numFmtId="43" fontId="5" fillId="16" borderId="0" xfId="1" applyFont="1" applyFill="1" applyAlignment="1" applyProtection="1">
      <alignment horizontal="left"/>
      <protection locked="0"/>
    </xf>
    <xf numFmtId="4" fontId="8" fillId="0" borderId="7" xfId="4" applyNumberFormat="1" applyFont="1" applyBorder="1" applyAlignment="1" applyProtection="1">
      <alignment horizontal="left"/>
    </xf>
    <xf numFmtId="4" fontId="8" fillId="0" borderId="0" xfId="4" applyNumberFormat="1" applyFont="1" applyBorder="1" applyAlignment="1" applyProtection="1">
      <alignment horizontal="left"/>
    </xf>
    <xf numFmtId="4" fontId="5" fillId="0" borderId="7" xfId="4" applyNumberFormat="1" applyFont="1" applyBorder="1" applyAlignment="1" applyProtection="1">
      <alignment horizontal="left"/>
    </xf>
    <xf numFmtId="4" fontId="5" fillId="0" borderId="8" xfId="4" applyNumberFormat="1" applyFont="1" applyBorder="1" applyAlignment="1" applyProtection="1">
      <alignment horizontal="left"/>
    </xf>
    <xf numFmtId="43" fontId="5" fillId="16" borderId="0" xfId="1" applyFont="1" applyFill="1" applyAlignment="1" applyProtection="1">
      <alignment horizontal="left"/>
    </xf>
    <xf numFmtId="3" fontId="5" fillId="0" borderId="0" xfId="4" applyNumberFormat="1" applyFont="1" applyAlignment="1" applyProtection="1">
      <alignment horizontal="left"/>
    </xf>
    <xf numFmtId="44" fontId="8" fillId="16" borderId="14" xfId="2" applyFont="1" applyFill="1" applyBorder="1" applyAlignment="1" applyProtection="1">
      <alignment horizontal="left"/>
      <protection locked="0"/>
    </xf>
    <xf numFmtId="44" fontId="5" fillId="0" borderId="14" xfId="2" applyFont="1" applyBorder="1" applyAlignment="1" applyProtection="1">
      <alignment horizontal="left"/>
    </xf>
    <xf numFmtId="4" fontId="5" fillId="0" borderId="6" xfId="4" applyNumberFormat="1" applyFont="1" applyBorder="1" applyAlignment="1" applyProtection="1">
      <alignment horizontal="left"/>
    </xf>
    <xf numFmtId="4" fontId="5" fillId="0" borderId="15" xfId="4" applyNumberFormat="1" applyFont="1" applyBorder="1" applyAlignment="1" applyProtection="1">
      <alignment horizontal="left"/>
    </xf>
    <xf numFmtId="44" fontId="5" fillId="0" borderId="16" xfId="2" applyFont="1" applyBorder="1" applyAlignment="1" applyProtection="1">
      <alignment horizontal="left"/>
    </xf>
    <xf numFmtId="9" fontId="5" fillId="0" borderId="17" xfId="3" applyFont="1" applyBorder="1" applyAlignment="1" applyProtection="1">
      <alignment horizontal="left"/>
    </xf>
    <xf numFmtId="4" fontId="9" fillId="0" borderId="4" xfId="4" applyNumberFormat="1" applyFont="1" applyFill="1" applyBorder="1" applyAlignment="1" applyProtection="1">
      <alignment horizontal="left" wrapText="1"/>
    </xf>
    <xf numFmtId="44" fontId="5" fillId="17" borderId="0" xfId="2" applyFont="1" applyFill="1" applyBorder="1" applyAlignment="1" applyProtection="1">
      <alignment horizontal="left"/>
    </xf>
    <xf numFmtId="4" fontId="5" fillId="0" borderId="0" xfId="4" applyNumberFormat="1" applyFont="1" applyFill="1" applyBorder="1" applyAlignment="1" applyProtection="1">
      <alignment horizontal="left"/>
    </xf>
    <xf numFmtId="164" fontId="5" fillId="0" borderId="0" xfId="4" applyNumberFormat="1" applyFont="1" applyFill="1" applyAlignment="1" applyProtection="1">
      <alignment horizontal="left"/>
    </xf>
    <xf numFmtId="4" fontId="9" fillId="0" borderId="0" xfId="4" applyNumberFormat="1" applyFont="1" applyFill="1" applyBorder="1" applyAlignment="1" applyProtection="1">
      <alignment horizontal="left" wrapText="1"/>
    </xf>
    <xf numFmtId="164" fontId="5" fillId="0" borderId="0" xfId="4" applyNumberFormat="1" applyFont="1" applyAlignment="1" applyProtection="1">
      <alignment horizontal="left"/>
    </xf>
    <xf numFmtId="0" fontId="3" fillId="0" borderId="0" xfId="4" applyNumberFormat="1" applyFont="1" applyBorder="1" applyAlignment="1" applyProtection="1">
      <alignment horizontal="left"/>
    </xf>
    <xf numFmtId="0" fontId="3" fillId="0" borderId="0" xfId="4" applyNumberFormat="1" applyFont="1" applyAlignment="1"/>
    <xf numFmtId="0" fontId="34" fillId="0" borderId="0" xfId="4" applyNumberFormat="1" applyFont="1" applyAlignment="1" applyProtection="1">
      <alignment horizontal="left"/>
    </xf>
    <xf numFmtId="0" fontId="37" fillId="0" borderId="0" xfId="4" applyNumberFormat="1" applyFont="1" applyAlignment="1" applyProtection="1">
      <alignment horizontal="left"/>
    </xf>
    <xf numFmtId="0" fontId="38" fillId="40" borderId="27" xfId="4" applyNumberFormat="1" applyFont="1" applyFill="1" applyBorder="1" applyAlignment="1" applyProtection="1">
      <alignment horizontal="left"/>
    </xf>
    <xf numFmtId="167" fontId="3" fillId="0" borderId="0" xfId="4" applyNumberFormat="1" applyFont="1" applyAlignment="1">
      <alignment horizontal="left"/>
    </xf>
  </cellXfs>
  <cellStyles count="1376">
    <cellStyle name="20% - Accent1 2" xfId="5"/>
    <cellStyle name="20% - Accent1 2 2" xfId="6"/>
    <cellStyle name="20% - Accent2 2" xfId="7"/>
    <cellStyle name="20% - Accent2 2 2" xfId="8"/>
    <cellStyle name="20% - Accent3 2" xfId="9"/>
    <cellStyle name="20% - Accent3 2 2" xfId="10"/>
    <cellStyle name="20% - Accent4 2" xfId="11"/>
    <cellStyle name="20% - Accent4 2 2" xfId="12"/>
    <cellStyle name="20% - Accent5 2" xfId="13"/>
    <cellStyle name="20% - Accent5 2 2" xfId="14"/>
    <cellStyle name="20% - Accent6 2" xfId="15"/>
    <cellStyle name="20% - Accent6 2 2" xfId="16"/>
    <cellStyle name="40% - Accent1 2" xfId="17"/>
    <cellStyle name="40% - Accent1 2 2" xfId="18"/>
    <cellStyle name="40% - Accent2 2" xfId="19"/>
    <cellStyle name="40% - Accent2 2 2" xfId="20"/>
    <cellStyle name="40% - Accent3 2" xfId="21"/>
    <cellStyle name="40% - Accent3 2 2" xfId="22"/>
    <cellStyle name="40% - Accent4 2" xfId="23"/>
    <cellStyle name="40% - Accent4 2 2" xfId="24"/>
    <cellStyle name="40% - Accent5 2" xfId="25"/>
    <cellStyle name="40% - Accent5 2 2" xfId="26"/>
    <cellStyle name="40% - Accent6 2" xfId="27"/>
    <cellStyle name="40% - Accent6 2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alculation 2 10" xfId="172"/>
    <cellStyle name="Calculation 2 10 2" xfId="173"/>
    <cellStyle name="Calculation 2 11" xfId="174"/>
    <cellStyle name="Calculation 2 11 2" xfId="175"/>
    <cellStyle name="Calculation 2 12" xfId="176"/>
    <cellStyle name="Calculation 2 12 2" xfId="177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2" xfId="213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2" xfId="235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2" xfId="25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2" xfId="279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265"/>
    <cellStyle name="Calculation 2 2 59" xfId="1266"/>
    <cellStyle name="Calculation 2 2 6" xfId="291"/>
    <cellStyle name="Calculation 2 2 6 2" xfId="292"/>
    <cellStyle name="Calculation 2 2 60" xfId="1267"/>
    <cellStyle name="Calculation 2 2 61" xfId="1268"/>
    <cellStyle name="Calculation 2 2 62" xfId="1269"/>
    <cellStyle name="Calculation 2 2 7" xfId="293"/>
    <cellStyle name="Calculation 2 2 7 2" xfId="294"/>
    <cellStyle name="Calculation 2 2 8" xfId="295"/>
    <cellStyle name="Calculation 2 2 8 2" xfId="296"/>
    <cellStyle name="Calculation 2 2 9" xfId="297"/>
    <cellStyle name="Calculation 2 2 9 2" xfId="298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2" xfId="320"/>
    <cellStyle name="Calculation 2 3 3" xfId="1270"/>
    <cellStyle name="Calculation 2 3 4" xfId="1271"/>
    <cellStyle name="Calculation 2 3 5" xfId="1272"/>
    <cellStyle name="Calculation 2 3 6" xfId="1273"/>
    <cellStyle name="Calculation 2 3 7" xfId="1274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3" xfId="1275"/>
    <cellStyle name="Calculation 2 4 4" xfId="1276"/>
    <cellStyle name="Calculation 2 4 5" xfId="1277"/>
    <cellStyle name="Calculation 2 4 6" xfId="1278"/>
    <cellStyle name="Calculation 2 4 7" xfId="1279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3" xfId="1280"/>
    <cellStyle name="Calculation 2 5 4" xfId="1281"/>
    <cellStyle name="Calculation 2 5 5" xfId="1282"/>
    <cellStyle name="Calculation 2 5 6" xfId="1283"/>
    <cellStyle name="Calculation 2 5 7" xfId="128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59" xfId="1285"/>
    <cellStyle name="Calculation 2 6" xfId="378"/>
    <cellStyle name="Calculation 2 6 2" xfId="379"/>
    <cellStyle name="Calculation 2 7" xfId="380"/>
    <cellStyle name="Calculation 2 7 2" xfId="381"/>
    <cellStyle name="Calculation 2 8" xfId="382"/>
    <cellStyle name="Calculation 2 8 2" xfId="383"/>
    <cellStyle name="Calculation 2 9" xfId="384"/>
    <cellStyle name="Calculation 2 9 2" xfId="385"/>
    <cellStyle name="Check Cell 2" xfId="44"/>
    <cellStyle name="Comma" xfId="1" builtinId="3"/>
    <cellStyle name="Comma 19" xfId="45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2" xfId="55"/>
    <cellStyle name="Comma 2 2 2" xfId="56"/>
    <cellStyle name="Comma 2 2 3" xfId="57"/>
    <cellStyle name="Comma 2 2 4" xfId="58"/>
    <cellStyle name="Comma 2 2 5" xfId="59"/>
    <cellStyle name="Comma 2 3" xfId="60"/>
    <cellStyle name="Comma 2 3 2" xfId="61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urrency" xfId="2" builtinId="4"/>
    <cellStyle name="Currency 2" xfId="72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" xfId="1375" builtinId="8"/>
    <cellStyle name="Hyperlink 2" xfId="83"/>
    <cellStyle name="Hyperlink 2 2" xfId="386"/>
    <cellStyle name="Hyperlink 2 3" xfId="387"/>
    <cellStyle name="Input 2" xfId="84"/>
    <cellStyle name="Input 2 10" xfId="388"/>
    <cellStyle name="Input 2 10 2" xfId="389"/>
    <cellStyle name="Input 2 11" xfId="390"/>
    <cellStyle name="Input 2 11 2" xfId="391"/>
    <cellStyle name="Input 2 12" xfId="392"/>
    <cellStyle name="Input 2 12 2" xfId="393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2" xfId="429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2" xfId="451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2" xfId="473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2" xfId="49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286"/>
    <cellStyle name="Input 2 2 59" xfId="1287"/>
    <cellStyle name="Input 2 2 6" xfId="507"/>
    <cellStyle name="Input 2 2 6 2" xfId="508"/>
    <cellStyle name="Input 2 2 60" xfId="1288"/>
    <cellStyle name="Input 2 2 61" xfId="1289"/>
    <cellStyle name="Input 2 2 62" xfId="1290"/>
    <cellStyle name="Input 2 2 7" xfId="509"/>
    <cellStyle name="Input 2 2 7 2" xfId="510"/>
    <cellStyle name="Input 2 2 8" xfId="511"/>
    <cellStyle name="Input 2 2 8 2" xfId="512"/>
    <cellStyle name="Input 2 2 9" xfId="513"/>
    <cellStyle name="Input 2 2 9 2" xfId="514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2" xfId="536"/>
    <cellStyle name="Input 2 3 3" xfId="1291"/>
    <cellStyle name="Input 2 3 4" xfId="1292"/>
    <cellStyle name="Input 2 3 5" xfId="1293"/>
    <cellStyle name="Input 2 3 6" xfId="1294"/>
    <cellStyle name="Input 2 3 7" xfId="1295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3" xfId="1296"/>
    <cellStyle name="Input 2 4 4" xfId="1297"/>
    <cellStyle name="Input 2 4 5" xfId="1298"/>
    <cellStyle name="Input 2 4 6" xfId="1299"/>
    <cellStyle name="Input 2 4 7" xfId="1300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3" xfId="1301"/>
    <cellStyle name="Input 2 5 4" xfId="1302"/>
    <cellStyle name="Input 2 5 5" xfId="1303"/>
    <cellStyle name="Input 2 5 6" xfId="1304"/>
    <cellStyle name="Input 2 5 7" xfId="1305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59" xfId="1306"/>
    <cellStyle name="Input 2 6" xfId="594"/>
    <cellStyle name="Input 2 6 2" xfId="595"/>
    <cellStyle name="Input 2 7" xfId="596"/>
    <cellStyle name="Input 2 7 2" xfId="597"/>
    <cellStyle name="Input 2 8" xfId="598"/>
    <cellStyle name="Input 2 8 2" xfId="599"/>
    <cellStyle name="Input 2 9" xfId="600"/>
    <cellStyle name="Input 2 9 2" xfId="601"/>
    <cellStyle name="Linked Cell 2" xfId="86"/>
    <cellStyle name="Neutral 2" xfId="87"/>
    <cellStyle name="Normal" xfId="0" builtinId="0"/>
    <cellStyle name="Normal 10" xfId="88"/>
    <cellStyle name="Normal 11" xfId="89"/>
    <cellStyle name="Normal 2" xfId="4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07"/>
    <cellStyle name="Note 2 3 59" xfId="1308"/>
    <cellStyle name="Note 2 3 6" xfId="711"/>
    <cellStyle name="Note 2 3 6 2" xfId="712"/>
    <cellStyle name="Note 2 3 60" xfId="1309"/>
    <cellStyle name="Note 2 3 61" xfId="1310"/>
    <cellStyle name="Note 2 3 62" xfId="1311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12"/>
    <cellStyle name="Note 2 4 59" xfId="1313"/>
    <cellStyle name="Note 2 4 6" xfId="818"/>
    <cellStyle name="Note 2 4 6 2" xfId="819"/>
    <cellStyle name="Note 2 4 60" xfId="1314"/>
    <cellStyle name="Note 2 4 61" xfId="1315"/>
    <cellStyle name="Note 2 4 62" xfId="1316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17"/>
    <cellStyle name="Note 2 5 4" xfId="1318"/>
    <cellStyle name="Note 2 5 5" xfId="1319"/>
    <cellStyle name="Note 2 5 6" xfId="1320"/>
    <cellStyle name="Note 2 5 7" xfId="1321"/>
    <cellStyle name="Note 2 6" xfId="828"/>
    <cellStyle name="Note 2 6 2" xfId="829"/>
    <cellStyle name="Note 2 6 3" xfId="1322"/>
    <cellStyle name="Note 2 6 4" xfId="1323"/>
    <cellStyle name="Note 2 6 5" xfId="1324"/>
    <cellStyle name="Note 2 6 6" xfId="1325"/>
    <cellStyle name="Note 2 6 7" xfId="1326"/>
    <cellStyle name="Note 2 7" xfId="830"/>
    <cellStyle name="Note 2 7 2" xfId="831"/>
    <cellStyle name="Note 2 7 3" xfId="1327"/>
    <cellStyle name="Note 2 7 4" xfId="1328"/>
    <cellStyle name="Note 2 7 5" xfId="1329"/>
    <cellStyle name="Note 2 7 6" xfId="1330"/>
    <cellStyle name="Note 2 7 7" xfId="1331"/>
    <cellStyle name="Note 2 8" xfId="832"/>
    <cellStyle name="Note 2 9" xfId="13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33"/>
    <cellStyle name="Output 2 2 59" xfId="1334"/>
    <cellStyle name="Output 2 2 6" xfId="952"/>
    <cellStyle name="Output 2 2 6 2" xfId="953"/>
    <cellStyle name="Output 2 2 60" xfId="1335"/>
    <cellStyle name="Output 2 2 61" xfId="1336"/>
    <cellStyle name="Output 2 2 62" xfId="1337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38"/>
    <cellStyle name="Output 2 3 4" xfId="1339"/>
    <cellStyle name="Output 2 3 5" xfId="1340"/>
    <cellStyle name="Output 2 3 6" xfId="1341"/>
    <cellStyle name="Output 2 3 7" xfId="1342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43"/>
    <cellStyle name="Output 2 4 4" xfId="1344"/>
    <cellStyle name="Output 2 4 5" xfId="1345"/>
    <cellStyle name="Output 2 4 6" xfId="1346"/>
    <cellStyle name="Output 2 4 7" xfId="134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48"/>
    <cellStyle name="Output 2 5 4" xfId="1349"/>
    <cellStyle name="Output 2 5 5" xfId="1350"/>
    <cellStyle name="Output 2 5 6" xfId="1351"/>
    <cellStyle name="Output 2 5 7" xfId="135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59" xfId="1353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" xfId="3" builtinId="5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54"/>
    <cellStyle name="Total 2 2 59" xfId="1355"/>
    <cellStyle name="Total 2 2 6" xfId="1168"/>
    <cellStyle name="Total 2 2 6 2" xfId="1169"/>
    <cellStyle name="Total 2 2 60" xfId="1356"/>
    <cellStyle name="Total 2 2 61" xfId="1357"/>
    <cellStyle name="Total 2 2 62" xfId="1358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59"/>
    <cellStyle name="Total 2 3 4" xfId="1360"/>
    <cellStyle name="Total 2 3 5" xfId="1361"/>
    <cellStyle name="Total 2 3 6" xfId="1362"/>
    <cellStyle name="Total 2 3 7" xfId="1363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64"/>
    <cellStyle name="Total 2 4 4" xfId="1365"/>
    <cellStyle name="Total 2 4 5" xfId="1366"/>
    <cellStyle name="Total 2 4 6" xfId="1367"/>
    <cellStyle name="Total 2 4 7" xfId="136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69"/>
    <cellStyle name="Total 2 5 4" xfId="1370"/>
    <cellStyle name="Total 2 5 5" xfId="1371"/>
    <cellStyle name="Total 2 5 6" xfId="1372"/>
    <cellStyle name="Total 2 5 7" xfId="1373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59" xfId="137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62"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leg.state.fl.us/statutes/index.cfm?mode=View%20Statutes&amp;SubMenu=1&amp;App_mode=Display_Statute&amp;Search_String=1011.84&amp;URL=1000-1099/1011/Sections/1011.84.html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L36"/>
  <sheetViews>
    <sheetView tabSelected="1" workbookViewId="0"/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A1" s="273" t="s">
        <v>27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42">
        <f>SUM(EASTERNFL:VALENCIA!B10)</f>
        <v>902092647.28999996</v>
      </c>
      <c r="C10" s="42">
        <f>SUM(EASTERNFL:VALENCIA!C10)</f>
        <v>56759820.380000003</v>
      </c>
      <c r="D10" s="42">
        <f>SUM(EASTERNFL:VALENCIA!D10)</f>
        <v>12969264.160000006</v>
      </c>
      <c r="E10" s="20">
        <f t="array" ref="E10">SUM(ROUND(B10:D10,2))</f>
        <v>971821731.82999992</v>
      </c>
      <c r="F10" s="21">
        <f>E10/$E$22</f>
        <v>0.40824820079403645</v>
      </c>
      <c r="G10" s="22"/>
    </row>
    <row r="11" spans="1:9">
      <c r="A11" s="19" t="s">
        <v>15</v>
      </c>
      <c r="B11" s="42">
        <f>SUM(EASTERNFL:VALENCIA!B11)</f>
        <v>0</v>
      </c>
      <c r="C11" s="42">
        <f>SUM(EASTERNFL:VALENCIA!C11)</f>
        <v>0</v>
      </c>
      <c r="D11" s="42">
        <f>SUM(EASTERNFL:VALENCIA!D11)</f>
        <v>0</v>
      </c>
      <c r="E11" s="20">
        <f t="array" ref="E11">SUM(ROUND(B11:D11,2))</f>
        <v>0</v>
      </c>
      <c r="F11" s="21">
        <f>E11/$E$22</f>
        <v>0</v>
      </c>
      <c r="G11" s="22"/>
    </row>
    <row r="12" spans="1:9">
      <c r="A12" s="19" t="s">
        <v>16</v>
      </c>
      <c r="B12" s="42">
        <f>SUM(EASTERNFL:VALENCIA!B12)</f>
        <v>7086580.574000001</v>
      </c>
      <c r="C12" s="42">
        <f>SUM(EASTERNFL:VALENCIA!C12)</f>
        <v>1977349.0499999996</v>
      </c>
      <c r="D12" s="42">
        <f>SUM(EASTERNFL:VALENCIA!D12)</f>
        <v>123147.61</v>
      </c>
      <c r="E12" s="20">
        <f t="array" ref="E12">SUM(ROUND(B12:D12,2))</f>
        <v>9187077.2300000004</v>
      </c>
      <c r="F12" s="21">
        <f>E12/$E$22</f>
        <v>3.8593577678498049E-3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42">
        <f>SUM(EASTERNFL:VALENCIA!B14)</f>
        <v>185837230.84000003</v>
      </c>
      <c r="C14" s="42">
        <f>SUM(EASTERNFL:VALENCIA!C14)</f>
        <v>31464495.120000005</v>
      </c>
      <c r="D14" s="42">
        <f>SUM(EASTERNFL:VALENCIA!D14)</f>
        <v>13604886.810000002</v>
      </c>
      <c r="E14" s="20">
        <f t="array" ref="E14">SUM(ROUND(B14:D14,2))</f>
        <v>230906612.77000001</v>
      </c>
      <c r="F14" s="21">
        <f t="shared" ref="F14:F20" si="0">E14/$E$22</f>
        <v>9.7000515760526207E-2</v>
      </c>
      <c r="G14" s="22"/>
      <c r="H14" s="29"/>
      <c r="I14" s="29"/>
    </row>
    <row r="15" spans="1:9">
      <c r="A15" s="28" t="s">
        <v>19</v>
      </c>
      <c r="B15" s="42">
        <f>SUM(EASTERNFL:VALENCIA!B15)</f>
        <v>21536091.719999999</v>
      </c>
      <c r="C15" s="42">
        <f>SUM(EASTERNFL:VALENCIA!C15)</f>
        <v>11826036.82</v>
      </c>
      <c r="D15" s="42">
        <f>SUM(EASTERNFL:VALENCIA!D15)</f>
        <v>1381596.5199999998</v>
      </c>
      <c r="E15" s="20">
        <f t="array" ref="E15">SUM(ROUND(B15:D15,2))</f>
        <v>34743725.060000002</v>
      </c>
      <c r="F15" s="21">
        <f t="shared" si="0"/>
        <v>1.4595334494031345E-2</v>
      </c>
      <c r="G15" s="22"/>
      <c r="H15" s="29"/>
      <c r="I15" s="29"/>
    </row>
    <row r="16" spans="1:9">
      <c r="A16" s="19" t="s">
        <v>20</v>
      </c>
      <c r="B16" s="42">
        <f>SUM(EASTERNFL:VALENCIA!B16)</f>
        <v>207970930.56999999</v>
      </c>
      <c r="C16" s="42">
        <f>SUM(EASTERNFL:VALENCIA!C16)</f>
        <v>30536012.77</v>
      </c>
      <c r="D16" s="42">
        <f>SUM(EASTERNFL:VALENCIA!D16)</f>
        <v>2935402.3400000003</v>
      </c>
      <c r="E16" s="20">
        <f t="array" ref="E16">SUM(ROUND(B16:D16,2))</f>
        <v>241442345.68000001</v>
      </c>
      <c r="F16" s="21">
        <f t="shared" si="0"/>
        <v>0.10142642419998311</v>
      </c>
      <c r="G16" s="22"/>
    </row>
    <row r="17" spans="1:12">
      <c r="A17" s="19" t="s">
        <v>21</v>
      </c>
      <c r="B17" s="42">
        <f>SUM(EASTERNFL:VALENCIA!B17)</f>
        <v>279387115.99000001</v>
      </c>
      <c r="C17" s="42">
        <f>SUM(EASTERNFL:VALENCIA!C17)</f>
        <v>156325743.07999998</v>
      </c>
      <c r="D17" s="42">
        <f>SUM(EASTERNFL:VALENCIA!D17)</f>
        <v>12203878.830000002</v>
      </c>
      <c r="E17" s="20">
        <f t="array" ref="E17">SUM(ROUND(B17:D17,2))</f>
        <v>447916737.90000004</v>
      </c>
      <c r="F17" s="21">
        <f t="shared" si="0"/>
        <v>0.18816331881040585</v>
      </c>
      <c r="G17" s="22"/>
    </row>
    <row r="18" spans="1:12">
      <c r="A18" s="19" t="s">
        <v>22</v>
      </c>
      <c r="B18" s="42">
        <f>SUM(EASTERNFL:VALENCIA!B18)</f>
        <v>131272863.78</v>
      </c>
      <c r="C18" s="42">
        <f>SUM(EASTERNFL:VALENCIA!C18)</f>
        <v>155352404.59</v>
      </c>
      <c r="D18" s="42">
        <f>SUM(EASTERNFL:VALENCIA!D18)</f>
        <v>4927409.1800000006</v>
      </c>
      <c r="E18" s="20">
        <f t="array" ref="E18">SUM(ROUND(B18:D18,2))</f>
        <v>291552677.55000001</v>
      </c>
      <c r="F18" s="21">
        <f t="shared" si="0"/>
        <v>0.1224770471250302</v>
      </c>
      <c r="G18" s="22"/>
    </row>
    <row r="19" spans="1:12">
      <c r="A19" s="19" t="s">
        <v>23</v>
      </c>
      <c r="B19" s="42">
        <f>SUM(EASTERNFL:VALENCIA!B19)</f>
        <v>1505085.9900000005</v>
      </c>
      <c r="C19" s="42">
        <f>SUM(EASTERNFL:VALENCIA!C19)</f>
        <v>17174287.329999998</v>
      </c>
      <c r="D19" s="42">
        <f>SUM(EASTERNFL:VALENCIA!D19)</f>
        <v>2398.44</v>
      </c>
      <c r="E19" s="20">
        <f t="array" ref="E19">SUM(ROUND(B19:D19,2))</f>
        <v>18681771.759999998</v>
      </c>
      <c r="F19" s="21">
        <f t="shared" si="0"/>
        <v>7.847941097492343E-3</v>
      </c>
      <c r="G19" s="22"/>
    </row>
    <row r="20" spans="1:12" ht="13.5" thickBot="1">
      <c r="A20" s="19" t="s">
        <v>24</v>
      </c>
      <c r="B20" s="42">
        <f>SUM(EASTERNFL:VALENCIA!B20)</f>
        <v>3358625.0199999996</v>
      </c>
      <c r="C20" s="42">
        <f>SUM(EASTERNFL:VALENCIA!C20)</f>
        <v>130853101.98999999</v>
      </c>
      <c r="D20" s="42">
        <f>SUM(EASTERNFL:VALENCIA!D20)</f>
        <v>3480</v>
      </c>
      <c r="E20" s="30">
        <f t="array" ref="E20">SUM(ROUND(B20:D20,2))</f>
        <v>134215207.00999999</v>
      </c>
      <c r="F20" s="21">
        <f t="shared" si="0"/>
        <v>5.6381859950644285E-2</v>
      </c>
      <c r="G20" s="22"/>
    </row>
    <row r="21" spans="1:12">
      <c r="A21" s="31"/>
      <c r="B21" s="14"/>
      <c r="C21" s="15"/>
      <c r="D21" s="16"/>
      <c r="E21" s="25"/>
      <c r="F21" s="17"/>
      <c r="G21" s="27"/>
    </row>
    <row r="22" spans="1:12" ht="13.5" thickBot="1">
      <c r="A22" s="32" t="s">
        <v>11</v>
      </c>
      <c r="B22" s="30">
        <f t="array" ref="B22">SUM(ROUND(B10:B20,2))</f>
        <v>1740047171.77</v>
      </c>
      <c r="C22" s="30">
        <f t="array" ref="C22">SUM(ROUND(C10:C20,2))</f>
        <v>592269251.13</v>
      </c>
      <c r="D22" s="33">
        <f t="array" ref="D22">SUM(ROUND(D10:D20,2))</f>
        <v>48151463.889999993</v>
      </c>
      <c r="E22" s="30">
        <f t="array" ref="E22">SUM(ROUND(E10:E20,2))</f>
        <v>2380467886.7900009</v>
      </c>
      <c r="F22" s="34">
        <f>SUM(F10:F20)</f>
        <v>0.99999999999999956</v>
      </c>
      <c r="G22" s="27"/>
    </row>
    <row r="23" spans="1:12" ht="12.75" customHeight="1">
      <c r="A23" s="35" t="s">
        <v>25</v>
      </c>
      <c r="B23" s="36">
        <f>'FCS AGL'!D426</f>
        <v>1740047171.7700005</v>
      </c>
      <c r="C23" s="36">
        <f>'FCS AGL'!D494</f>
        <v>592269251.13000011</v>
      </c>
      <c r="D23" s="36">
        <f>'FCS AGL'!D516</f>
        <v>48151463.890000001</v>
      </c>
      <c r="E23" s="37"/>
      <c r="F23" s="38"/>
    </row>
    <row r="24" spans="1:12" ht="12.75" customHeight="1">
      <c r="A24" s="39"/>
      <c r="B24" s="2"/>
      <c r="C24" s="2"/>
      <c r="D24" s="2"/>
      <c r="E24" s="2"/>
      <c r="F24" s="40"/>
      <c r="K24" s="43"/>
      <c r="L24" s="43"/>
    </row>
    <row r="25" spans="1:12">
      <c r="A25" s="41" t="s">
        <v>26</v>
      </c>
      <c r="B25" s="22"/>
      <c r="C25" s="22"/>
      <c r="D25" s="22"/>
      <c r="E25" s="22"/>
      <c r="K25" s="43"/>
      <c r="L25" s="43"/>
    </row>
    <row r="26" spans="1:12">
      <c r="B26" s="22"/>
      <c r="C26" s="22"/>
      <c r="D26" s="22"/>
      <c r="E26" s="22"/>
      <c r="H26" s="43"/>
      <c r="K26" s="43"/>
      <c r="L26" s="43"/>
    </row>
    <row r="27" spans="1:12">
      <c r="B27" s="22"/>
      <c r="C27" s="22"/>
      <c r="D27" s="22"/>
      <c r="E27" s="22"/>
      <c r="K27" s="43"/>
      <c r="L27" s="43"/>
    </row>
    <row r="28" spans="1:12">
      <c r="B28" s="22"/>
      <c r="C28" s="22"/>
      <c r="D28" s="22"/>
      <c r="E28" s="22"/>
      <c r="G28" s="43"/>
      <c r="H28" s="43"/>
      <c r="K28" s="43"/>
      <c r="L28" s="43"/>
    </row>
    <row r="29" spans="1:12">
      <c r="B29" s="22"/>
      <c r="C29" s="22"/>
      <c r="D29" s="22"/>
      <c r="E29" s="22"/>
      <c r="G29" s="43"/>
      <c r="H29" s="43"/>
    </row>
    <row r="30" spans="1:12">
      <c r="B30" s="22"/>
      <c r="C30" s="22"/>
      <c r="D30" s="22"/>
      <c r="E30" s="22"/>
      <c r="G30" s="43"/>
      <c r="H30" s="43"/>
      <c r="K30" s="43"/>
    </row>
    <row r="31" spans="1:12">
      <c r="B31" s="22"/>
      <c r="C31" s="22"/>
      <c r="D31" s="22"/>
      <c r="E31" s="22"/>
      <c r="G31" s="43"/>
      <c r="H31" s="43"/>
    </row>
    <row r="32" spans="1:12">
      <c r="B32" s="22"/>
      <c r="C32" s="22"/>
      <c r="D32" s="22"/>
      <c r="E32" s="22"/>
      <c r="G32" s="43"/>
      <c r="H32" s="43"/>
    </row>
    <row r="33" spans="2:8">
      <c r="B33" s="22"/>
      <c r="C33" s="22"/>
      <c r="D33" s="22"/>
      <c r="E33" s="22"/>
      <c r="G33" s="43"/>
      <c r="H33" s="43"/>
    </row>
    <row r="34" spans="2:8">
      <c r="B34" s="22"/>
      <c r="C34" s="22"/>
      <c r="D34" s="22"/>
      <c r="E34" s="22"/>
      <c r="G34" s="43"/>
      <c r="H34" s="43"/>
    </row>
    <row r="35" spans="2:8">
      <c r="B35" s="22"/>
      <c r="C35" s="22"/>
      <c r="D35" s="22"/>
      <c r="E35" s="22"/>
      <c r="G35" s="43"/>
      <c r="H35" s="43"/>
    </row>
    <row r="36" spans="2:8">
      <c r="B36" s="22"/>
      <c r="C36" s="22"/>
      <c r="D36" s="22"/>
      <c r="E36" s="22"/>
      <c r="G36" s="43"/>
      <c r="H36" s="43"/>
    </row>
  </sheetData>
  <sheetProtection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1372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75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14497811.23</v>
      </c>
      <c r="C10" s="51">
        <v>878118.71</v>
      </c>
      <c r="D10" s="52">
        <v>205092.48000000001</v>
      </c>
      <c r="E10" s="20">
        <v>15581022.420000002</v>
      </c>
      <c r="F10" s="21">
        <v>0.43558157125297819</v>
      </c>
      <c r="G10" s="22"/>
    </row>
    <row r="11" spans="1:9">
      <c r="A11" s="19" t="s">
        <v>15</v>
      </c>
      <c r="B11" s="51">
        <v>0</v>
      </c>
      <c r="C11" s="51"/>
      <c r="D11" s="52"/>
      <c r="E11" s="20">
        <v>0</v>
      </c>
      <c r="F11" s="21">
        <v>0</v>
      </c>
      <c r="G11" s="22"/>
    </row>
    <row r="12" spans="1:9">
      <c r="A12" s="19" t="s">
        <v>16</v>
      </c>
      <c r="B12" s="51">
        <v>147052.174</v>
      </c>
      <c r="C12" s="51">
        <v>28540.78</v>
      </c>
      <c r="D12" s="52">
        <v>1806</v>
      </c>
      <c r="E12" s="20">
        <v>177398.95</v>
      </c>
      <c r="F12" s="21">
        <v>4.9593480643761569E-3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1442833.48</v>
      </c>
      <c r="C14" s="51">
        <v>254873.5</v>
      </c>
      <c r="D14" s="52">
        <v>186578.13</v>
      </c>
      <c r="E14" s="20">
        <v>1884285.1099999999</v>
      </c>
      <c r="F14" s="21">
        <v>5.2676894158681958E-2</v>
      </c>
      <c r="G14" s="22"/>
      <c r="H14" s="29"/>
      <c r="I14" s="29"/>
    </row>
    <row r="15" spans="1:9">
      <c r="A15" s="28" t="s">
        <v>19</v>
      </c>
      <c r="B15" s="51">
        <v>56753.16</v>
      </c>
      <c r="C15" s="51">
        <v>169191.65</v>
      </c>
      <c r="D15" s="52">
        <v>0</v>
      </c>
      <c r="E15" s="20">
        <v>225944.81</v>
      </c>
      <c r="F15" s="21">
        <v>6.3164914793990522E-3</v>
      </c>
      <c r="G15" s="22"/>
      <c r="H15" s="29"/>
      <c r="I15" s="29"/>
    </row>
    <row r="16" spans="1:9">
      <c r="A16" s="19" t="s">
        <v>20</v>
      </c>
      <c r="B16" s="51">
        <v>2225542.58</v>
      </c>
      <c r="C16" s="51">
        <v>227395.14</v>
      </c>
      <c r="D16" s="52">
        <v>17303.57</v>
      </c>
      <c r="E16" s="20">
        <v>2470241.29</v>
      </c>
      <c r="F16" s="21">
        <v>6.9057829035084825E-2</v>
      </c>
      <c r="G16" s="22"/>
    </row>
    <row r="17" spans="1:7">
      <c r="A17" s="19" t="s">
        <v>21</v>
      </c>
      <c r="B17" s="51">
        <v>4124687.06</v>
      </c>
      <c r="C17" s="51">
        <v>1627566</v>
      </c>
      <c r="D17" s="52">
        <v>58965.72</v>
      </c>
      <c r="E17" s="20">
        <v>5811218.7800000003</v>
      </c>
      <c r="F17" s="21">
        <v>0.16245787592462849</v>
      </c>
      <c r="G17" s="22"/>
    </row>
    <row r="18" spans="1:7">
      <c r="A18" s="19" t="s">
        <v>22</v>
      </c>
      <c r="B18" s="51">
        <v>1786032.03</v>
      </c>
      <c r="C18" s="51">
        <v>2628126.21</v>
      </c>
      <c r="D18" s="52">
        <v>25778.09</v>
      </c>
      <c r="E18" s="20">
        <v>4439936.33</v>
      </c>
      <c r="F18" s="21">
        <v>0.1241224350208323</v>
      </c>
      <c r="G18" s="22"/>
    </row>
    <row r="19" spans="1:7">
      <c r="A19" s="19" t="s">
        <v>23</v>
      </c>
      <c r="B19" s="51">
        <v>457078.2</v>
      </c>
      <c r="C19" s="51">
        <v>6088.88</v>
      </c>
      <c r="D19" s="52">
        <v>2398.44</v>
      </c>
      <c r="E19" s="20">
        <v>465565.52</v>
      </c>
      <c r="F19" s="21">
        <v>1.3015305110048728E-2</v>
      </c>
      <c r="G19" s="22"/>
    </row>
    <row r="20" spans="1:7" ht="13.5" thickBot="1">
      <c r="A20" s="19" t="s">
        <v>24</v>
      </c>
      <c r="B20" s="51">
        <v>157390.18</v>
      </c>
      <c r="C20" s="53">
        <v>4557615.59</v>
      </c>
      <c r="D20" s="52">
        <v>0</v>
      </c>
      <c r="E20" s="30">
        <v>4715005.7699999996</v>
      </c>
      <c r="F20" s="21">
        <v>0.13181224995397045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24895180.09</v>
      </c>
      <c r="C22" s="30">
        <v>10377516.460000001</v>
      </c>
      <c r="D22" s="33">
        <v>497922.43000000005</v>
      </c>
      <c r="E22" s="30">
        <v>35770618.979999997</v>
      </c>
      <c r="F22" s="34">
        <v>1.0000000000000002</v>
      </c>
      <c r="G22" s="27"/>
    </row>
    <row r="23" spans="1:7" ht="24">
      <c r="A23" s="35" t="s">
        <v>25</v>
      </c>
      <c r="B23" s="36">
        <v>24895180.089999996</v>
      </c>
      <c r="C23" s="36">
        <v>10377516.460000001</v>
      </c>
      <c r="D23" s="36">
        <v>497922.43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1371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41925303.109999999</v>
      </c>
      <c r="C10" s="51">
        <v>2460435.5099999998</v>
      </c>
      <c r="D10" s="52">
        <v>699099.78</v>
      </c>
      <c r="E10" s="20">
        <v>45084838.399999999</v>
      </c>
      <c r="F10" s="21">
        <v>0.37479593638998326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339486.41</v>
      </c>
      <c r="C12" s="51">
        <v>414662.73</v>
      </c>
      <c r="D12" s="52">
        <v>0</v>
      </c>
      <c r="E12" s="20">
        <v>754149.1399999999</v>
      </c>
      <c r="F12" s="21">
        <v>6.2693367246049745E-3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15009654.15</v>
      </c>
      <c r="C14" s="51">
        <v>3608350.33</v>
      </c>
      <c r="D14" s="52">
        <v>191438.58</v>
      </c>
      <c r="E14" s="20">
        <v>18809443.059999999</v>
      </c>
      <c r="F14" s="21">
        <v>0.15636526767825285</v>
      </c>
      <c r="G14" s="22"/>
      <c r="H14" s="29"/>
      <c r="I14" s="29"/>
    </row>
    <row r="15" spans="1:9">
      <c r="A15" s="28" t="s">
        <v>19</v>
      </c>
      <c r="B15" s="51">
        <v>329379.65000000002</v>
      </c>
      <c r="C15" s="51">
        <v>277731.56</v>
      </c>
      <c r="D15" s="52">
        <v>0</v>
      </c>
      <c r="E15" s="20">
        <v>607111.21</v>
      </c>
      <c r="F15" s="21">
        <v>5.0469919050393176E-3</v>
      </c>
      <c r="G15" s="22"/>
      <c r="H15" s="29"/>
      <c r="I15" s="29"/>
    </row>
    <row r="16" spans="1:9">
      <c r="A16" s="19" t="s">
        <v>20</v>
      </c>
      <c r="B16" s="51">
        <v>12494306.140000001</v>
      </c>
      <c r="C16" s="51">
        <v>2262610.2999999998</v>
      </c>
      <c r="D16" s="52">
        <v>19011.05</v>
      </c>
      <c r="E16" s="20">
        <v>14775927.490000002</v>
      </c>
      <c r="F16" s="21">
        <v>0.12283414505141148</v>
      </c>
      <c r="G16" s="22"/>
    </row>
    <row r="17" spans="1:7">
      <c r="A17" s="19" t="s">
        <v>21</v>
      </c>
      <c r="B17" s="51">
        <v>13502216.220000001</v>
      </c>
      <c r="C17" s="51">
        <v>9774609.8599999994</v>
      </c>
      <c r="D17" s="52">
        <v>241255.07</v>
      </c>
      <c r="E17" s="20">
        <v>23518081.149999999</v>
      </c>
      <c r="F17" s="21">
        <v>0.1955087687906599</v>
      </c>
      <c r="G17" s="22"/>
    </row>
    <row r="18" spans="1:7">
      <c r="A18" s="19" t="s">
        <v>22</v>
      </c>
      <c r="B18" s="51">
        <v>5196368.91</v>
      </c>
      <c r="C18" s="51">
        <v>10885344.460000001</v>
      </c>
      <c r="D18" s="52">
        <v>341209.04</v>
      </c>
      <c r="E18" s="20">
        <v>16422922.41</v>
      </c>
      <c r="F18" s="21">
        <v>0.1365258211265096</v>
      </c>
      <c r="G18" s="22"/>
    </row>
    <row r="19" spans="1:7">
      <c r="A19" s="19" t="s">
        <v>23</v>
      </c>
      <c r="B19" s="51">
        <v>174115.18</v>
      </c>
      <c r="C19" s="51">
        <v>512480.75</v>
      </c>
      <c r="D19" s="52">
        <v>0</v>
      </c>
      <c r="E19" s="20">
        <v>686595.92999999993</v>
      </c>
      <c r="F19" s="21">
        <v>5.7077583870390764E-3</v>
      </c>
      <c r="G19" s="22"/>
    </row>
    <row r="20" spans="1:7" ht="13.5" thickBot="1">
      <c r="A20" s="19" t="s">
        <v>24</v>
      </c>
      <c r="B20" s="51">
        <v>0</v>
      </c>
      <c r="C20" s="53">
        <v>-367373.97</v>
      </c>
      <c r="D20" s="52">
        <v>0</v>
      </c>
      <c r="E20" s="30">
        <v>-367373.97</v>
      </c>
      <c r="F20" s="21">
        <v>-3.0540260535004073E-3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88970829.769999996</v>
      </c>
      <c r="C22" s="30">
        <v>29828851.530000001</v>
      </c>
      <c r="D22" s="33">
        <v>1492013.52</v>
      </c>
      <c r="E22" s="30">
        <v>120291694.81999999</v>
      </c>
      <c r="F22" s="34">
        <v>1.0000000000000002</v>
      </c>
      <c r="G22" s="27"/>
    </row>
    <row r="23" spans="1:7" ht="24">
      <c r="A23" s="35" t="s">
        <v>25</v>
      </c>
      <c r="B23" s="36">
        <v>88970829.770000041</v>
      </c>
      <c r="C23" s="36">
        <v>29828851.530000001</v>
      </c>
      <c r="D23" s="36">
        <v>1492013.52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42" t="s">
        <v>1370</v>
      </c>
      <c r="B1" s="242"/>
      <c r="C1" s="242"/>
      <c r="D1" s="242"/>
      <c r="E1" s="242"/>
      <c r="F1" s="243"/>
    </row>
    <row r="2" spans="1:9">
      <c r="A2" s="242" t="s">
        <v>0</v>
      </c>
      <c r="B2" s="242"/>
      <c r="C2" s="242"/>
      <c r="D2" s="242"/>
      <c r="E2" s="242"/>
      <c r="F2" s="243"/>
    </row>
    <row r="3" spans="1:9">
      <c r="A3" s="242" t="s">
        <v>1</v>
      </c>
      <c r="B3" s="242"/>
      <c r="C3" s="242"/>
      <c r="D3" s="242"/>
      <c r="E3" s="242"/>
      <c r="F3" s="243"/>
    </row>
    <row r="4" spans="1:9">
      <c r="A4" s="242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41319889.310000002</v>
      </c>
      <c r="C10" s="51">
        <v>2832335.96</v>
      </c>
      <c r="D10" s="52">
        <v>292895.68</v>
      </c>
      <c r="E10" s="20">
        <v>44445120.950000003</v>
      </c>
      <c r="F10" s="21">
        <v>0.49688442896358087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314931.09000000003</v>
      </c>
      <c r="C12" s="51">
        <v>0</v>
      </c>
      <c r="D12" s="52">
        <v>0</v>
      </c>
      <c r="E12" s="20">
        <v>314931.09000000003</v>
      </c>
      <c r="F12" s="21">
        <v>3.5208443913015857E-3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9393697.4299999997</v>
      </c>
      <c r="C14" s="51">
        <v>645004.58000000007</v>
      </c>
      <c r="D14" s="52">
        <v>7199.8</v>
      </c>
      <c r="E14" s="20">
        <v>10045901.810000001</v>
      </c>
      <c r="F14" s="21">
        <v>0.11231046462673769</v>
      </c>
      <c r="G14" s="22"/>
      <c r="H14" s="29"/>
      <c r="I14" s="29"/>
    </row>
    <row r="15" spans="1:9">
      <c r="A15" s="28" t="s">
        <v>19</v>
      </c>
      <c r="B15" s="51">
        <v>458287.63</v>
      </c>
      <c r="C15" s="51">
        <v>426647.28</v>
      </c>
      <c r="D15" s="52">
        <v>0</v>
      </c>
      <c r="E15" s="20">
        <v>884934.91</v>
      </c>
      <c r="F15" s="21">
        <v>9.8933329019388755E-3</v>
      </c>
      <c r="G15" s="22"/>
      <c r="H15" s="29"/>
      <c r="I15" s="29"/>
    </row>
    <row r="16" spans="1:9">
      <c r="A16" s="19" t="s">
        <v>20</v>
      </c>
      <c r="B16" s="51">
        <v>7940400.8700000001</v>
      </c>
      <c r="C16" s="51">
        <v>1150026.2</v>
      </c>
      <c r="D16" s="52">
        <v>1579614.42</v>
      </c>
      <c r="E16" s="20">
        <v>10670041.49</v>
      </c>
      <c r="F16" s="21">
        <v>0.11928817740738684</v>
      </c>
      <c r="G16" s="22"/>
    </row>
    <row r="17" spans="1:7">
      <c r="A17" s="19" t="s">
        <v>21</v>
      </c>
      <c r="B17" s="51">
        <v>6550582.2599999998</v>
      </c>
      <c r="C17" s="51">
        <v>1775222.33</v>
      </c>
      <c r="D17" s="52">
        <v>9111.4</v>
      </c>
      <c r="E17" s="20">
        <v>8334915.9900000002</v>
      </c>
      <c r="F17" s="21">
        <v>9.3182106013608879E-2</v>
      </c>
      <c r="G17" s="22"/>
    </row>
    <row r="18" spans="1:7">
      <c r="A18" s="19" t="s">
        <v>22</v>
      </c>
      <c r="B18" s="51">
        <v>7000939.3399999999</v>
      </c>
      <c r="C18" s="51">
        <v>6417848.1299999999</v>
      </c>
      <c r="D18" s="52">
        <v>64013.5</v>
      </c>
      <c r="E18" s="20">
        <v>13482800.969999999</v>
      </c>
      <c r="F18" s="21">
        <v>0.15073406748841492</v>
      </c>
      <c r="G18" s="22"/>
    </row>
    <row r="19" spans="1:7">
      <c r="A19" s="19" t="s">
        <v>23</v>
      </c>
      <c r="B19" s="51">
        <v>39949.15</v>
      </c>
      <c r="C19" s="51">
        <v>825191.74</v>
      </c>
      <c r="D19" s="52">
        <v>0</v>
      </c>
      <c r="E19" s="20">
        <v>865140.89</v>
      </c>
      <c r="F19" s="21">
        <v>9.6720411130008215E-3</v>
      </c>
      <c r="G19" s="22"/>
    </row>
    <row r="20" spans="1:7" ht="13.5" thickBot="1">
      <c r="A20" s="19" t="s">
        <v>24</v>
      </c>
      <c r="B20" s="51">
        <v>0</v>
      </c>
      <c r="C20" s="53">
        <v>403814.52</v>
      </c>
      <c r="D20" s="52">
        <v>0</v>
      </c>
      <c r="E20" s="30">
        <v>403814.52</v>
      </c>
      <c r="F20" s="21">
        <v>4.5145370940294968E-3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73018677.080000013</v>
      </c>
      <c r="C22" s="30">
        <v>14476090.74</v>
      </c>
      <c r="D22" s="33">
        <v>1952834.7999999998</v>
      </c>
      <c r="E22" s="30">
        <v>89447602.620000005</v>
      </c>
      <c r="F22" s="34">
        <v>0.99999999999999989</v>
      </c>
      <c r="G22" s="27"/>
    </row>
    <row r="23" spans="1:7" ht="24">
      <c r="A23" s="35" t="s">
        <v>25</v>
      </c>
      <c r="B23" s="36">
        <v>73018677.080000013</v>
      </c>
      <c r="C23" s="36">
        <v>14476090.739999995</v>
      </c>
      <c r="D23" s="36">
        <v>1952834.7999999998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1369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7623972.7699999996</v>
      </c>
      <c r="C10" s="51">
        <v>552327.89</v>
      </c>
      <c r="D10" s="52">
        <v>22863.17</v>
      </c>
      <c r="E10" s="20">
        <v>8199163.8299999991</v>
      </c>
      <c r="F10" s="21">
        <v>0.39712946925449472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346.92</v>
      </c>
      <c r="C12" s="51">
        <v>1486.2</v>
      </c>
      <c r="D12" s="52">
        <v>0</v>
      </c>
      <c r="E12" s="20">
        <v>1833.1200000000001</v>
      </c>
      <c r="F12" s="21">
        <v>8.8787831024447216E-5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2181188.7999999998</v>
      </c>
      <c r="C14" s="51">
        <v>451202.4</v>
      </c>
      <c r="D14" s="52">
        <v>85241.57</v>
      </c>
      <c r="E14" s="20">
        <v>2717632.7699999996</v>
      </c>
      <c r="F14" s="21">
        <v>0.13162952734641506</v>
      </c>
      <c r="G14" s="22"/>
      <c r="H14" s="29"/>
      <c r="I14" s="29"/>
    </row>
    <row r="15" spans="1:9">
      <c r="A15" s="28" t="s">
        <v>19</v>
      </c>
      <c r="B15" s="51">
        <v>29250.25</v>
      </c>
      <c r="C15" s="51">
        <v>83387.320000000007</v>
      </c>
      <c r="D15" s="52">
        <v>0</v>
      </c>
      <c r="E15" s="20">
        <v>112637.57</v>
      </c>
      <c r="F15" s="21">
        <v>5.4556414921905529E-3</v>
      </c>
      <c r="G15" s="22"/>
      <c r="H15" s="29"/>
      <c r="I15" s="29"/>
    </row>
    <row r="16" spans="1:9">
      <c r="A16" s="19" t="s">
        <v>20</v>
      </c>
      <c r="B16" s="51">
        <v>1753215.1</v>
      </c>
      <c r="C16" s="51">
        <v>182990.33</v>
      </c>
      <c r="D16" s="52">
        <v>0</v>
      </c>
      <c r="E16" s="20">
        <v>1936205.4300000002</v>
      </c>
      <c r="F16" s="21">
        <v>9.3780811156638499E-2</v>
      </c>
      <c r="G16" s="22"/>
    </row>
    <row r="17" spans="1:7">
      <c r="A17" s="19" t="s">
        <v>21</v>
      </c>
      <c r="B17" s="51">
        <v>3401593.1799999997</v>
      </c>
      <c r="C17" s="51">
        <v>1464952.39</v>
      </c>
      <c r="D17" s="52">
        <v>64253.27</v>
      </c>
      <c r="E17" s="20">
        <v>4930798.84</v>
      </c>
      <c r="F17" s="21">
        <v>0.2388250273967118</v>
      </c>
      <c r="G17" s="22"/>
    </row>
    <row r="18" spans="1:7">
      <c r="A18" s="19" t="s">
        <v>22</v>
      </c>
      <c r="B18" s="51">
        <v>765669.73</v>
      </c>
      <c r="C18" s="51">
        <v>1914739.51</v>
      </c>
      <c r="D18" s="52">
        <v>19159.7</v>
      </c>
      <c r="E18" s="20">
        <v>2699568.9400000004</v>
      </c>
      <c r="F18" s="21">
        <v>0.13075459919894286</v>
      </c>
      <c r="G18" s="22"/>
    </row>
    <row r="19" spans="1:7">
      <c r="A19" s="19" t="s">
        <v>23</v>
      </c>
      <c r="B19" s="51">
        <v>0</v>
      </c>
      <c r="C19" s="51">
        <v>48232.04</v>
      </c>
      <c r="D19" s="52">
        <v>0</v>
      </c>
      <c r="E19" s="20">
        <v>48232.04</v>
      </c>
      <c r="F19" s="21">
        <v>2.33613632358186E-3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15755236.749999998</v>
      </c>
      <c r="C22" s="30">
        <v>4699318.08</v>
      </c>
      <c r="D22" s="33">
        <v>191517.71000000002</v>
      </c>
      <c r="E22" s="30">
        <v>20646072.540000003</v>
      </c>
      <c r="F22" s="34">
        <v>0.99999999999999989</v>
      </c>
      <c r="G22" s="27"/>
    </row>
    <row r="23" spans="1:7" ht="24">
      <c r="A23" s="35" t="s">
        <v>25</v>
      </c>
      <c r="B23" s="36">
        <v>15755236.750000004</v>
      </c>
      <c r="C23" s="36">
        <v>4699318.080000001</v>
      </c>
      <c r="D23" s="36">
        <v>191517.71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1368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8658645.8000000007</v>
      </c>
      <c r="C10" s="51">
        <v>729554.81</v>
      </c>
      <c r="D10" s="52">
        <v>36150.19</v>
      </c>
      <c r="E10" s="20">
        <v>9424350.8000000007</v>
      </c>
      <c r="F10" s="21">
        <v>0.37919169153174731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83519.679999999993</v>
      </c>
      <c r="C12" s="51">
        <v>57200.03</v>
      </c>
      <c r="D12" s="52">
        <v>0</v>
      </c>
      <c r="E12" s="20">
        <v>140719.71</v>
      </c>
      <c r="F12" s="21">
        <v>5.6619013870702825E-3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2966233.89</v>
      </c>
      <c r="C14" s="51">
        <v>196196.99</v>
      </c>
      <c r="D14" s="52">
        <v>199.99</v>
      </c>
      <c r="E14" s="20">
        <v>3162630.87</v>
      </c>
      <c r="F14" s="21">
        <v>0.12724943868662247</v>
      </c>
      <c r="G14" s="22"/>
      <c r="H14" s="29"/>
      <c r="I14" s="29"/>
    </row>
    <row r="15" spans="1:9">
      <c r="A15" s="28" t="s">
        <v>19</v>
      </c>
      <c r="B15" s="51">
        <v>50789.78</v>
      </c>
      <c r="C15" s="51">
        <v>105031.17</v>
      </c>
      <c r="D15" s="52">
        <v>0</v>
      </c>
      <c r="E15" s="20">
        <v>155820.95000000001</v>
      </c>
      <c r="F15" s="21">
        <v>6.2695044847634303E-3</v>
      </c>
      <c r="G15" s="22"/>
      <c r="H15" s="29"/>
      <c r="I15" s="29"/>
    </row>
    <row r="16" spans="1:9">
      <c r="A16" s="19" t="s">
        <v>20</v>
      </c>
      <c r="B16" s="51">
        <v>2608579.13</v>
      </c>
      <c r="C16" s="51">
        <v>196292.77</v>
      </c>
      <c r="D16" s="52">
        <v>4100.5</v>
      </c>
      <c r="E16" s="20">
        <v>2808972.4</v>
      </c>
      <c r="F16" s="21">
        <v>0.11301987992870467</v>
      </c>
      <c r="G16" s="22"/>
    </row>
    <row r="17" spans="1:7">
      <c r="A17" s="19" t="s">
        <v>21</v>
      </c>
      <c r="B17" s="51">
        <v>4018716.19</v>
      </c>
      <c r="C17" s="51">
        <v>1552753.94</v>
      </c>
      <c r="D17" s="52">
        <v>31743.89</v>
      </c>
      <c r="E17" s="20">
        <v>5603214.0199999996</v>
      </c>
      <c r="F17" s="21">
        <v>0.22544706233326983</v>
      </c>
      <c r="G17" s="22"/>
    </row>
    <row r="18" spans="1:7">
      <c r="A18" s="19" t="s">
        <v>22</v>
      </c>
      <c r="B18" s="51">
        <v>799854.86</v>
      </c>
      <c r="C18" s="51">
        <v>1957115.34</v>
      </c>
      <c r="D18" s="52">
        <v>0</v>
      </c>
      <c r="E18" s="20">
        <v>2756970.2</v>
      </c>
      <c r="F18" s="21">
        <v>0.11092755520524762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1111.3900000000001</v>
      </c>
      <c r="C20" s="53">
        <v>800000</v>
      </c>
      <c r="D20" s="52">
        <v>0</v>
      </c>
      <c r="E20" s="30">
        <v>801111.39</v>
      </c>
      <c r="F20" s="21">
        <v>3.2232966442574409E-2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19187450.720000003</v>
      </c>
      <c r="C22" s="30">
        <v>5594145.0499999998</v>
      </c>
      <c r="D22" s="33">
        <v>72194.570000000007</v>
      </c>
      <c r="E22" s="30">
        <v>24853790.34</v>
      </c>
      <c r="F22" s="34">
        <v>1</v>
      </c>
      <c r="G22" s="27"/>
    </row>
    <row r="23" spans="1:7" ht="24">
      <c r="A23" s="35" t="s">
        <v>25</v>
      </c>
      <c r="B23" s="36">
        <v>19187450.719999999</v>
      </c>
      <c r="C23" s="36">
        <v>5594145.0500000017</v>
      </c>
      <c r="D23" s="36">
        <v>72194.569999999992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1367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17497256.41</v>
      </c>
      <c r="C10" s="51">
        <v>1287961.3400000001</v>
      </c>
      <c r="D10" s="52">
        <v>41142.57</v>
      </c>
      <c r="E10" s="20">
        <v>18826360.32</v>
      </c>
      <c r="F10" s="21">
        <v>0.3048166011730854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1858714.24</v>
      </c>
      <c r="C14" s="51">
        <v>598119.9</v>
      </c>
      <c r="D14" s="52">
        <v>6045.9</v>
      </c>
      <c r="E14" s="20">
        <v>2462880.04</v>
      </c>
      <c r="F14" s="21">
        <v>3.9876360067979018E-2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189261.42</v>
      </c>
      <c r="D15" s="52">
        <v>0</v>
      </c>
      <c r="E15" s="20">
        <v>189261.42</v>
      </c>
      <c r="F15" s="21">
        <v>3.064321610603903E-3</v>
      </c>
      <c r="G15" s="22"/>
      <c r="H15" s="29"/>
      <c r="I15" s="29"/>
    </row>
    <row r="16" spans="1:9">
      <c r="A16" s="19" t="s">
        <v>20</v>
      </c>
      <c r="B16" s="51">
        <v>3861574.56</v>
      </c>
      <c r="C16" s="51">
        <v>721310.5</v>
      </c>
      <c r="D16" s="52">
        <v>6651.59</v>
      </c>
      <c r="E16" s="20">
        <v>4589536.6500000004</v>
      </c>
      <c r="F16" s="21">
        <v>7.4308944418009976E-2</v>
      </c>
      <c r="G16" s="22"/>
    </row>
    <row r="17" spans="1:7">
      <c r="A17" s="19" t="s">
        <v>21</v>
      </c>
      <c r="B17" s="51">
        <v>8738673.4800000004</v>
      </c>
      <c r="C17" s="51">
        <v>4106709.26</v>
      </c>
      <c r="D17" s="52">
        <v>286312.78000000003</v>
      </c>
      <c r="E17" s="20">
        <v>13131695.52</v>
      </c>
      <c r="F17" s="21">
        <v>0.21261458550721249</v>
      </c>
      <c r="G17" s="22"/>
    </row>
    <row r="18" spans="1:7">
      <c r="A18" s="19" t="s">
        <v>22</v>
      </c>
      <c r="B18" s="51">
        <v>1989505.98</v>
      </c>
      <c r="C18" s="51">
        <v>3675119.71</v>
      </c>
      <c r="D18" s="52">
        <v>7760.41</v>
      </c>
      <c r="E18" s="20">
        <v>5672386.0999999996</v>
      </c>
      <c r="F18" s="21">
        <v>9.1841302416092993E-2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16890790</v>
      </c>
      <c r="D20" s="52">
        <v>0</v>
      </c>
      <c r="E20" s="30">
        <v>16890790</v>
      </c>
      <c r="F20" s="21">
        <v>0.27347788480701613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33945724.669999994</v>
      </c>
      <c r="C22" s="30">
        <v>27469272.129999999</v>
      </c>
      <c r="D22" s="33">
        <v>347913.25</v>
      </c>
      <c r="E22" s="30">
        <v>61762910.050000004</v>
      </c>
      <c r="F22" s="34">
        <v>0.99999999999999978</v>
      </c>
      <c r="G22" s="27"/>
    </row>
    <row r="23" spans="1:7" ht="24">
      <c r="A23" s="35" t="s">
        <v>25</v>
      </c>
      <c r="B23" s="36">
        <v>33945724.669999994</v>
      </c>
      <c r="C23" s="36">
        <v>27469272.130000003</v>
      </c>
      <c r="D23" s="36">
        <v>347913.25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227" customWidth="1"/>
    <col min="2" max="5" width="16" style="227" customWidth="1"/>
    <col min="6" max="6" width="13.28515625" style="227" customWidth="1"/>
    <col min="7" max="7" width="22.85546875" style="227" customWidth="1"/>
    <col min="8" max="16384" width="12.42578125" style="227"/>
  </cols>
  <sheetData>
    <row r="1" spans="1:9">
      <c r="A1" s="318" t="s">
        <v>1366</v>
      </c>
      <c r="B1" s="244"/>
      <c r="C1" s="244"/>
      <c r="D1" s="244"/>
      <c r="E1" s="244"/>
      <c r="F1" s="243"/>
    </row>
    <row r="2" spans="1:9">
      <c r="A2" s="318" t="s">
        <v>0</v>
      </c>
      <c r="B2" s="244"/>
      <c r="C2" s="244"/>
      <c r="D2" s="244"/>
      <c r="E2" s="244"/>
      <c r="F2" s="243"/>
    </row>
    <row r="3" spans="1:9">
      <c r="A3" s="318" t="s">
        <v>1</v>
      </c>
      <c r="B3" s="244"/>
      <c r="C3" s="244"/>
      <c r="D3" s="244"/>
      <c r="E3" s="244"/>
      <c r="F3" s="243"/>
    </row>
    <row r="4" spans="1:9">
      <c r="A4" s="318" t="s">
        <v>28</v>
      </c>
      <c r="B4" s="244"/>
      <c r="C4" s="244"/>
      <c r="D4" s="244"/>
      <c r="E4" s="244"/>
      <c r="F4" s="243"/>
    </row>
    <row r="5" spans="1:9">
      <c r="A5" s="2"/>
      <c r="B5" s="272"/>
      <c r="C5" s="272"/>
      <c r="D5" s="272"/>
      <c r="F5" s="228" t="s">
        <v>2</v>
      </c>
    </row>
    <row r="6" spans="1:9" ht="13.5" thickBot="1">
      <c r="A6" s="2"/>
      <c r="B6" s="2"/>
      <c r="C6" s="2"/>
      <c r="F6" s="227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229" t="s">
        <v>13</v>
      </c>
    </row>
    <row r="10" spans="1:9">
      <c r="A10" s="19" t="s">
        <v>14</v>
      </c>
      <c r="B10" s="51">
        <v>136241659.61000001</v>
      </c>
      <c r="C10" s="51">
        <v>6006796.4500000002</v>
      </c>
      <c r="D10" s="52">
        <v>995488.14</v>
      </c>
      <c r="E10" s="20">
        <v>143243944.19999999</v>
      </c>
      <c r="F10" s="21">
        <v>0.40899079753027406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1598086.43</v>
      </c>
      <c r="C12" s="51">
        <v>460104.91</v>
      </c>
      <c r="D12" s="52">
        <v>47761.9</v>
      </c>
      <c r="E12" s="20">
        <v>2105953.2399999998</v>
      </c>
      <c r="F12" s="21">
        <v>6.0129278064731248E-3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31022140.82</v>
      </c>
      <c r="C14" s="51">
        <v>3245013.51</v>
      </c>
      <c r="D14" s="52">
        <v>2485067.23</v>
      </c>
      <c r="E14" s="20">
        <v>36752221.559999995</v>
      </c>
      <c r="F14" s="21">
        <v>0.10493511953180171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0</v>
      </c>
      <c r="D15" s="52">
        <v>0</v>
      </c>
      <c r="E15" s="20">
        <v>0</v>
      </c>
      <c r="F15" s="21">
        <v>0</v>
      </c>
      <c r="G15" s="22"/>
      <c r="H15" s="29"/>
      <c r="I15" s="29"/>
    </row>
    <row r="16" spans="1:9">
      <c r="A16" s="19" t="s">
        <v>20</v>
      </c>
      <c r="B16" s="51">
        <v>24399983.02</v>
      </c>
      <c r="C16" s="51">
        <v>1011475.03</v>
      </c>
      <c r="D16" s="52">
        <v>126545.91</v>
      </c>
      <c r="E16" s="20">
        <v>25538003.960000001</v>
      </c>
      <c r="F16" s="21">
        <v>7.2916231574498211E-2</v>
      </c>
      <c r="G16" s="22"/>
    </row>
    <row r="17" spans="1:7">
      <c r="A17" s="19" t="s">
        <v>21</v>
      </c>
      <c r="B17" s="51">
        <v>46847992.380000003</v>
      </c>
      <c r="C17" s="51">
        <v>24025266.539999999</v>
      </c>
      <c r="D17" s="52">
        <v>1566694.85</v>
      </c>
      <c r="E17" s="20">
        <v>72439953.769999996</v>
      </c>
      <c r="F17" s="21">
        <v>0.20683090395837123</v>
      </c>
      <c r="G17" s="22"/>
    </row>
    <row r="18" spans="1:7">
      <c r="A18" s="19" t="s">
        <v>22</v>
      </c>
      <c r="B18" s="51">
        <v>22377767.059999999</v>
      </c>
      <c r="C18" s="51">
        <v>19890334.949999999</v>
      </c>
      <c r="D18" s="52">
        <v>118015.61</v>
      </c>
      <c r="E18" s="20">
        <v>42386117.619999997</v>
      </c>
      <c r="F18" s="21">
        <v>0.12102104662387399</v>
      </c>
      <c r="G18" s="22"/>
    </row>
    <row r="19" spans="1:7">
      <c r="A19" s="19" t="s">
        <v>23</v>
      </c>
      <c r="B19" s="51">
        <v>257270.44</v>
      </c>
      <c r="C19" s="51">
        <v>952846.57</v>
      </c>
      <c r="D19" s="52">
        <v>0</v>
      </c>
      <c r="E19" s="20">
        <v>1210117.01</v>
      </c>
      <c r="F19" s="21">
        <v>3.4551318995644544E-3</v>
      </c>
      <c r="G19" s="22"/>
    </row>
    <row r="20" spans="1:7" ht="13.5" thickBot="1">
      <c r="A20" s="19" t="s">
        <v>24</v>
      </c>
      <c r="B20" s="51">
        <v>0</v>
      </c>
      <c r="C20" s="53">
        <v>26561261.379999999</v>
      </c>
      <c r="D20" s="52">
        <v>0</v>
      </c>
      <c r="E20" s="30">
        <v>26561261.379999999</v>
      </c>
      <c r="F20" s="21">
        <v>7.5837841075143117E-2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262744899.76000002</v>
      </c>
      <c r="C22" s="30">
        <v>82153099.340000004</v>
      </c>
      <c r="D22" s="33">
        <v>5339573.6400000006</v>
      </c>
      <c r="E22" s="30">
        <v>350237572.74000001</v>
      </c>
      <c r="F22" s="34">
        <v>1</v>
      </c>
      <c r="G22" s="27"/>
    </row>
    <row r="23" spans="1:7" ht="24">
      <c r="A23" s="35" t="s">
        <v>25</v>
      </c>
      <c r="B23" s="36">
        <v>262744899.76000005</v>
      </c>
      <c r="C23" s="36">
        <v>82153099.340000004</v>
      </c>
      <c r="D23" s="36">
        <v>5339573.6400000006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230" t="s">
        <v>26</v>
      </c>
      <c r="B25" s="22">
        <f>+B23-B22</f>
        <v>0</v>
      </c>
      <c r="C25" s="22"/>
      <c r="D25" s="22"/>
      <c r="E25" s="22"/>
    </row>
    <row r="26" spans="1:7">
      <c r="B26" s="22"/>
      <c r="C26" s="22">
        <f>+C22-C23</f>
        <v>0</v>
      </c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1365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75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231"/>
      <c r="D9" s="16"/>
      <c r="E9" s="231"/>
      <c r="F9" s="17"/>
      <c r="G9" s="18" t="s">
        <v>13</v>
      </c>
    </row>
    <row r="10" spans="1:9">
      <c r="A10" s="19" t="s">
        <v>14</v>
      </c>
      <c r="B10" s="51">
        <v>2792401.21</v>
      </c>
      <c r="C10" s="51">
        <v>1184049.5099999998</v>
      </c>
      <c r="D10" s="52">
        <v>45142.39</v>
      </c>
      <c r="E10" s="20">
        <v>4021593.11</v>
      </c>
      <c r="F10" s="21">
        <v>0.41613133116550577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227465.49</v>
      </c>
      <c r="C12" s="51">
        <v>61173.900000000009</v>
      </c>
      <c r="D12" s="52">
        <v>2875.86</v>
      </c>
      <c r="E12" s="20">
        <v>291515.25</v>
      </c>
      <c r="F12" s="21">
        <v>3.0164321879282613E-2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1016176.58</v>
      </c>
      <c r="C14" s="51">
        <v>302608.98999999987</v>
      </c>
      <c r="D14" s="52">
        <v>66374.98</v>
      </c>
      <c r="E14" s="20">
        <v>1385160.5499999998</v>
      </c>
      <c r="F14" s="21">
        <v>0.14332844914523041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0</v>
      </c>
      <c r="D15" s="52">
        <v>0</v>
      </c>
      <c r="E15" s="20">
        <v>0</v>
      </c>
      <c r="F15" s="21">
        <v>0</v>
      </c>
      <c r="G15" s="22"/>
      <c r="H15" s="29"/>
      <c r="I15" s="29"/>
    </row>
    <row r="16" spans="1:9">
      <c r="A16" s="19" t="s">
        <v>20</v>
      </c>
      <c r="B16" s="51">
        <v>950305.53</v>
      </c>
      <c r="C16" s="51">
        <v>79883.580000000016</v>
      </c>
      <c r="D16" s="52">
        <v>3915</v>
      </c>
      <c r="E16" s="20">
        <v>1034104.11</v>
      </c>
      <c r="F16" s="21">
        <v>0.10700314728210299</v>
      </c>
      <c r="G16" s="22"/>
    </row>
    <row r="17" spans="1:7">
      <c r="A17" s="19" t="s">
        <v>21</v>
      </c>
      <c r="B17" s="51">
        <v>1513818.03</v>
      </c>
      <c r="C17" s="51">
        <v>561772.41</v>
      </c>
      <c r="D17" s="52">
        <v>59411.17</v>
      </c>
      <c r="E17" s="20">
        <v>2135001.61</v>
      </c>
      <c r="F17" s="21">
        <v>0.22091769050444734</v>
      </c>
      <c r="G17" s="22"/>
    </row>
    <row r="18" spans="1:7">
      <c r="A18" s="19" t="s">
        <v>22</v>
      </c>
      <c r="B18" s="51">
        <v>494030.03</v>
      </c>
      <c r="C18" s="51">
        <v>298068.62999999995</v>
      </c>
      <c r="D18" s="52">
        <v>4766.84</v>
      </c>
      <c r="E18" s="20">
        <v>796865.5</v>
      </c>
      <c r="F18" s="21">
        <v>8.2455060023430948E-2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6994196.870000001</v>
      </c>
      <c r="C22" s="30">
        <v>2487557.02</v>
      </c>
      <c r="D22" s="33">
        <v>182486.24</v>
      </c>
      <c r="E22" s="30">
        <v>9664240.129999999</v>
      </c>
      <c r="F22" s="34">
        <v>1</v>
      </c>
      <c r="G22" s="27"/>
    </row>
    <row r="23" spans="1:7" ht="24">
      <c r="A23" s="232" t="s">
        <v>25</v>
      </c>
      <c r="B23" s="36">
        <v>6994196.870000001</v>
      </c>
      <c r="C23" s="36">
        <v>2487557.0200000005</v>
      </c>
      <c r="D23" s="36">
        <v>182486.24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 t="s">
        <v>1348</v>
      </c>
      <c r="C25" s="22"/>
      <c r="D25" s="22"/>
      <c r="E25" s="22"/>
    </row>
    <row r="26" spans="1:7">
      <c r="B26" s="22">
        <v>109950.93</v>
      </c>
      <c r="C26" s="22"/>
      <c r="D26" s="22"/>
      <c r="E26" s="22"/>
    </row>
    <row r="27" spans="1:7">
      <c r="B27" s="22">
        <v>6078.55</v>
      </c>
      <c r="C27" s="22"/>
      <c r="D27" s="22"/>
      <c r="E27" s="22"/>
    </row>
    <row r="28" spans="1:7">
      <c r="B28" s="22">
        <v>38078.33</v>
      </c>
      <c r="C28" s="22"/>
      <c r="D28" s="22"/>
      <c r="E28" s="22"/>
    </row>
    <row r="29" spans="1:7">
      <c r="B29" s="22">
        <v>46335.62</v>
      </c>
      <c r="C29" s="22"/>
      <c r="D29" s="22"/>
      <c r="E29" s="22"/>
    </row>
    <row r="30" spans="1:7">
      <c r="B30" s="22">
        <v>98017.98</v>
      </c>
      <c r="C30" s="22"/>
      <c r="D30" s="22"/>
      <c r="E30" s="22"/>
    </row>
    <row r="31" spans="1:7">
      <c r="B31" s="22">
        <v>17950.939999999999</v>
      </c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1364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233"/>
      <c r="B7" s="234" t="s">
        <v>3</v>
      </c>
      <c r="C7" s="234" t="s">
        <v>4</v>
      </c>
      <c r="D7" s="235" t="s">
        <v>5</v>
      </c>
      <c r="E7" s="236"/>
      <c r="F7" s="237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239"/>
      <c r="C9" s="231"/>
      <c r="D9" s="16"/>
      <c r="E9" s="15"/>
      <c r="F9" s="17"/>
      <c r="G9" s="18" t="s">
        <v>13</v>
      </c>
    </row>
    <row r="10" spans="1:9">
      <c r="A10" s="19" t="s">
        <v>14</v>
      </c>
      <c r="B10" s="51">
        <v>11257956.300000001</v>
      </c>
      <c r="C10" s="51">
        <v>705709.19</v>
      </c>
      <c r="D10" s="52">
        <v>63273.86</v>
      </c>
      <c r="E10" s="20">
        <v>12026939.35</v>
      </c>
      <c r="F10" s="21">
        <v>0.33864872686276776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2961653.59</v>
      </c>
      <c r="C14" s="51">
        <v>434088.76</v>
      </c>
      <c r="D14" s="52">
        <v>10539</v>
      </c>
      <c r="E14" s="20">
        <v>3406281.3499999996</v>
      </c>
      <c r="F14" s="21">
        <v>9.5912418691451187E-2</v>
      </c>
      <c r="G14" s="22"/>
      <c r="H14" s="29"/>
      <c r="I14" s="29"/>
    </row>
    <row r="15" spans="1:9">
      <c r="A15" s="28" t="s">
        <v>19</v>
      </c>
      <c r="B15" s="51">
        <v>17541.349999999999</v>
      </c>
      <c r="C15" s="51">
        <v>43904.72</v>
      </c>
      <c r="D15" s="52">
        <v>0</v>
      </c>
      <c r="E15" s="20">
        <v>61446.07</v>
      </c>
      <c r="F15" s="21">
        <v>1.7301686464578794E-3</v>
      </c>
      <c r="G15" s="22"/>
      <c r="H15" s="29"/>
      <c r="I15" s="29"/>
    </row>
    <row r="16" spans="1:9">
      <c r="A16" s="19" t="s">
        <v>20</v>
      </c>
      <c r="B16" s="51">
        <v>2732376.05</v>
      </c>
      <c r="C16" s="51">
        <v>698086.18</v>
      </c>
      <c r="D16" s="52">
        <v>3916.75</v>
      </c>
      <c r="E16" s="20">
        <v>3434378.98</v>
      </c>
      <c r="F16" s="21">
        <v>9.6703578133638043E-2</v>
      </c>
      <c r="G16" s="22"/>
    </row>
    <row r="17" spans="1:7">
      <c r="A17" s="19" t="s">
        <v>21</v>
      </c>
      <c r="B17" s="51">
        <v>3933201.22</v>
      </c>
      <c r="C17" s="51">
        <v>2869928.16</v>
      </c>
      <c r="D17" s="52">
        <v>276130.46000000002</v>
      </c>
      <c r="E17" s="20">
        <v>7079259.8400000008</v>
      </c>
      <c r="F17" s="21">
        <v>0.19933436614085207</v>
      </c>
      <c r="G17" s="22"/>
    </row>
    <row r="18" spans="1:7">
      <c r="A18" s="19" t="s">
        <v>22</v>
      </c>
      <c r="B18" s="51">
        <v>2376522.79</v>
      </c>
      <c r="C18" s="51">
        <v>2957060.64</v>
      </c>
      <c r="D18" s="52">
        <v>843024.96</v>
      </c>
      <c r="E18" s="20">
        <v>6176608.3899999997</v>
      </c>
      <c r="F18" s="21">
        <v>0.17391794426928658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3329583.48</v>
      </c>
      <c r="D20" s="52">
        <v>0</v>
      </c>
      <c r="E20" s="30">
        <v>3329583.48</v>
      </c>
      <c r="F20" s="21">
        <v>9.3752797255546472E-2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23279251.299999997</v>
      </c>
      <c r="C22" s="30">
        <v>11038361.130000001</v>
      </c>
      <c r="D22" s="33">
        <v>1196885.03</v>
      </c>
      <c r="E22" s="30">
        <v>35514497.460000001</v>
      </c>
      <c r="F22" s="34">
        <v>1</v>
      </c>
      <c r="G22" s="27"/>
    </row>
    <row r="23" spans="1:7" ht="24">
      <c r="A23" s="232" t="s">
        <v>25</v>
      </c>
      <c r="B23" s="36">
        <v>23279251.300000001</v>
      </c>
      <c r="C23" s="36">
        <v>11038361.129999999</v>
      </c>
      <c r="D23" s="36">
        <v>1196885.03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>
        <f>B22-B23</f>
        <v>0</v>
      </c>
      <c r="C25" s="22">
        <f t="shared" ref="C25:D25" si="0">C22-C23</f>
        <v>0</v>
      </c>
      <c r="D25" s="22">
        <f t="shared" si="0"/>
        <v>0</v>
      </c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1363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50134869.399999999</v>
      </c>
      <c r="C10" s="51">
        <v>3812115.75</v>
      </c>
      <c r="D10" s="52">
        <v>844757.94</v>
      </c>
      <c r="E10" s="20">
        <v>54791743.089999996</v>
      </c>
      <c r="F10" s="21">
        <v>0.3832248378434463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138762.59</v>
      </c>
      <c r="C12" s="51">
        <v>0</v>
      </c>
      <c r="D12" s="52">
        <v>0</v>
      </c>
      <c r="E12" s="20">
        <v>138762.59</v>
      </c>
      <c r="F12" s="21">
        <v>9.705343917264783E-4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16386967.42</v>
      </c>
      <c r="C14" s="51">
        <v>3207291.77</v>
      </c>
      <c r="D14" s="52">
        <v>536959.62</v>
      </c>
      <c r="E14" s="20">
        <v>20131218.810000002</v>
      </c>
      <c r="F14" s="21">
        <v>0.14080192797263291</v>
      </c>
      <c r="G14" s="22"/>
      <c r="H14" s="29"/>
      <c r="I14" s="29"/>
    </row>
    <row r="15" spans="1:9">
      <c r="A15" s="28" t="s">
        <v>19</v>
      </c>
      <c r="B15" s="51">
        <v>123920.71</v>
      </c>
      <c r="C15" s="51">
        <v>367195.81</v>
      </c>
      <c r="D15" s="52">
        <v>0</v>
      </c>
      <c r="E15" s="20">
        <v>491116.52</v>
      </c>
      <c r="F15" s="21">
        <v>3.4349710033880518E-3</v>
      </c>
      <c r="G15" s="22"/>
      <c r="H15" s="29"/>
      <c r="I15" s="29"/>
    </row>
    <row r="16" spans="1:9">
      <c r="A16" s="19" t="s">
        <v>20</v>
      </c>
      <c r="B16" s="51">
        <v>15244867.49</v>
      </c>
      <c r="C16" s="51">
        <v>2023399.42</v>
      </c>
      <c r="D16" s="52">
        <v>394556</v>
      </c>
      <c r="E16" s="20">
        <v>17662822.91</v>
      </c>
      <c r="F16" s="21">
        <v>0.12353745407266725</v>
      </c>
      <c r="G16" s="22"/>
    </row>
    <row r="17" spans="1:7">
      <c r="A17" s="19" t="s">
        <v>21</v>
      </c>
      <c r="B17" s="51">
        <v>8490829.9900000002</v>
      </c>
      <c r="C17" s="51">
        <v>3886511.77</v>
      </c>
      <c r="D17" s="52">
        <v>299956.24</v>
      </c>
      <c r="E17" s="20">
        <v>12677298</v>
      </c>
      <c r="F17" s="21">
        <v>8.8667656773812747E-2</v>
      </c>
      <c r="G17" s="22"/>
    </row>
    <row r="18" spans="1:7">
      <c r="A18" s="19" t="s">
        <v>22</v>
      </c>
      <c r="B18" s="51">
        <v>8744790.3200000003</v>
      </c>
      <c r="C18" s="51">
        <v>7127352.8499999996</v>
      </c>
      <c r="D18" s="52">
        <v>390686</v>
      </c>
      <c r="E18" s="20">
        <v>16262829.17</v>
      </c>
      <c r="F18" s="21">
        <v>0.11374560691219138</v>
      </c>
      <c r="G18" s="22"/>
    </row>
    <row r="19" spans="1:7">
      <c r="A19" s="19" t="s">
        <v>23</v>
      </c>
      <c r="B19" s="51">
        <v>92029.1</v>
      </c>
      <c r="C19" s="51">
        <v>2944947.83</v>
      </c>
      <c r="D19" s="52">
        <v>0</v>
      </c>
      <c r="E19" s="20">
        <v>3036976.93</v>
      </c>
      <c r="F19" s="21">
        <v>2.1241247784758832E-2</v>
      </c>
      <c r="G19" s="22"/>
    </row>
    <row r="20" spans="1:7" ht="13.5" thickBot="1">
      <c r="A20" s="19" t="s">
        <v>24</v>
      </c>
      <c r="B20" s="51">
        <v>0</v>
      </c>
      <c r="C20" s="53">
        <v>17782680.539999999</v>
      </c>
      <c r="D20" s="52">
        <v>0</v>
      </c>
      <c r="E20" s="30">
        <v>17782680.539999999</v>
      </c>
      <c r="F20" s="21">
        <v>0.12437576324537603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99357037.019999981</v>
      </c>
      <c r="C22" s="30">
        <v>41151495.739999995</v>
      </c>
      <c r="D22" s="33">
        <v>2466915.7999999998</v>
      </c>
      <c r="E22" s="30">
        <v>142975448.56</v>
      </c>
      <c r="F22" s="34">
        <v>0.99999999999999989</v>
      </c>
      <c r="G22" s="27"/>
    </row>
    <row r="23" spans="1:7" ht="24">
      <c r="A23" s="35" t="s">
        <v>25</v>
      </c>
      <c r="B23" s="36">
        <v>99357037.019999996</v>
      </c>
      <c r="C23" s="36">
        <v>41151495.739999995</v>
      </c>
      <c r="D23" s="36">
        <v>2466915.8000000007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274" customWidth="1"/>
    <col min="2" max="5" width="16" style="274" customWidth="1"/>
    <col min="6" max="6" width="13.28515625" style="274" customWidth="1"/>
    <col min="7" max="7" width="22.85546875" style="274" customWidth="1"/>
    <col min="8" max="16384" width="12.42578125" style="274"/>
  </cols>
  <sheetData>
    <row r="1" spans="1:9">
      <c r="A1" s="314" t="s">
        <v>1352</v>
      </c>
      <c r="B1" s="314"/>
      <c r="C1" s="314"/>
      <c r="D1" s="314"/>
      <c r="E1" s="314"/>
      <c r="F1" s="243"/>
    </row>
    <row r="2" spans="1:9">
      <c r="A2" s="314" t="s">
        <v>0</v>
      </c>
      <c r="B2" s="314"/>
      <c r="C2" s="314"/>
      <c r="D2" s="314"/>
      <c r="E2" s="314"/>
      <c r="F2" s="243"/>
    </row>
    <row r="3" spans="1:9">
      <c r="A3" s="314" t="s">
        <v>1</v>
      </c>
      <c r="B3" s="314"/>
      <c r="C3" s="314"/>
      <c r="D3" s="314"/>
      <c r="E3" s="314"/>
      <c r="F3" s="243"/>
    </row>
    <row r="4" spans="1:9">
      <c r="A4" s="314" t="s">
        <v>28</v>
      </c>
      <c r="B4" s="314"/>
      <c r="C4" s="314"/>
      <c r="D4" s="314"/>
      <c r="E4" s="314"/>
      <c r="F4" s="243"/>
    </row>
    <row r="5" spans="1:9">
      <c r="A5" s="275"/>
      <c r="B5" s="275"/>
      <c r="C5" s="275"/>
      <c r="D5" s="275"/>
      <c r="F5" s="3" t="s">
        <v>2</v>
      </c>
    </row>
    <row r="6" spans="1:9" ht="13.5" thickBot="1">
      <c r="A6" s="275"/>
      <c r="B6" s="275"/>
      <c r="C6" s="275"/>
      <c r="F6" s="274" t="s">
        <v>1347</v>
      </c>
    </row>
    <row r="7" spans="1:9">
      <c r="A7" s="276"/>
      <c r="B7" s="277" t="s">
        <v>3</v>
      </c>
      <c r="C7" s="277" t="s">
        <v>4</v>
      </c>
      <c r="D7" s="278" t="s">
        <v>5</v>
      </c>
      <c r="E7" s="277"/>
      <c r="F7" s="279" t="s">
        <v>6</v>
      </c>
    </row>
    <row r="8" spans="1:9" ht="13.5" thickBot="1">
      <c r="A8" s="280" t="s">
        <v>7</v>
      </c>
      <c r="B8" s="281" t="s">
        <v>8</v>
      </c>
      <c r="C8" s="281" t="s">
        <v>9</v>
      </c>
      <c r="D8" s="282" t="s">
        <v>10</v>
      </c>
      <c r="E8" s="281" t="s">
        <v>11</v>
      </c>
      <c r="F8" s="283" t="s">
        <v>12</v>
      </c>
    </row>
    <row r="9" spans="1:9">
      <c r="A9" s="284"/>
      <c r="B9" s="285"/>
      <c r="C9" s="286"/>
      <c r="D9" s="287"/>
      <c r="E9" s="286"/>
      <c r="F9" s="288"/>
      <c r="G9" s="289" t="s">
        <v>13</v>
      </c>
    </row>
    <row r="10" spans="1:9">
      <c r="A10" s="19" t="s">
        <v>14</v>
      </c>
      <c r="B10" s="290">
        <v>33556555.719999999</v>
      </c>
      <c r="C10" s="290">
        <v>1515802.52</v>
      </c>
      <c r="D10" s="291">
        <v>407754.06</v>
      </c>
      <c r="E10" s="292">
        <v>35480112.300000004</v>
      </c>
      <c r="F10" s="293">
        <v>0.44618506149433157</v>
      </c>
      <c r="G10" s="294"/>
    </row>
    <row r="11" spans="1:9">
      <c r="A11" s="19" t="s">
        <v>15</v>
      </c>
      <c r="B11" s="290">
        <v>0</v>
      </c>
      <c r="C11" s="290">
        <v>0</v>
      </c>
      <c r="D11" s="291">
        <v>0</v>
      </c>
      <c r="E11" s="292">
        <v>0</v>
      </c>
      <c r="F11" s="293">
        <v>0</v>
      </c>
      <c r="G11" s="294"/>
    </row>
    <row r="12" spans="1:9">
      <c r="A12" s="19" t="s">
        <v>16</v>
      </c>
      <c r="B12" s="290">
        <v>1646.85</v>
      </c>
      <c r="C12" s="290">
        <v>5017.54</v>
      </c>
      <c r="D12" s="291">
        <v>0</v>
      </c>
      <c r="E12" s="292">
        <v>6664.3899999999994</v>
      </c>
      <c r="F12" s="293">
        <v>8.3808958574581739E-5</v>
      </c>
      <c r="G12" s="294"/>
    </row>
    <row r="13" spans="1:9">
      <c r="A13" s="19" t="s">
        <v>17</v>
      </c>
      <c r="B13" s="295"/>
      <c r="C13" s="295"/>
      <c r="D13" s="296"/>
      <c r="E13" s="297"/>
      <c r="F13" s="298"/>
      <c r="G13" s="299"/>
    </row>
    <row r="14" spans="1:9">
      <c r="A14" s="28" t="s">
        <v>18</v>
      </c>
      <c r="B14" s="290">
        <v>3315022.23</v>
      </c>
      <c r="C14" s="290">
        <v>1088295.0999999999</v>
      </c>
      <c r="D14" s="291">
        <v>9542.52</v>
      </c>
      <c r="E14" s="292">
        <v>4412859.8499999996</v>
      </c>
      <c r="F14" s="293">
        <v>5.5494529636483603E-2</v>
      </c>
      <c r="G14" s="294"/>
      <c r="H14" s="300"/>
      <c r="I14" s="300"/>
    </row>
    <row r="15" spans="1:9">
      <c r="A15" s="28" t="s">
        <v>19</v>
      </c>
      <c r="B15" s="290">
        <v>141190.59</v>
      </c>
      <c r="C15" s="290">
        <v>37399.050000000003</v>
      </c>
      <c r="D15" s="291">
        <v>722.96</v>
      </c>
      <c r="E15" s="292">
        <v>179312.6</v>
      </c>
      <c r="F15" s="293">
        <v>2.2549704121908451E-3</v>
      </c>
      <c r="G15" s="294"/>
      <c r="H15" s="300"/>
      <c r="I15" s="300"/>
    </row>
    <row r="16" spans="1:9">
      <c r="A16" s="19" t="s">
        <v>20</v>
      </c>
      <c r="B16" s="290">
        <v>8532915.7999999989</v>
      </c>
      <c r="C16" s="290">
        <v>623172.46000000008</v>
      </c>
      <c r="D16" s="291">
        <v>114885.14</v>
      </c>
      <c r="E16" s="292">
        <v>9270973.4000000022</v>
      </c>
      <c r="F16" s="293">
        <v>0.11658840878559769</v>
      </c>
      <c r="G16" s="294"/>
    </row>
    <row r="17" spans="1:7">
      <c r="A17" s="19" t="s">
        <v>21</v>
      </c>
      <c r="B17" s="290">
        <v>11456718.140000001</v>
      </c>
      <c r="C17" s="290">
        <v>5860974.1100000003</v>
      </c>
      <c r="D17" s="291">
        <v>34511.32</v>
      </c>
      <c r="E17" s="292">
        <v>17352203.57</v>
      </c>
      <c r="F17" s="293">
        <v>0.21821503696149827</v>
      </c>
      <c r="G17" s="294"/>
    </row>
    <row r="18" spans="1:7">
      <c r="A18" s="19" t="s">
        <v>22</v>
      </c>
      <c r="B18" s="290">
        <v>4488333.2699999996</v>
      </c>
      <c r="C18" s="290">
        <v>7226094.4500000002</v>
      </c>
      <c r="D18" s="291">
        <v>50272.24</v>
      </c>
      <c r="E18" s="292">
        <v>11764699.959999999</v>
      </c>
      <c r="F18" s="293">
        <v>0.14794861218956623</v>
      </c>
      <c r="G18" s="294"/>
    </row>
    <row r="19" spans="1:7">
      <c r="A19" s="19" t="s">
        <v>23</v>
      </c>
      <c r="B19" s="290">
        <v>0</v>
      </c>
      <c r="C19" s="290">
        <v>0</v>
      </c>
      <c r="D19" s="291">
        <v>0</v>
      </c>
      <c r="E19" s="292">
        <v>0</v>
      </c>
      <c r="F19" s="293">
        <v>0</v>
      </c>
      <c r="G19" s="294"/>
    </row>
    <row r="20" spans="1:7" ht="13.5" thickBot="1">
      <c r="A20" s="19" t="s">
        <v>24</v>
      </c>
      <c r="B20" s="290">
        <v>0</v>
      </c>
      <c r="C20" s="301">
        <v>1052000</v>
      </c>
      <c r="D20" s="291">
        <v>0</v>
      </c>
      <c r="E20" s="302">
        <v>1052000</v>
      </c>
      <c r="F20" s="293">
        <v>1.3229571561757339E-2</v>
      </c>
      <c r="G20" s="294"/>
    </row>
    <row r="21" spans="1:7">
      <c r="A21" s="303"/>
      <c r="B21" s="285"/>
      <c r="C21" s="297"/>
      <c r="D21" s="287"/>
      <c r="E21" s="297"/>
      <c r="F21" s="288"/>
      <c r="G21" s="299"/>
    </row>
    <row r="22" spans="1:7" ht="13.5" thickBot="1">
      <c r="A22" s="304" t="s">
        <v>11</v>
      </c>
      <c r="B22" s="302">
        <v>61492382.599999994</v>
      </c>
      <c r="C22" s="302">
        <v>17408755.23</v>
      </c>
      <c r="D22" s="305">
        <v>617688.24</v>
      </c>
      <c r="E22" s="302">
        <v>79518826.069999993</v>
      </c>
      <c r="F22" s="306">
        <v>1.0000000000000002</v>
      </c>
      <c r="G22" s="299"/>
    </row>
    <row r="23" spans="1:7" ht="24">
      <c r="A23" s="307" t="s">
        <v>25</v>
      </c>
      <c r="B23" s="308">
        <v>61492382.600000016</v>
      </c>
      <c r="C23" s="308">
        <v>17408755.23</v>
      </c>
      <c r="D23" s="308">
        <v>617688.24</v>
      </c>
      <c r="E23" s="309"/>
      <c r="F23" s="310"/>
    </row>
    <row r="24" spans="1:7" ht="12.75" customHeight="1">
      <c r="A24" s="311"/>
      <c r="B24" s="275"/>
      <c r="C24" s="275"/>
      <c r="D24" s="275"/>
      <c r="E24" s="275"/>
      <c r="F24" s="312"/>
    </row>
    <row r="25" spans="1:7">
      <c r="A25" s="313" t="s">
        <v>26</v>
      </c>
      <c r="B25" s="294"/>
      <c r="C25" s="294"/>
      <c r="D25" s="294"/>
      <c r="E25" s="294"/>
    </row>
    <row r="26" spans="1:7">
      <c r="B26" s="294"/>
      <c r="C26" s="294"/>
      <c r="D26" s="294"/>
      <c r="E26" s="294"/>
    </row>
    <row r="27" spans="1:7">
      <c r="B27" s="294"/>
      <c r="C27" s="294"/>
      <c r="D27" s="294"/>
      <c r="E27" s="294"/>
    </row>
    <row r="28" spans="1:7">
      <c r="B28" s="294"/>
      <c r="C28" s="294"/>
      <c r="D28" s="294"/>
      <c r="E28" s="294"/>
    </row>
    <row r="29" spans="1:7">
      <c r="B29" s="294"/>
      <c r="C29" s="294"/>
      <c r="D29" s="294"/>
      <c r="E29" s="294"/>
    </row>
    <row r="30" spans="1:7">
      <c r="B30" s="294"/>
      <c r="C30" s="294"/>
      <c r="D30" s="294"/>
      <c r="E30" s="294"/>
    </row>
    <row r="31" spans="1:7">
      <c r="B31" s="294"/>
      <c r="C31" s="294"/>
      <c r="D31" s="294"/>
      <c r="E31" s="294"/>
    </row>
    <row r="32" spans="1:7">
      <c r="B32" s="294"/>
      <c r="C32" s="294"/>
      <c r="D32" s="294"/>
      <c r="E32" s="294"/>
    </row>
    <row r="33" spans="2:5">
      <c r="B33" s="294"/>
      <c r="C33" s="294"/>
      <c r="D33" s="294"/>
      <c r="E33" s="294"/>
    </row>
    <row r="34" spans="2:5">
      <c r="B34" s="294"/>
      <c r="C34" s="294"/>
      <c r="D34" s="294"/>
      <c r="E34" s="294"/>
    </row>
    <row r="35" spans="2:5">
      <c r="B35" s="294"/>
      <c r="C35" s="294"/>
      <c r="D35" s="294"/>
      <c r="E35" s="294"/>
    </row>
    <row r="36" spans="2:5">
      <c r="B36" s="294"/>
      <c r="C36" s="294"/>
      <c r="D36" s="294"/>
      <c r="E36" s="294"/>
    </row>
  </sheetData>
  <sheetProtection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42" t="s">
        <v>1362</v>
      </c>
      <c r="B1" s="242"/>
      <c r="C1" s="242"/>
      <c r="D1" s="242"/>
      <c r="E1" s="242"/>
      <c r="F1" s="243"/>
    </row>
    <row r="2" spans="1:9">
      <c r="A2" s="242" t="s">
        <v>0</v>
      </c>
      <c r="B2" s="242"/>
      <c r="C2" s="242"/>
      <c r="D2" s="242"/>
      <c r="E2" s="242"/>
      <c r="F2" s="243"/>
    </row>
    <row r="3" spans="1:9">
      <c r="A3" s="242" t="s">
        <v>1</v>
      </c>
      <c r="B3" s="242"/>
      <c r="C3" s="242"/>
      <c r="D3" s="242"/>
      <c r="E3" s="242"/>
      <c r="F3" s="243"/>
    </row>
    <row r="4" spans="1:9">
      <c r="A4" s="242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18279678.48</v>
      </c>
      <c r="C10" s="51">
        <v>1222261.27</v>
      </c>
      <c r="D10" s="52">
        <v>493134.45</v>
      </c>
      <c r="E10" s="20">
        <v>19995074.199999999</v>
      </c>
      <c r="F10" s="21">
        <v>0.34268361974907369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4672113.4000000004</v>
      </c>
      <c r="C14" s="51">
        <v>1224029.51</v>
      </c>
      <c r="D14" s="52">
        <v>178452.42</v>
      </c>
      <c r="E14" s="20">
        <v>6074595.3300000001</v>
      </c>
      <c r="F14" s="21">
        <v>0.10410885678009731</v>
      </c>
      <c r="G14" s="22"/>
      <c r="H14" s="29"/>
      <c r="I14" s="29"/>
    </row>
    <row r="15" spans="1:9">
      <c r="A15" s="28" t="s">
        <v>19</v>
      </c>
      <c r="B15" s="51">
        <v>292717.09000000003</v>
      </c>
      <c r="C15" s="51">
        <v>202287.4</v>
      </c>
      <c r="D15" s="52">
        <v>0</v>
      </c>
      <c r="E15" s="20">
        <v>495004.49</v>
      </c>
      <c r="F15" s="21">
        <v>8.483585943644267E-3</v>
      </c>
      <c r="G15" s="22"/>
      <c r="H15" s="29"/>
      <c r="I15" s="29"/>
    </row>
    <row r="16" spans="1:9">
      <c r="A16" s="19" t="s">
        <v>20</v>
      </c>
      <c r="B16" s="51">
        <v>6630113.79</v>
      </c>
      <c r="C16" s="51">
        <v>498225.48</v>
      </c>
      <c r="D16" s="52">
        <v>4990</v>
      </c>
      <c r="E16" s="20">
        <v>7133329.2699999996</v>
      </c>
      <c r="F16" s="21">
        <v>0.12225386465960787</v>
      </c>
      <c r="G16" s="22"/>
    </row>
    <row r="17" spans="1:7">
      <c r="A17" s="19" t="s">
        <v>21</v>
      </c>
      <c r="B17" s="51">
        <v>5346796.9400000004</v>
      </c>
      <c r="C17" s="51">
        <v>2741068.32</v>
      </c>
      <c r="D17" s="52">
        <v>30964.27</v>
      </c>
      <c r="E17" s="20">
        <v>8118829.5299999993</v>
      </c>
      <c r="F17" s="21">
        <v>0.13914376429101075</v>
      </c>
      <c r="G17" s="22"/>
    </row>
    <row r="18" spans="1:7">
      <c r="A18" s="19" t="s">
        <v>22</v>
      </c>
      <c r="B18" s="51">
        <v>1936814.44</v>
      </c>
      <c r="C18" s="51">
        <v>4749956.17</v>
      </c>
      <c r="D18" s="52">
        <v>123647.2</v>
      </c>
      <c r="E18" s="20">
        <v>6810417.8099999996</v>
      </c>
      <c r="F18" s="21">
        <v>0.11671967824627323</v>
      </c>
      <c r="G18" s="22"/>
    </row>
    <row r="19" spans="1:7">
      <c r="A19" s="19" t="s">
        <v>23</v>
      </c>
      <c r="B19" s="51">
        <v>174479.26</v>
      </c>
      <c r="C19" s="51">
        <v>393378.79</v>
      </c>
      <c r="D19" s="52">
        <v>0</v>
      </c>
      <c r="E19" s="20">
        <v>567858.05000000005</v>
      </c>
      <c r="F19" s="21">
        <v>9.7321795423820183E-3</v>
      </c>
      <c r="G19" s="22"/>
    </row>
    <row r="20" spans="1:7" ht="13.5" thickBot="1">
      <c r="A20" s="19" t="s">
        <v>24</v>
      </c>
      <c r="B20" s="51">
        <v>0</v>
      </c>
      <c r="C20" s="53">
        <v>9153388.4399999995</v>
      </c>
      <c r="D20" s="52">
        <v>0</v>
      </c>
      <c r="E20" s="30">
        <v>9153388.4399999995</v>
      </c>
      <c r="F20" s="21">
        <v>0.15687445078791087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37332713.399999999</v>
      </c>
      <c r="C22" s="30">
        <v>20184595.379999999</v>
      </c>
      <c r="D22" s="33">
        <v>831188.34</v>
      </c>
      <c r="E22" s="30">
        <v>58348497.119999997</v>
      </c>
      <c r="F22" s="34">
        <v>1</v>
      </c>
      <c r="G22" s="27"/>
    </row>
    <row r="23" spans="1:7" ht="24">
      <c r="A23" s="35" t="s">
        <v>25</v>
      </c>
      <c r="B23" s="36">
        <v>37332713.399999999</v>
      </c>
      <c r="C23" s="36">
        <v>20184595.379999995</v>
      </c>
      <c r="D23" s="36">
        <v>831188.34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1361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19912215.420000002</v>
      </c>
      <c r="C10" s="51">
        <v>2488709.4300000002</v>
      </c>
      <c r="D10" s="52">
        <v>388816.08</v>
      </c>
      <c r="E10" s="20">
        <v>22789740.93</v>
      </c>
      <c r="F10" s="21">
        <v>0.40035973544534376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892797.32</v>
      </c>
      <c r="C12" s="51">
        <v>119337.95</v>
      </c>
      <c r="D12" s="52">
        <v>19682</v>
      </c>
      <c r="E12" s="20">
        <v>1031817.2699999999</v>
      </c>
      <c r="F12" s="21">
        <v>1.8126493430267215E-2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3444528.78</v>
      </c>
      <c r="C14" s="51">
        <v>878750.27</v>
      </c>
      <c r="D14" s="52">
        <v>6381.22</v>
      </c>
      <c r="E14" s="20">
        <v>4329660.2699999996</v>
      </c>
      <c r="F14" s="21">
        <v>7.6061489491684869E-2</v>
      </c>
      <c r="G14" s="22"/>
      <c r="H14" s="29"/>
      <c r="I14" s="29"/>
    </row>
    <row r="15" spans="1:9">
      <c r="A15" s="28" t="s">
        <v>19</v>
      </c>
      <c r="B15" s="51">
        <v>71431.62</v>
      </c>
      <c r="C15" s="51">
        <v>93484.02</v>
      </c>
      <c r="D15" s="52">
        <v>0</v>
      </c>
      <c r="E15" s="20">
        <v>164915.64000000001</v>
      </c>
      <c r="F15" s="21">
        <v>2.8971624646370897E-3</v>
      </c>
      <c r="G15" s="22"/>
      <c r="H15" s="29"/>
      <c r="I15" s="29"/>
    </row>
    <row r="16" spans="1:9">
      <c r="A16" s="19" t="s">
        <v>20</v>
      </c>
      <c r="B16" s="51">
        <v>4296365.33</v>
      </c>
      <c r="C16" s="51">
        <v>1095592.93</v>
      </c>
      <c r="D16" s="52">
        <v>0</v>
      </c>
      <c r="E16" s="20">
        <v>5391958.2599999998</v>
      </c>
      <c r="F16" s="21">
        <v>9.4723454256745512E-2</v>
      </c>
      <c r="G16" s="22"/>
    </row>
    <row r="17" spans="1:7">
      <c r="A17" s="19" t="s">
        <v>21</v>
      </c>
      <c r="B17" s="51">
        <v>6619160.1600000001</v>
      </c>
      <c r="C17" s="51">
        <v>4045284.71</v>
      </c>
      <c r="D17" s="52">
        <v>221567.39</v>
      </c>
      <c r="E17" s="20">
        <v>10886012.260000002</v>
      </c>
      <c r="F17" s="21">
        <v>0.19124047973406996</v>
      </c>
      <c r="G17" s="22"/>
    </row>
    <row r="18" spans="1:7">
      <c r="A18" s="19" t="s">
        <v>22</v>
      </c>
      <c r="B18" s="51">
        <v>1853719.69</v>
      </c>
      <c r="C18" s="51">
        <v>6321843.8499999996</v>
      </c>
      <c r="D18" s="52">
        <v>49391.73</v>
      </c>
      <c r="E18" s="20">
        <v>8224955.2699999996</v>
      </c>
      <c r="F18" s="21">
        <v>0.14449224877375497</v>
      </c>
      <c r="G18" s="22"/>
    </row>
    <row r="19" spans="1:7">
      <c r="A19" s="19" t="s">
        <v>23</v>
      </c>
      <c r="B19" s="51">
        <v>0</v>
      </c>
      <c r="C19" s="51">
        <v>1104099.23</v>
      </c>
      <c r="D19" s="52">
        <v>0</v>
      </c>
      <c r="E19" s="20">
        <v>1104099.23</v>
      </c>
      <c r="F19" s="21">
        <v>1.93963098126455E-2</v>
      </c>
      <c r="G19" s="22"/>
    </row>
    <row r="20" spans="1:7" ht="13.5" thickBot="1">
      <c r="A20" s="19" t="s">
        <v>24</v>
      </c>
      <c r="B20" s="51">
        <v>0</v>
      </c>
      <c r="C20" s="53">
        <v>3000000</v>
      </c>
      <c r="D20" s="52">
        <v>0</v>
      </c>
      <c r="E20" s="30">
        <v>3000000</v>
      </c>
      <c r="F20" s="21">
        <v>5.2702626590851349E-2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37090218.320000008</v>
      </c>
      <c r="C22" s="30">
        <v>19147102.390000001</v>
      </c>
      <c r="D22" s="33">
        <v>685838.41999999993</v>
      </c>
      <c r="E22" s="30">
        <v>56923159.129999988</v>
      </c>
      <c r="F22" s="34">
        <v>1.0000000000000004</v>
      </c>
      <c r="G22" s="27"/>
    </row>
    <row r="23" spans="1:7" ht="24">
      <c r="A23" s="35" t="s">
        <v>25</v>
      </c>
      <c r="B23" s="36">
        <v>37090218.320000008</v>
      </c>
      <c r="C23" s="36">
        <v>19147102.389999997</v>
      </c>
      <c r="D23" s="36">
        <v>685838.41999999993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1360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23365118.02</v>
      </c>
      <c r="C10" s="51">
        <v>3326153.08</v>
      </c>
      <c r="D10" s="52">
        <v>67108.42</v>
      </c>
      <c r="E10" s="20">
        <v>26758379.520000003</v>
      </c>
      <c r="F10" s="21">
        <v>0.48667329434584211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293733.24000000005</v>
      </c>
      <c r="C12" s="51">
        <v>145241.69</v>
      </c>
      <c r="D12" s="52">
        <v>2099.9699999999998</v>
      </c>
      <c r="E12" s="20">
        <v>441074.89999999997</v>
      </c>
      <c r="F12" s="21">
        <v>8.0221365600940103E-3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3889472.28</v>
      </c>
      <c r="C14" s="51">
        <v>1466948.19</v>
      </c>
      <c r="D14" s="52">
        <v>36857.24</v>
      </c>
      <c r="E14" s="20">
        <v>5393277.71</v>
      </c>
      <c r="F14" s="21">
        <v>9.8091299904236456E-2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0</v>
      </c>
      <c r="D15" s="52">
        <v>0</v>
      </c>
      <c r="E15" s="20">
        <v>0</v>
      </c>
      <c r="F15" s="21">
        <v>0</v>
      </c>
      <c r="G15" s="22"/>
      <c r="H15" s="29"/>
      <c r="I15" s="29"/>
    </row>
    <row r="16" spans="1:9">
      <c r="A16" s="19" t="s">
        <v>20</v>
      </c>
      <c r="B16" s="51">
        <v>4141005.59</v>
      </c>
      <c r="C16" s="51">
        <v>578737.11</v>
      </c>
      <c r="D16" s="52">
        <v>15461.7</v>
      </c>
      <c r="E16" s="20">
        <v>4735204.4000000004</v>
      </c>
      <c r="F16" s="21">
        <v>8.6122462050681248E-2</v>
      </c>
      <c r="G16" s="22"/>
    </row>
    <row r="17" spans="1:7">
      <c r="A17" s="19" t="s">
        <v>21</v>
      </c>
      <c r="B17" s="51">
        <v>5864380.0800000001</v>
      </c>
      <c r="C17" s="51">
        <v>4375014.5600000005</v>
      </c>
      <c r="D17" s="52">
        <v>7333.71</v>
      </c>
      <c r="E17" s="20">
        <v>10246728.350000001</v>
      </c>
      <c r="F17" s="21">
        <v>0.18636438871921027</v>
      </c>
      <c r="G17" s="22"/>
    </row>
    <row r="18" spans="1:7">
      <c r="A18" s="19" t="s">
        <v>22</v>
      </c>
      <c r="B18" s="51">
        <v>1270649.8500000001</v>
      </c>
      <c r="C18" s="51">
        <v>6108134.5599999996</v>
      </c>
      <c r="D18" s="52">
        <v>28773.55</v>
      </c>
      <c r="E18" s="20">
        <v>7407557.96</v>
      </c>
      <c r="F18" s="21">
        <v>0.13472641841993596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38824359.060000002</v>
      </c>
      <c r="C22" s="30">
        <v>16000229.189999998</v>
      </c>
      <c r="D22" s="33">
        <v>157634.59</v>
      </c>
      <c r="E22" s="30">
        <v>54982222.840000004</v>
      </c>
      <c r="F22" s="34">
        <v>0.99999999999999989</v>
      </c>
      <c r="G22" s="27"/>
    </row>
    <row r="23" spans="1:7" ht="24">
      <c r="A23" s="35" t="s">
        <v>25</v>
      </c>
      <c r="B23" s="36">
        <v>38824359.06000001</v>
      </c>
      <c r="C23" s="36">
        <v>16000229.189999999</v>
      </c>
      <c r="D23" s="36">
        <v>157634.59000000003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 t="s">
        <v>1349</v>
      </c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 t="s">
        <v>1350</v>
      </c>
      <c r="C27" s="22"/>
      <c r="D27" s="22"/>
      <c r="E27" s="22"/>
    </row>
    <row r="28" spans="1:7">
      <c r="B28" s="22" t="s">
        <v>1351</v>
      </c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1359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12817624.6</v>
      </c>
      <c r="C10" s="51">
        <v>1328714.94</v>
      </c>
      <c r="D10" s="52">
        <v>6503.27</v>
      </c>
      <c r="E10" s="20">
        <v>14152842.809999999</v>
      </c>
      <c r="F10" s="21">
        <v>0.43935298929026684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472087.41</v>
      </c>
      <c r="C12" s="51">
        <v>85800.06</v>
      </c>
      <c r="D12" s="52">
        <v>9893.89</v>
      </c>
      <c r="E12" s="20">
        <v>567781.36</v>
      </c>
      <c r="F12" s="21">
        <v>1.7625889097209097E-2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2759830.34</v>
      </c>
      <c r="C14" s="51">
        <v>350772.17</v>
      </c>
      <c r="D14" s="52">
        <v>4719.4799999999996</v>
      </c>
      <c r="E14" s="20">
        <v>3115321.9899999998</v>
      </c>
      <c r="F14" s="21">
        <v>9.671032507625249E-2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14199.49</v>
      </c>
      <c r="D15" s="52">
        <v>0</v>
      </c>
      <c r="E15" s="20">
        <v>14199.49</v>
      </c>
      <c r="F15" s="21">
        <v>4.4080107874081953E-4</v>
      </c>
      <c r="G15" s="22"/>
      <c r="H15" s="29"/>
      <c r="I15" s="29"/>
    </row>
    <row r="16" spans="1:9">
      <c r="A16" s="19" t="s">
        <v>20</v>
      </c>
      <c r="B16" s="51">
        <v>2787926</v>
      </c>
      <c r="C16" s="51">
        <v>203510.76</v>
      </c>
      <c r="D16" s="52">
        <v>8655.19</v>
      </c>
      <c r="E16" s="20">
        <v>3000091.9499999997</v>
      </c>
      <c r="F16" s="21">
        <v>9.3133187732914971E-2</v>
      </c>
      <c r="G16" s="22"/>
    </row>
    <row r="17" spans="1:7">
      <c r="A17" s="19" t="s">
        <v>21</v>
      </c>
      <c r="B17" s="51">
        <v>4924984.8</v>
      </c>
      <c r="C17" s="51">
        <v>1437628.4</v>
      </c>
      <c r="D17" s="52">
        <v>173974.7</v>
      </c>
      <c r="E17" s="20">
        <v>6536587.8999999994</v>
      </c>
      <c r="F17" s="21">
        <v>0.20291820323153775</v>
      </c>
      <c r="G17" s="22"/>
    </row>
    <row r="18" spans="1:7">
      <c r="A18" s="19" t="s">
        <v>22</v>
      </c>
      <c r="B18" s="51">
        <v>1614754.01</v>
      </c>
      <c r="C18" s="51">
        <v>3091857.06</v>
      </c>
      <c r="D18" s="52">
        <v>37800.33</v>
      </c>
      <c r="E18" s="20">
        <v>4744411.4000000004</v>
      </c>
      <c r="F18" s="21">
        <v>0.14728287164611137</v>
      </c>
      <c r="G18" s="22"/>
    </row>
    <row r="19" spans="1:7">
      <c r="A19" s="19" t="s">
        <v>23</v>
      </c>
      <c r="B19" s="51">
        <v>81683.360000000001</v>
      </c>
      <c r="C19" s="51">
        <v>0</v>
      </c>
      <c r="D19" s="52">
        <v>0</v>
      </c>
      <c r="E19" s="20">
        <v>81683.360000000001</v>
      </c>
      <c r="F19" s="21">
        <v>2.5357328469666662E-3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25458890.520000003</v>
      </c>
      <c r="C22" s="30">
        <v>6512482.8799999999</v>
      </c>
      <c r="D22" s="33">
        <v>241546.86000000004</v>
      </c>
      <c r="E22" s="30">
        <v>32212920.259999998</v>
      </c>
      <c r="F22" s="34">
        <v>1</v>
      </c>
      <c r="G22" s="27"/>
    </row>
    <row r="23" spans="1:7" ht="24">
      <c r="A23" s="35" t="s">
        <v>25</v>
      </c>
      <c r="B23" s="36">
        <v>25458890.519999996</v>
      </c>
      <c r="C23" s="36">
        <v>6512482.8799999999</v>
      </c>
      <c r="D23" s="36">
        <v>241546.86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1358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61798089.539999999</v>
      </c>
      <c r="C10" s="51">
        <v>2276133.5499999998</v>
      </c>
      <c r="D10" s="52">
        <v>27525.43</v>
      </c>
      <c r="E10" s="20">
        <v>64101748.519999996</v>
      </c>
      <c r="F10" s="21">
        <v>0.41980740828988361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1180</v>
      </c>
      <c r="D12" s="52">
        <v>0</v>
      </c>
      <c r="E12" s="20">
        <v>1180</v>
      </c>
      <c r="F12" s="21">
        <v>7.7279130947185393E-6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19541077.560000002</v>
      </c>
      <c r="C14" s="51">
        <v>3102518.46</v>
      </c>
      <c r="D14" s="52">
        <v>158318.51999999999</v>
      </c>
      <c r="E14" s="20">
        <v>22801914.539999999</v>
      </c>
      <c r="F14" s="21">
        <v>0.14933153725281276</v>
      </c>
      <c r="G14" s="22"/>
      <c r="H14" s="29"/>
      <c r="I14" s="29"/>
    </row>
    <row r="15" spans="1:9">
      <c r="A15" s="28" t="s">
        <v>19</v>
      </c>
      <c r="B15" s="51">
        <v>746414.45</v>
      </c>
      <c r="C15" s="51">
        <v>529309.19999999995</v>
      </c>
      <c r="D15" s="52">
        <v>2649.01</v>
      </c>
      <c r="E15" s="20">
        <v>1278372.6599999999</v>
      </c>
      <c r="F15" s="21">
        <v>8.3721634060543813E-3</v>
      </c>
      <c r="G15" s="22"/>
      <c r="H15" s="29"/>
      <c r="I15" s="29"/>
    </row>
    <row r="16" spans="1:9">
      <c r="A16" s="19" t="s">
        <v>20</v>
      </c>
      <c r="B16" s="51">
        <v>14154851.390000001</v>
      </c>
      <c r="C16" s="51">
        <v>5941667.2400000002</v>
      </c>
      <c r="D16" s="52">
        <v>13591.43</v>
      </c>
      <c r="E16" s="20">
        <v>20110110.060000002</v>
      </c>
      <c r="F16" s="21">
        <v>0.1317026973465297</v>
      </c>
      <c r="G16" s="22"/>
    </row>
    <row r="17" spans="1:7">
      <c r="A17" s="19" t="s">
        <v>21</v>
      </c>
      <c r="B17" s="51">
        <v>15077405.16</v>
      </c>
      <c r="C17" s="51">
        <v>7156180.2800000003</v>
      </c>
      <c r="D17" s="52">
        <v>151222.92000000001</v>
      </c>
      <c r="E17" s="20">
        <v>22384808.360000003</v>
      </c>
      <c r="F17" s="21">
        <v>0.14659987597288901</v>
      </c>
      <c r="G17" s="22"/>
    </row>
    <row r="18" spans="1:7">
      <c r="A18" s="19" t="s">
        <v>22</v>
      </c>
      <c r="B18" s="51">
        <v>11357374.26</v>
      </c>
      <c r="C18" s="51">
        <v>7223869.6600000001</v>
      </c>
      <c r="D18" s="52">
        <v>78821.2</v>
      </c>
      <c r="E18" s="20">
        <v>18660065.120000001</v>
      </c>
      <c r="F18" s="21">
        <v>0.12220623863487176</v>
      </c>
      <c r="G18" s="22"/>
    </row>
    <row r="19" spans="1:7">
      <c r="A19" s="19" t="s">
        <v>23</v>
      </c>
      <c r="B19" s="51">
        <v>8429.06</v>
      </c>
      <c r="C19" s="51">
        <v>2579732.1</v>
      </c>
      <c r="D19" s="52">
        <v>0</v>
      </c>
      <c r="E19" s="20">
        <v>2588161.16</v>
      </c>
      <c r="F19" s="21">
        <v>1.695007162678468E-2</v>
      </c>
      <c r="G19" s="22"/>
    </row>
    <row r="20" spans="1:7" ht="13.5" thickBot="1">
      <c r="A20" s="19" t="s">
        <v>24</v>
      </c>
      <c r="B20" s="51">
        <v>0</v>
      </c>
      <c r="C20" s="53">
        <v>766868.08</v>
      </c>
      <c r="D20" s="52">
        <v>0</v>
      </c>
      <c r="E20" s="30">
        <v>766868.08</v>
      </c>
      <c r="F20" s="21">
        <v>5.0222795570793758E-3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122683641.42</v>
      </c>
      <c r="C22" s="30">
        <v>29577458.57</v>
      </c>
      <c r="D22" s="33">
        <v>432128.51</v>
      </c>
      <c r="E22" s="30">
        <v>152693228.5</v>
      </c>
      <c r="F22" s="34">
        <v>1</v>
      </c>
      <c r="G22" s="27"/>
    </row>
    <row r="23" spans="1:7" ht="24">
      <c r="A23" s="35" t="s">
        <v>25</v>
      </c>
      <c r="B23" s="36">
        <v>122683641.42</v>
      </c>
      <c r="C23" s="36">
        <v>29577458.570000008</v>
      </c>
      <c r="D23" s="36">
        <v>432128.51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1357</v>
      </c>
      <c r="B1" s="314"/>
      <c r="C1" s="314"/>
      <c r="D1" s="314"/>
      <c r="E1" s="314"/>
      <c r="F1" s="243"/>
    </row>
    <row r="2" spans="1:9">
      <c r="A2" s="314" t="s">
        <v>0</v>
      </c>
      <c r="B2" s="314"/>
      <c r="C2" s="314"/>
      <c r="D2" s="314"/>
      <c r="E2" s="314"/>
      <c r="F2" s="243"/>
    </row>
    <row r="3" spans="1:9">
      <c r="A3" s="314" t="s">
        <v>1</v>
      </c>
      <c r="B3" s="314"/>
      <c r="C3" s="314"/>
      <c r="D3" s="314"/>
      <c r="E3" s="314"/>
      <c r="F3" s="243"/>
    </row>
    <row r="4" spans="1:9">
      <c r="A4" s="314" t="s">
        <v>28</v>
      </c>
      <c r="B4" s="314"/>
      <c r="C4" s="314"/>
      <c r="D4" s="314"/>
      <c r="E4" s="314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32625976.949999999</v>
      </c>
      <c r="C10" s="51">
        <v>2160990.44</v>
      </c>
      <c r="D10" s="52">
        <v>262695.98</v>
      </c>
      <c r="E10" s="20">
        <v>35049663.369999997</v>
      </c>
      <c r="F10" s="21">
        <v>0.36979447988859632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4448213.37</v>
      </c>
      <c r="C14" s="51">
        <v>1394084.97</v>
      </c>
      <c r="D14" s="52">
        <v>1639898.22</v>
      </c>
      <c r="E14" s="20">
        <v>7482196.5599999996</v>
      </c>
      <c r="F14" s="21">
        <v>7.8941556616994243E-2</v>
      </c>
      <c r="G14" s="22"/>
      <c r="H14" s="29"/>
      <c r="I14" s="29"/>
    </row>
    <row r="15" spans="1:9">
      <c r="A15" s="28" t="s">
        <v>19</v>
      </c>
      <c r="B15" s="51">
        <v>398554.23</v>
      </c>
      <c r="C15" s="51">
        <v>566584.19999999995</v>
      </c>
      <c r="D15" s="52">
        <v>1090</v>
      </c>
      <c r="E15" s="20">
        <v>966228.42999999993</v>
      </c>
      <c r="F15" s="21">
        <v>1.0194275932226306E-2</v>
      </c>
      <c r="G15" s="22"/>
      <c r="H15" s="29"/>
      <c r="I15" s="29"/>
    </row>
    <row r="16" spans="1:9">
      <c r="A16" s="19" t="s">
        <v>20</v>
      </c>
      <c r="B16" s="51">
        <v>6651216.1200000001</v>
      </c>
      <c r="C16" s="51">
        <v>919109.27</v>
      </c>
      <c r="D16" s="52">
        <v>34269.589999999997</v>
      </c>
      <c r="E16" s="20">
        <v>7604594.9800000004</v>
      </c>
      <c r="F16" s="21">
        <v>8.0232931646342681E-2</v>
      </c>
      <c r="G16" s="22"/>
    </row>
    <row r="17" spans="1:7">
      <c r="A17" s="19" t="s">
        <v>21</v>
      </c>
      <c r="B17" s="51">
        <v>9823950.0899999999</v>
      </c>
      <c r="C17" s="51">
        <v>3695256.73</v>
      </c>
      <c r="D17" s="52">
        <v>435747.73</v>
      </c>
      <c r="E17" s="20">
        <v>13954954.550000001</v>
      </c>
      <c r="F17" s="21">
        <v>0.14723294501319631</v>
      </c>
      <c r="G17" s="22"/>
    </row>
    <row r="18" spans="1:7">
      <c r="A18" s="19" t="s">
        <v>22</v>
      </c>
      <c r="B18" s="51">
        <v>4711976.1399999997</v>
      </c>
      <c r="C18" s="51">
        <v>4617380.4000000004</v>
      </c>
      <c r="D18" s="52">
        <v>255160.29</v>
      </c>
      <c r="E18" s="20">
        <v>9584516.8299999982</v>
      </c>
      <c r="F18" s="21">
        <v>0.10112226695926031</v>
      </c>
      <c r="G18" s="22"/>
    </row>
    <row r="19" spans="1:7">
      <c r="A19" s="19" t="s">
        <v>23</v>
      </c>
      <c r="B19" s="51">
        <v>90483.88</v>
      </c>
      <c r="C19" s="51">
        <v>1075809.21</v>
      </c>
      <c r="D19" s="52">
        <v>0</v>
      </c>
      <c r="E19" s="20">
        <v>1166293.0899999999</v>
      </c>
      <c r="F19" s="21">
        <v>1.2305075288779123E-2</v>
      </c>
      <c r="G19" s="22"/>
    </row>
    <row r="20" spans="1:7" ht="13.5" thickBot="1">
      <c r="A20" s="19" t="s">
        <v>24</v>
      </c>
      <c r="B20" s="51">
        <v>1855309.4</v>
      </c>
      <c r="C20" s="53">
        <v>17117710</v>
      </c>
      <c r="D20" s="52">
        <v>0</v>
      </c>
      <c r="E20" s="30">
        <v>18973019.399999999</v>
      </c>
      <c r="F20" s="21">
        <v>0.20017646865460459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60605680.179999992</v>
      </c>
      <c r="C22" s="30">
        <v>31546925.220000003</v>
      </c>
      <c r="D22" s="33">
        <v>2628861.81</v>
      </c>
      <c r="E22" s="30">
        <v>94781467.210000008</v>
      </c>
      <c r="F22" s="34">
        <v>0.99999999999999989</v>
      </c>
      <c r="G22" s="27"/>
    </row>
    <row r="23" spans="1:7" ht="24">
      <c r="A23" s="35" t="s">
        <v>25</v>
      </c>
      <c r="B23" s="36">
        <v>60605680.180000007</v>
      </c>
      <c r="C23" s="36">
        <v>31546925.219999999</v>
      </c>
      <c r="D23" s="36">
        <v>2628861.8099999996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>
        <f>C23-C22</f>
        <v>0</v>
      </c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1356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34520180.880000003</v>
      </c>
      <c r="C10" s="51">
        <v>2002485.1099999999</v>
      </c>
      <c r="D10" s="52">
        <v>745124.81</v>
      </c>
      <c r="E10" s="20">
        <v>37267790.800000004</v>
      </c>
      <c r="F10" s="21">
        <v>0.41714961396707895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5934220.6299999999</v>
      </c>
      <c r="C14" s="51">
        <v>1589556.8199999998</v>
      </c>
      <c r="D14" s="52">
        <v>326309.13</v>
      </c>
      <c r="E14" s="20">
        <v>7850086.5800000001</v>
      </c>
      <c r="F14" s="21">
        <v>8.7868384901826441E-2</v>
      </c>
      <c r="G14" s="22"/>
      <c r="H14" s="29"/>
      <c r="I14" s="29"/>
    </row>
    <row r="15" spans="1:9">
      <c r="A15" s="28" t="s">
        <v>19</v>
      </c>
      <c r="B15" s="51">
        <v>380684.76</v>
      </c>
      <c r="C15" s="51">
        <v>266134.42</v>
      </c>
      <c r="D15" s="52">
        <v>3068.86</v>
      </c>
      <c r="E15" s="20">
        <v>649888.03999999992</v>
      </c>
      <c r="F15" s="21">
        <v>7.2743926910693478E-3</v>
      </c>
      <c r="G15" s="22"/>
      <c r="H15" s="29"/>
      <c r="I15" s="29"/>
    </row>
    <row r="16" spans="1:9">
      <c r="A16" s="19" t="s">
        <v>20</v>
      </c>
      <c r="B16" s="51">
        <v>8827085.8399999999</v>
      </c>
      <c r="C16" s="51">
        <v>1339939.93</v>
      </c>
      <c r="D16" s="52">
        <v>438.46</v>
      </c>
      <c r="E16" s="20">
        <v>10167464.23</v>
      </c>
      <c r="F16" s="21">
        <v>0.11380749133561689</v>
      </c>
      <c r="G16" s="22"/>
    </row>
    <row r="17" spans="1:7">
      <c r="A17" s="19" t="s">
        <v>21</v>
      </c>
      <c r="B17" s="51">
        <v>10591076.82</v>
      </c>
      <c r="C17" s="51">
        <v>6232987.9100000001</v>
      </c>
      <c r="D17" s="52">
        <v>694331.72</v>
      </c>
      <c r="E17" s="20">
        <v>17518396.449999999</v>
      </c>
      <c r="F17" s="21">
        <v>0.19608869105382401</v>
      </c>
      <c r="G17" s="22"/>
    </row>
    <row r="18" spans="1:7">
      <c r="A18" s="19" t="s">
        <v>22</v>
      </c>
      <c r="B18" s="51">
        <v>4615119.9800000004</v>
      </c>
      <c r="C18" s="51">
        <v>4557031.1100000003</v>
      </c>
      <c r="D18" s="52">
        <v>268097.27</v>
      </c>
      <c r="E18" s="20">
        <v>9440248.3599999994</v>
      </c>
      <c r="F18" s="21">
        <v>0.10566754493876115</v>
      </c>
      <c r="G18" s="22"/>
    </row>
    <row r="19" spans="1:7">
      <c r="A19" s="19" t="s">
        <v>23</v>
      </c>
      <c r="B19" s="51">
        <v>95272.82</v>
      </c>
      <c r="C19" s="51">
        <v>0</v>
      </c>
      <c r="D19" s="52">
        <v>0</v>
      </c>
      <c r="E19" s="20">
        <v>95272.82</v>
      </c>
      <c r="F19" s="21">
        <v>1.066417387009562E-3</v>
      </c>
      <c r="G19" s="22"/>
    </row>
    <row r="20" spans="1:7" ht="13.5" thickBot="1">
      <c r="A20" s="19" t="s">
        <v>24</v>
      </c>
      <c r="B20" s="51">
        <v>0</v>
      </c>
      <c r="C20" s="53">
        <v>6350000</v>
      </c>
      <c r="D20" s="52">
        <v>0</v>
      </c>
      <c r="E20" s="30">
        <v>6350000</v>
      </c>
      <c r="F20" s="21">
        <v>7.1077463724813841E-2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64963641.729999997</v>
      </c>
      <c r="C22" s="30">
        <v>22338135.300000001</v>
      </c>
      <c r="D22" s="33">
        <v>2037370.25</v>
      </c>
      <c r="E22" s="30">
        <v>89339147.279999986</v>
      </c>
      <c r="F22" s="34">
        <v>1.0000000000000002</v>
      </c>
      <c r="G22" s="27"/>
    </row>
    <row r="23" spans="1:7" ht="24">
      <c r="A23" s="35" t="s">
        <v>25</v>
      </c>
      <c r="B23" s="36">
        <v>64963641.730000012</v>
      </c>
      <c r="C23" s="36">
        <v>22338135.300000008</v>
      </c>
      <c r="D23" s="36">
        <v>2037370.2500000002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1" priority="1" operator="notEqual">
      <formula>B22</formula>
    </cfRule>
    <cfRule type="cellIs" dxfId="1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1355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7682805.6600000001</v>
      </c>
      <c r="C10" s="51">
        <v>770122.87</v>
      </c>
      <c r="D10" s="52">
        <v>57997.88</v>
      </c>
      <c r="E10" s="20">
        <v>8510926.4100000001</v>
      </c>
      <c r="F10" s="21">
        <v>0.36406704711578558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2467504.56</v>
      </c>
      <c r="C14" s="51">
        <v>285200.75</v>
      </c>
      <c r="D14" s="52">
        <v>0</v>
      </c>
      <c r="E14" s="20">
        <v>2752705.31</v>
      </c>
      <c r="F14" s="21">
        <v>0.11775090577849835</v>
      </c>
      <c r="G14" s="22"/>
      <c r="H14" s="29"/>
      <c r="I14" s="29"/>
    </row>
    <row r="15" spans="1:9">
      <c r="A15" s="28" t="s">
        <v>19</v>
      </c>
      <c r="B15" s="51">
        <v>245461.88</v>
      </c>
      <c r="C15" s="51">
        <v>84523.88</v>
      </c>
      <c r="D15" s="52">
        <v>2512.39</v>
      </c>
      <c r="E15" s="20">
        <v>332498.15000000002</v>
      </c>
      <c r="F15" s="21">
        <v>1.4223083811385177E-2</v>
      </c>
      <c r="G15" s="22"/>
      <c r="H15" s="29"/>
      <c r="I15" s="29"/>
    </row>
    <row r="16" spans="1:9">
      <c r="A16" s="19" t="s">
        <v>20</v>
      </c>
      <c r="B16" s="51">
        <v>2044965.36</v>
      </c>
      <c r="C16" s="51">
        <v>376602.38</v>
      </c>
      <c r="D16" s="52">
        <v>0</v>
      </c>
      <c r="E16" s="20">
        <v>2421567.7400000002</v>
      </c>
      <c r="F16" s="21">
        <v>0.1035860227221312</v>
      </c>
      <c r="G16" s="22"/>
    </row>
    <row r="17" spans="1:7">
      <c r="A17" s="19" t="s">
        <v>21</v>
      </c>
      <c r="B17" s="51">
        <v>3453591.32</v>
      </c>
      <c r="C17" s="51">
        <v>1191849.1299999999</v>
      </c>
      <c r="D17" s="52">
        <v>22655</v>
      </c>
      <c r="E17" s="20">
        <v>4668095.4499999993</v>
      </c>
      <c r="F17" s="21">
        <v>0.19968445786809877</v>
      </c>
      <c r="G17" s="22"/>
    </row>
    <row r="18" spans="1:7">
      <c r="A18" s="19" t="s">
        <v>22</v>
      </c>
      <c r="B18" s="51">
        <v>1766126.75</v>
      </c>
      <c r="C18" s="51">
        <v>2834102.75</v>
      </c>
      <c r="D18" s="52">
        <v>43029.9</v>
      </c>
      <c r="E18" s="20">
        <v>4643259.4000000004</v>
      </c>
      <c r="F18" s="21">
        <v>0.19862206031583046</v>
      </c>
      <c r="G18" s="22"/>
    </row>
    <row r="19" spans="1:7">
      <c r="A19" s="19" t="s">
        <v>23</v>
      </c>
      <c r="B19" s="51">
        <v>0</v>
      </c>
      <c r="C19" s="51">
        <v>48307.5</v>
      </c>
      <c r="D19" s="52">
        <v>0</v>
      </c>
      <c r="E19" s="20">
        <v>48307.5</v>
      </c>
      <c r="F19" s="21">
        <v>2.066422388270399E-3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17660455.530000001</v>
      </c>
      <c r="C22" s="30">
        <v>5590709.2599999998</v>
      </c>
      <c r="D22" s="33">
        <v>126195.16999999998</v>
      </c>
      <c r="E22" s="30">
        <v>23377359.960000001</v>
      </c>
      <c r="F22" s="34">
        <v>0.99999999999999989</v>
      </c>
      <c r="G22" s="27"/>
    </row>
    <row r="23" spans="1:7" ht="24">
      <c r="A23" s="35" t="s">
        <v>25</v>
      </c>
      <c r="B23" s="36">
        <v>17660455.530000001</v>
      </c>
      <c r="C23" s="36">
        <v>5590709.2600000007</v>
      </c>
      <c r="D23" s="36">
        <v>126195.17000000001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9" priority="1" operator="notEqual">
      <formula>B22</formula>
    </cfRule>
    <cfRule type="cellIs" dxfId="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7109375" style="1" customWidth="1"/>
    <col min="8" max="16384" width="12.42578125" style="1"/>
  </cols>
  <sheetData>
    <row r="1" spans="1:9">
      <c r="A1" s="273" t="s">
        <v>1354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25912475.420000002</v>
      </c>
      <c r="C10" s="51">
        <v>2381455.35</v>
      </c>
      <c r="D10" s="52">
        <v>515737.48</v>
      </c>
      <c r="E10" s="20">
        <v>28809668.250000004</v>
      </c>
      <c r="F10" s="21">
        <v>0.45782959210819585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848208.86</v>
      </c>
      <c r="C12" s="51">
        <v>0</v>
      </c>
      <c r="D12" s="52">
        <v>0</v>
      </c>
      <c r="E12" s="20">
        <v>848208.86</v>
      </c>
      <c r="F12" s="21">
        <v>1.3479333153944171E-2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2642973.2000000002</v>
      </c>
      <c r="C14" s="51">
        <v>796440.66</v>
      </c>
      <c r="D14" s="52">
        <v>56469.1</v>
      </c>
      <c r="E14" s="20">
        <v>3495882.9600000004</v>
      </c>
      <c r="F14" s="21">
        <v>5.5554914959313785E-2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0</v>
      </c>
      <c r="D15" s="52">
        <v>0</v>
      </c>
      <c r="E15" s="20">
        <v>0</v>
      </c>
      <c r="F15" s="21">
        <v>0</v>
      </c>
      <c r="G15" s="22"/>
      <c r="H15" s="29"/>
      <c r="I15" s="29"/>
    </row>
    <row r="16" spans="1:9">
      <c r="A16" s="19" t="s">
        <v>20</v>
      </c>
      <c r="B16" s="51">
        <v>5674468.4400000004</v>
      </c>
      <c r="C16" s="51">
        <v>695931.51</v>
      </c>
      <c r="D16" s="52">
        <v>1200</v>
      </c>
      <c r="E16" s="20">
        <v>6371599.9500000002</v>
      </c>
      <c r="F16" s="21">
        <v>0.10125444628072386</v>
      </c>
      <c r="G16" s="22"/>
    </row>
    <row r="17" spans="1:7">
      <c r="A17" s="19" t="s">
        <v>21</v>
      </c>
      <c r="B17" s="51">
        <v>9518476.9000000004</v>
      </c>
      <c r="C17" s="51">
        <v>6242147.6100000003</v>
      </c>
      <c r="D17" s="52">
        <v>153067.07</v>
      </c>
      <c r="E17" s="20">
        <v>15913691.580000002</v>
      </c>
      <c r="F17" s="21">
        <v>0.25289284353376862</v>
      </c>
      <c r="G17" s="22"/>
    </row>
    <row r="18" spans="1:7">
      <c r="A18" s="19" t="s">
        <v>22</v>
      </c>
      <c r="B18" s="51">
        <v>4118888.41</v>
      </c>
      <c r="C18" s="51">
        <v>3305308.88</v>
      </c>
      <c r="D18" s="52">
        <v>63369.98</v>
      </c>
      <c r="E18" s="20">
        <v>7487567.2700000005</v>
      </c>
      <c r="F18" s="21">
        <v>0.11898886996405374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48715491.230000004</v>
      </c>
      <c r="C22" s="30">
        <v>13421284.010000002</v>
      </c>
      <c r="D22" s="33">
        <v>789843.62999999989</v>
      </c>
      <c r="E22" s="30">
        <v>62926618.870000005</v>
      </c>
      <c r="F22" s="34">
        <v>1</v>
      </c>
      <c r="G22" s="27"/>
    </row>
    <row r="23" spans="1:7" ht="24">
      <c r="A23" s="35" t="s">
        <v>25</v>
      </c>
      <c r="B23" s="36">
        <v>48715491.230000004</v>
      </c>
      <c r="C23" s="36">
        <v>13421284.01</v>
      </c>
      <c r="D23" s="36">
        <v>789843.63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7" priority="1" operator="notEqual">
      <formula>B22</formula>
    </cfRule>
    <cfRule type="cellIs" dxfId="6" priority="2" operator="equal">
      <formula>B22</formula>
    </cfRule>
  </conditionalFormatting>
  <printOptions horizontalCentered="1"/>
  <pageMargins left="0.7" right="0.7" top="0.75" bottom="0.75" header="0.5" footer="0.5"/>
  <pageSetup scale="94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1353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38"/>
      <c r="B9" s="14"/>
      <c r="C9" s="15"/>
      <c r="D9" s="240"/>
      <c r="E9" s="15"/>
      <c r="F9" s="241"/>
      <c r="G9" s="18" t="s">
        <v>13</v>
      </c>
    </row>
    <row r="10" spans="1:9">
      <c r="A10" s="19" t="s">
        <v>14</v>
      </c>
      <c r="B10" s="51">
        <v>80672192.560000032</v>
      </c>
      <c r="C10" s="51">
        <v>3682144.490000003</v>
      </c>
      <c r="D10" s="52">
        <v>3133778.7900000047</v>
      </c>
      <c r="E10" s="20">
        <v>87488115.840000004</v>
      </c>
      <c r="F10" s="21">
        <v>0.43216408592466837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73853.13</v>
      </c>
      <c r="C12" s="51">
        <v>1039.68</v>
      </c>
      <c r="D12" s="52">
        <v>19429.02</v>
      </c>
      <c r="E12" s="20">
        <v>94321.83</v>
      </c>
      <c r="F12" s="21">
        <v>4.6592050878360719E-4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16788639.790000036</v>
      </c>
      <c r="C14" s="51">
        <v>1061226.1799999997</v>
      </c>
      <c r="D14" s="52">
        <v>723592.59999999974</v>
      </c>
      <c r="E14" s="20">
        <v>18573458.57</v>
      </c>
      <c r="F14" s="21">
        <v>9.1747109516488914E-2</v>
      </c>
      <c r="G14" s="22"/>
      <c r="H14" s="29"/>
      <c r="I14" s="29"/>
    </row>
    <row r="15" spans="1:9">
      <c r="A15" s="28" t="s">
        <v>19</v>
      </c>
      <c r="B15" s="51">
        <v>999116.83000000007</v>
      </c>
      <c r="C15" s="51">
        <v>535775.25</v>
      </c>
      <c r="D15" s="52">
        <v>0</v>
      </c>
      <c r="E15" s="20">
        <v>1534892.08</v>
      </c>
      <c r="F15" s="21">
        <v>7.5818895672563726E-3</v>
      </c>
      <c r="G15" s="22"/>
      <c r="H15" s="29"/>
      <c r="I15" s="29"/>
    </row>
    <row r="16" spans="1:9">
      <c r="A16" s="19" t="s">
        <v>20</v>
      </c>
      <c r="B16" s="51">
        <v>21939060.599999987</v>
      </c>
      <c r="C16" s="51">
        <v>1091401.25</v>
      </c>
      <c r="D16" s="52">
        <v>435586.56</v>
      </c>
      <c r="E16" s="20">
        <v>23466048.41</v>
      </c>
      <c r="F16" s="21">
        <v>0.11591498186928685</v>
      </c>
      <c r="G16" s="22"/>
    </row>
    <row r="17" spans="1:7">
      <c r="A17" s="19" t="s">
        <v>21</v>
      </c>
      <c r="B17" s="51">
        <v>24512947.34</v>
      </c>
      <c r="C17" s="51">
        <v>16468805.1</v>
      </c>
      <c r="D17" s="52">
        <v>2275258.5400000014</v>
      </c>
      <c r="E17" s="20">
        <v>43257010.979999997</v>
      </c>
      <c r="F17" s="21">
        <v>0.21367618253653137</v>
      </c>
      <c r="G17" s="22"/>
    </row>
    <row r="18" spans="1:7">
      <c r="A18" s="19" t="s">
        <v>22</v>
      </c>
      <c r="B18" s="51">
        <v>12506363.439999999</v>
      </c>
      <c r="C18" s="51">
        <v>7757419.0500000017</v>
      </c>
      <c r="D18" s="52">
        <v>994812.91999999981</v>
      </c>
      <c r="E18" s="20">
        <v>21258595.41</v>
      </c>
      <c r="F18" s="21">
        <v>0.10501085050461867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769450.34</v>
      </c>
      <c r="C20" s="53">
        <v>6000000</v>
      </c>
      <c r="D20" s="52">
        <v>0</v>
      </c>
      <c r="E20" s="30">
        <v>6769450.3399999999</v>
      </c>
      <c r="F20" s="21">
        <v>3.3438979572365829E-2</v>
      </c>
      <c r="G20" s="22"/>
    </row>
    <row r="21" spans="1:7">
      <c r="A21" s="31"/>
      <c r="B21" s="14"/>
      <c r="C21" s="25"/>
      <c r="D21" s="240"/>
      <c r="E21" s="25"/>
      <c r="F21" s="241"/>
      <c r="G21" s="27"/>
    </row>
    <row r="22" spans="1:7" ht="13.5" thickBot="1">
      <c r="A22" s="32" t="s">
        <v>11</v>
      </c>
      <c r="B22" s="30">
        <v>158261624.03</v>
      </c>
      <c r="C22" s="30">
        <v>36597811</v>
      </c>
      <c r="D22" s="33">
        <v>7582458.4299999997</v>
      </c>
      <c r="E22" s="30">
        <v>202441893.46000001</v>
      </c>
      <c r="F22" s="34">
        <v>1</v>
      </c>
      <c r="G22" s="27"/>
    </row>
    <row r="23" spans="1:7" ht="12.75" customHeight="1">
      <c r="A23" s="35" t="s">
        <v>25</v>
      </c>
      <c r="B23" s="36">
        <v>158261624.02999997</v>
      </c>
      <c r="C23" s="36">
        <v>36597811</v>
      </c>
      <c r="D23" s="36">
        <v>7582458.4300000044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" priority="1" operator="notEqual">
      <formula>B22</formula>
    </cfRule>
    <cfRule type="cellIs" dxfId="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1379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75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4">
        <v>78844269.109999999</v>
      </c>
      <c r="C10" s="54">
        <v>4256353.1900000004</v>
      </c>
      <c r="D10" s="52">
        <v>266615.74</v>
      </c>
      <c r="E10" s="20">
        <v>83367238.039999992</v>
      </c>
      <c r="F10" s="21">
        <v>0.41641393481051187</v>
      </c>
      <c r="G10" s="22"/>
    </row>
    <row r="11" spans="1:9">
      <c r="A11" s="19" t="s">
        <v>15</v>
      </c>
      <c r="B11" s="54">
        <v>0</v>
      </c>
      <c r="C11" s="54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4">
        <v>1272857.74</v>
      </c>
      <c r="C12" s="54">
        <v>444507.98</v>
      </c>
      <c r="D12" s="52">
        <v>18210.97</v>
      </c>
      <c r="E12" s="20">
        <v>1735576.69</v>
      </c>
      <c r="F12" s="21">
        <v>8.6690927472197216E-3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4">
        <v>0</v>
      </c>
      <c r="C14" s="54">
        <v>0</v>
      </c>
      <c r="D14" s="52">
        <v>0</v>
      </c>
      <c r="E14" s="20">
        <v>0</v>
      </c>
      <c r="F14" s="21">
        <v>0</v>
      </c>
      <c r="G14" s="22"/>
      <c r="H14" s="29"/>
      <c r="I14" s="29"/>
    </row>
    <row r="15" spans="1:9">
      <c r="A15" s="28" t="s">
        <v>19</v>
      </c>
      <c r="B15" s="54">
        <v>15555719.619999999</v>
      </c>
      <c r="C15" s="54">
        <v>6479367.6600000001</v>
      </c>
      <c r="D15" s="52">
        <v>1363905.63</v>
      </c>
      <c r="E15" s="20">
        <v>23398992.91</v>
      </c>
      <c r="F15" s="21">
        <v>0.11687644855862099</v>
      </c>
      <c r="G15" s="22"/>
      <c r="H15" s="29"/>
      <c r="I15" s="29"/>
    </row>
    <row r="16" spans="1:9">
      <c r="A16" s="19" t="s">
        <v>20</v>
      </c>
      <c r="B16" s="54">
        <v>15634681.869999999</v>
      </c>
      <c r="C16" s="54">
        <v>1708950.1099999999</v>
      </c>
      <c r="D16" s="52">
        <v>26600.79</v>
      </c>
      <c r="E16" s="20">
        <v>17370232.77</v>
      </c>
      <c r="F16" s="21">
        <v>8.6763183552508602E-2</v>
      </c>
      <c r="G16" s="22"/>
    </row>
    <row r="17" spans="1:7">
      <c r="A17" s="19" t="s">
        <v>21</v>
      </c>
      <c r="B17" s="54">
        <v>25059752.799999997</v>
      </c>
      <c r="C17" s="54">
        <v>20111250.239999998</v>
      </c>
      <c r="D17" s="52">
        <v>285314.28999999998</v>
      </c>
      <c r="E17" s="20">
        <v>45456317.329999998</v>
      </c>
      <c r="F17" s="21">
        <v>0.22705135022343559</v>
      </c>
      <c r="G17" s="22"/>
    </row>
    <row r="18" spans="1:7">
      <c r="A18" s="19" t="s">
        <v>22</v>
      </c>
      <c r="B18" s="54">
        <v>8337922.6900000004</v>
      </c>
      <c r="C18" s="54">
        <v>16185855.289999999</v>
      </c>
      <c r="D18" s="52">
        <v>316811.94</v>
      </c>
      <c r="E18" s="20">
        <v>24840589.920000002</v>
      </c>
      <c r="F18" s="21">
        <v>0.12407713191407943</v>
      </c>
      <c r="G18" s="22"/>
    </row>
    <row r="19" spans="1:7">
      <c r="A19" s="19" t="s">
        <v>23</v>
      </c>
      <c r="B19" s="51">
        <v>0</v>
      </c>
      <c r="C19" s="54">
        <v>3401775.01</v>
      </c>
      <c r="D19" s="52">
        <v>0</v>
      </c>
      <c r="E19" s="20">
        <v>3401775.01</v>
      </c>
      <c r="F19" s="21">
        <v>1.6991645046157133E-2</v>
      </c>
      <c r="G19" s="22"/>
    </row>
    <row r="20" spans="1:7" ht="13.5" thickBot="1">
      <c r="A20" s="19" t="s">
        <v>24</v>
      </c>
      <c r="B20" s="51">
        <v>0</v>
      </c>
      <c r="C20" s="55">
        <v>632082.93000000005</v>
      </c>
      <c r="D20" s="52">
        <v>0</v>
      </c>
      <c r="E20" s="30">
        <v>632082.93000000005</v>
      </c>
      <c r="F20" s="21">
        <v>3.1572131474665007E-3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144705203.83000001</v>
      </c>
      <c r="C22" s="30">
        <v>53220142.409999996</v>
      </c>
      <c r="D22" s="33">
        <v>2277459.36</v>
      </c>
      <c r="E22" s="30">
        <v>200202805.60000002</v>
      </c>
      <c r="F22" s="34">
        <v>0.99999999999999978</v>
      </c>
      <c r="G22" s="27"/>
    </row>
    <row r="23" spans="1:7" ht="24">
      <c r="A23" s="35" t="s">
        <v>25</v>
      </c>
      <c r="B23" s="36">
        <v>144705203.82999998</v>
      </c>
      <c r="C23" s="36">
        <v>53220142.409999996</v>
      </c>
      <c r="D23" s="36">
        <v>2277459.3600000003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S597"/>
  <sheetViews>
    <sheetView zoomScale="80" zoomScaleNormal="80" workbookViewId="0">
      <pane xSplit="3" ySplit="1" topLeftCell="D2" activePane="bottomRight" state="frozen"/>
      <selection activeCell="A26" sqref="A26:C26"/>
      <selection pane="topRight" activeCell="A26" sqref="A26:C26"/>
      <selection pane="bottomLeft" activeCell="A26" sqref="A26:C26"/>
      <selection pane="bottomRight" activeCell="D2" sqref="D2"/>
    </sheetView>
  </sheetViews>
  <sheetFormatPr defaultColWidth="11.140625" defaultRowHeight="12"/>
  <cols>
    <col min="1" max="1" width="7.28515625" style="45" hidden="1" customWidth="1"/>
    <col min="2" max="2" width="51.85546875" style="49" customWidth="1"/>
    <col min="3" max="3" width="8.140625" style="47" bestFit="1" customWidth="1"/>
    <col min="4" max="4" width="17.42578125" style="50" customWidth="1"/>
    <col min="5" max="5" width="17" style="50" customWidth="1"/>
    <col min="6" max="6" width="15.85546875" style="50" customWidth="1"/>
    <col min="7" max="7" width="15.28515625" style="50" customWidth="1"/>
    <col min="8" max="8" width="16.7109375" style="50" customWidth="1"/>
    <col min="9" max="9" width="15.28515625" style="50" customWidth="1"/>
    <col min="10" max="10" width="17" style="50" customWidth="1"/>
    <col min="11" max="11" width="14.140625" style="50" customWidth="1"/>
    <col min="12" max="12" width="17" style="50" customWidth="1"/>
    <col min="13" max="13" width="16.5703125" style="50" customWidth="1"/>
    <col min="14" max="14" width="15.28515625" style="50" customWidth="1"/>
    <col min="15" max="15" width="18.42578125" style="48" customWidth="1"/>
    <col min="16" max="16" width="43.42578125" style="46" customWidth="1"/>
    <col min="17" max="17" width="32" style="44" customWidth="1"/>
    <col min="18" max="16384" width="11.140625" style="44"/>
  </cols>
  <sheetData>
    <row r="1" spans="1:25" ht="12.75">
      <c r="A1" s="56"/>
      <c r="B1" s="315" t="s">
        <v>27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57"/>
      <c r="Q1" s="246" t="s">
        <v>30</v>
      </c>
      <c r="R1" s="247"/>
      <c r="S1" s="247"/>
      <c r="T1" s="247"/>
      <c r="U1" s="247"/>
      <c r="V1" s="248"/>
      <c r="W1" s="58"/>
      <c r="X1" s="58"/>
      <c r="Y1" s="58"/>
    </row>
    <row r="2" spans="1:25">
      <c r="B2" s="316" t="s">
        <v>1380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59" t="s">
        <v>2</v>
      </c>
      <c r="P2" s="60"/>
      <c r="Q2" s="61"/>
      <c r="R2" s="62"/>
      <c r="S2" s="62"/>
      <c r="T2" s="62"/>
      <c r="U2" s="62"/>
      <c r="V2" s="63"/>
      <c r="W2" s="58"/>
      <c r="X2" s="58"/>
      <c r="Y2" s="58"/>
    </row>
    <row r="3" spans="1:25" ht="12" customHeight="1">
      <c r="B3" s="317" t="s">
        <v>31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64" t="s">
        <v>29</v>
      </c>
      <c r="Q3" s="251" t="s">
        <v>32</v>
      </c>
      <c r="R3" s="252"/>
      <c r="S3" s="252"/>
      <c r="T3" s="252"/>
      <c r="U3" s="252"/>
      <c r="V3" s="253"/>
      <c r="W3" s="58"/>
      <c r="X3" s="58"/>
      <c r="Y3" s="58"/>
    </row>
    <row r="4" spans="1:25" ht="12" customHeight="1">
      <c r="B4" s="254"/>
      <c r="C4" s="257" t="s">
        <v>33</v>
      </c>
      <c r="D4" s="254" t="s">
        <v>34</v>
      </c>
      <c r="E4" s="254" t="s">
        <v>35</v>
      </c>
      <c r="F4" s="254" t="s">
        <v>36</v>
      </c>
      <c r="G4" s="254" t="s">
        <v>37</v>
      </c>
      <c r="H4" s="254" t="s">
        <v>38</v>
      </c>
      <c r="I4" s="254" t="s">
        <v>39</v>
      </c>
      <c r="J4" s="254" t="s">
        <v>40</v>
      </c>
      <c r="K4" s="254" t="s">
        <v>41</v>
      </c>
      <c r="L4" s="254" t="s">
        <v>42</v>
      </c>
      <c r="M4" s="254" t="s">
        <v>43</v>
      </c>
      <c r="N4" s="254" t="s">
        <v>44</v>
      </c>
      <c r="O4" s="270" t="s">
        <v>45</v>
      </c>
      <c r="P4" s="271" t="s">
        <v>46</v>
      </c>
      <c r="Q4" s="251"/>
      <c r="R4" s="252"/>
      <c r="S4" s="252"/>
      <c r="T4" s="252"/>
      <c r="U4" s="252"/>
      <c r="V4" s="253"/>
      <c r="W4" s="58"/>
      <c r="X4" s="58"/>
      <c r="Y4" s="58"/>
    </row>
    <row r="5" spans="1:25">
      <c r="B5" s="255"/>
      <c r="C5" s="258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70"/>
      <c r="P5" s="271"/>
      <c r="Q5" s="65"/>
      <c r="R5" s="66"/>
      <c r="S5" s="66"/>
      <c r="T5" s="66"/>
      <c r="U5" s="66"/>
      <c r="V5" s="67"/>
    </row>
    <row r="6" spans="1:25" ht="12" customHeight="1">
      <c r="B6" s="256"/>
      <c r="C6" s="259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70"/>
      <c r="P6" s="271"/>
      <c r="Q6" s="261" t="s">
        <v>47</v>
      </c>
      <c r="R6" s="262"/>
      <c r="S6" s="262"/>
      <c r="T6" s="262"/>
      <c r="U6" s="262"/>
      <c r="V6" s="263"/>
    </row>
    <row r="7" spans="1:25">
      <c r="B7" s="68" t="s">
        <v>48</v>
      </c>
      <c r="C7" s="69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1"/>
      <c r="P7" s="72"/>
      <c r="Q7" s="261"/>
      <c r="R7" s="262"/>
      <c r="S7" s="262"/>
      <c r="T7" s="262"/>
      <c r="U7" s="262"/>
      <c r="V7" s="263"/>
    </row>
    <row r="8" spans="1:25">
      <c r="A8" s="45" t="s">
        <v>49</v>
      </c>
      <c r="B8" s="73" t="s">
        <v>50</v>
      </c>
      <c r="C8" s="74" t="s">
        <v>51</v>
      </c>
      <c r="D8" s="75">
        <v>4594653.7299999837</v>
      </c>
      <c r="E8" s="75">
        <v>20959616.019999996</v>
      </c>
      <c r="F8" s="75">
        <v>42402195.119999997</v>
      </c>
      <c r="G8" s="75">
        <v>6854173.9900000002</v>
      </c>
      <c r="H8" s="75">
        <v>7516819.5299999891</v>
      </c>
      <c r="I8" s="75">
        <v>30756033.850000005</v>
      </c>
      <c r="J8" s="75">
        <v>222383493.70000002</v>
      </c>
      <c r="K8" s="75">
        <v>-426440.62</v>
      </c>
      <c r="L8" s="75">
        <v>-2472253.3800000004</v>
      </c>
      <c r="M8" s="76">
        <v>332568291.94</v>
      </c>
      <c r="N8" s="75">
        <v>357847.11</v>
      </c>
      <c r="O8" s="71">
        <v>332926139.05000001</v>
      </c>
      <c r="P8" s="77"/>
      <c r="Q8" s="261"/>
      <c r="R8" s="262"/>
      <c r="S8" s="262"/>
      <c r="T8" s="262"/>
      <c r="U8" s="262"/>
      <c r="V8" s="263"/>
    </row>
    <row r="9" spans="1:25" ht="12" customHeight="1">
      <c r="A9" s="78" t="s">
        <v>52</v>
      </c>
      <c r="B9" s="79" t="s">
        <v>53</v>
      </c>
      <c r="C9" s="80" t="s">
        <v>54</v>
      </c>
      <c r="D9" s="75">
        <v>23689706.640000001</v>
      </c>
      <c r="E9" s="75">
        <v>1867.51</v>
      </c>
      <c r="F9" s="75">
        <v>2866547.56</v>
      </c>
      <c r="G9" s="75">
        <v>0.59</v>
      </c>
      <c r="H9" s="75">
        <v>0.81</v>
      </c>
      <c r="I9" s="75">
        <v>257936.95</v>
      </c>
      <c r="J9" s="75">
        <v>7536667.75</v>
      </c>
      <c r="K9" s="75">
        <v>0</v>
      </c>
      <c r="L9" s="75">
        <v>0</v>
      </c>
      <c r="M9" s="76">
        <v>34352727.810000002</v>
      </c>
      <c r="N9" s="75">
        <v>0</v>
      </c>
      <c r="O9" s="71">
        <v>34352727.810000002</v>
      </c>
      <c r="P9" s="77"/>
      <c r="Q9" s="261" t="s">
        <v>55</v>
      </c>
      <c r="R9" s="262"/>
      <c r="S9" s="262"/>
      <c r="T9" s="262"/>
      <c r="U9" s="262"/>
      <c r="V9" s="263"/>
    </row>
    <row r="10" spans="1:25">
      <c r="A10" s="78" t="s">
        <v>52</v>
      </c>
      <c r="B10" s="81" t="s">
        <v>56</v>
      </c>
      <c r="C10" s="82" t="s">
        <v>57</v>
      </c>
      <c r="D10" s="75">
        <v>120337484.00000001</v>
      </c>
      <c r="E10" s="75">
        <v>11096982.629999999</v>
      </c>
      <c r="F10" s="75">
        <v>26614265.620000005</v>
      </c>
      <c r="G10" s="75">
        <v>742325.89999999991</v>
      </c>
      <c r="H10" s="75">
        <v>5664002.6799999997</v>
      </c>
      <c r="I10" s="75">
        <v>5873651.3300000001</v>
      </c>
      <c r="J10" s="75">
        <v>184746309.33999997</v>
      </c>
      <c r="K10" s="75">
        <v>1176089.99</v>
      </c>
      <c r="L10" s="75">
        <v>0</v>
      </c>
      <c r="M10" s="76">
        <v>356251111.49000001</v>
      </c>
      <c r="N10" s="75">
        <v>0</v>
      </c>
      <c r="O10" s="71">
        <v>356251111.49000001</v>
      </c>
      <c r="P10" s="77"/>
      <c r="Q10" s="261"/>
      <c r="R10" s="262"/>
      <c r="S10" s="262"/>
      <c r="T10" s="262"/>
      <c r="U10" s="262"/>
      <c r="V10" s="263"/>
    </row>
    <row r="11" spans="1:25">
      <c r="A11" s="78" t="s">
        <v>52</v>
      </c>
      <c r="B11" s="81" t="s">
        <v>58</v>
      </c>
      <c r="C11" s="83" t="s">
        <v>59</v>
      </c>
      <c r="D11" s="75">
        <v>179802823.24000001</v>
      </c>
      <c r="E11" s="75">
        <v>10742644.050000001</v>
      </c>
      <c r="F11" s="75">
        <v>28846336.050000001</v>
      </c>
      <c r="G11" s="75">
        <v>1601033.4</v>
      </c>
      <c r="H11" s="75">
        <v>7716252.6799999997</v>
      </c>
      <c r="I11" s="75">
        <v>70147277.969999999</v>
      </c>
      <c r="J11" s="75">
        <v>270571289.97000003</v>
      </c>
      <c r="K11" s="75">
        <v>130221.64</v>
      </c>
      <c r="L11" s="75">
        <v>0</v>
      </c>
      <c r="M11" s="76">
        <v>569557879.00000012</v>
      </c>
      <c r="N11" s="75">
        <v>694533.81</v>
      </c>
      <c r="O11" s="71">
        <v>570252412.81000006</v>
      </c>
      <c r="P11" s="77"/>
      <c r="Q11" s="84"/>
      <c r="R11" s="85"/>
      <c r="S11" s="85"/>
      <c r="T11" s="85"/>
      <c r="U11" s="85"/>
      <c r="V11" s="86"/>
    </row>
    <row r="12" spans="1:25" ht="12" customHeight="1">
      <c r="A12" s="45" t="s">
        <v>60</v>
      </c>
      <c r="B12" s="79" t="s">
        <v>61</v>
      </c>
      <c r="C12" s="87" t="s">
        <v>62</v>
      </c>
      <c r="D12" s="75">
        <v>219876.83</v>
      </c>
      <c r="E12" s="75">
        <v>0</v>
      </c>
      <c r="F12" s="75">
        <v>3581.9800000000005</v>
      </c>
      <c r="G12" s="75">
        <v>0</v>
      </c>
      <c r="H12" s="75">
        <v>0</v>
      </c>
      <c r="I12" s="75">
        <v>755</v>
      </c>
      <c r="J12" s="75">
        <v>0</v>
      </c>
      <c r="K12" s="75">
        <v>0</v>
      </c>
      <c r="L12" s="75">
        <v>0</v>
      </c>
      <c r="M12" s="76">
        <v>224213.81</v>
      </c>
      <c r="N12" s="75">
        <v>0</v>
      </c>
      <c r="O12" s="71">
        <v>224213.81</v>
      </c>
      <c r="P12" s="77"/>
      <c r="Q12" s="261" t="s">
        <v>63</v>
      </c>
      <c r="R12" s="262"/>
      <c r="S12" s="262"/>
      <c r="T12" s="262"/>
      <c r="U12" s="262"/>
      <c r="V12" s="263"/>
    </row>
    <row r="13" spans="1:25">
      <c r="A13" s="45" t="s">
        <v>64</v>
      </c>
      <c r="B13" s="79" t="s">
        <v>65</v>
      </c>
      <c r="C13" s="87" t="s">
        <v>66</v>
      </c>
      <c r="D13" s="75">
        <v>0</v>
      </c>
      <c r="E13" s="75">
        <v>0</v>
      </c>
      <c r="F13" s="75">
        <v>21500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21500</v>
      </c>
      <c r="N13" s="75">
        <v>0</v>
      </c>
      <c r="O13" s="71">
        <v>21500</v>
      </c>
      <c r="P13" s="77"/>
      <c r="Q13" s="261"/>
      <c r="R13" s="262"/>
      <c r="S13" s="262"/>
      <c r="T13" s="262"/>
      <c r="U13" s="262"/>
      <c r="V13" s="263"/>
    </row>
    <row r="14" spans="1:25">
      <c r="A14" s="45" t="s">
        <v>67</v>
      </c>
      <c r="B14" s="79" t="s">
        <v>68</v>
      </c>
      <c r="C14" s="87" t="s">
        <v>69</v>
      </c>
      <c r="D14" s="75">
        <v>47019.97</v>
      </c>
      <c r="E14" s="75">
        <v>350</v>
      </c>
      <c r="F14" s="75">
        <v>4200</v>
      </c>
      <c r="G14" s="75">
        <v>0</v>
      </c>
      <c r="H14" s="75">
        <v>1057.29</v>
      </c>
      <c r="I14" s="75">
        <v>-3001.61</v>
      </c>
      <c r="J14" s="75">
        <v>0</v>
      </c>
      <c r="K14" s="75">
        <v>0</v>
      </c>
      <c r="L14" s="75">
        <v>0</v>
      </c>
      <c r="M14" s="76">
        <v>49625.65</v>
      </c>
      <c r="N14" s="75">
        <v>0</v>
      </c>
      <c r="O14" s="71">
        <v>49625.65</v>
      </c>
      <c r="P14" s="77"/>
      <c r="Q14" s="261"/>
      <c r="R14" s="262"/>
      <c r="S14" s="262"/>
      <c r="T14" s="262"/>
      <c r="U14" s="262"/>
      <c r="V14" s="263"/>
    </row>
    <row r="15" spans="1:25" ht="12" customHeight="1">
      <c r="A15" s="45" t="s">
        <v>70</v>
      </c>
      <c r="B15" s="79" t="s">
        <v>71</v>
      </c>
      <c r="C15" s="87" t="s">
        <v>72</v>
      </c>
      <c r="D15" s="75">
        <v>156830.25</v>
      </c>
      <c r="E15" s="75">
        <v>5415</v>
      </c>
      <c r="F15" s="75">
        <v>48431.11</v>
      </c>
      <c r="G15" s="75">
        <v>0</v>
      </c>
      <c r="H15" s="75">
        <v>0</v>
      </c>
      <c r="I15" s="75">
        <v>1500</v>
      </c>
      <c r="J15" s="75">
        <v>0</v>
      </c>
      <c r="K15" s="75">
        <v>0</v>
      </c>
      <c r="L15" s="75">
        <v>0</v>
      </c>
      <c r="M15" s="76">
        <v>212176.36</v>
      </c>
      <c r="N15" s="75">
        <v>0</v>
      </c>
      <c r="O15" s="71">
        <v>212176.36</v>
      </c>
      <c r="P15" s="77"/>
      <c r="Q15" s="264" t="s">
        <v>73</v>
      </c>
      <c r="R15" s="265"/>
      <c r="S15" s="265"/>
      <c r="T15" s="265"/>
      <c r="U15" s="265"/>
      <c r="V15" s="266"/>
    </row>
    <row r="16" spans="1:25">
      <c r="A16" s="45" t="s">
        <v>74</v>
      </c>
      <c r="B16" s="79" t="s">
        <v>75</v>
      </c>
      <c r="C16" s="87" t="s">
        <v>76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1">
        <v>0</v>
      </c>
      <c r="P16" s="77"/>
      <c r="Q16" s="264"/>
      <c r="R16" s="265"/>
      <c r="S16" s="265"/>
      <c r="T16" s="265"/>
      <c r="U16" s="265"/>
      <c r="V16" s="266"/>
    </row>
    <row r="17" spans="1:22">
      <c r="A17" s="45" t="s">
        <v>77</v>
      </c>
      <c r="B17" s="79" t="s">
        <v>78</v>
      </c>
      <c r="C17" s="87" t="s">
        <v>79</v>
      </c>
      <c r="D17" s="75">
        <v>56713.85</v>
      </c>
      <c r="E17" s="75">
        <v>0</v>
      </c>
      <c r="F17" s="75">
        <v>16668.8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6">
        <v>73382.649999999994</v>
      </c>
      <c r="N17" s="75">
        <v>0</v>
      </c>
      <c r="O17" s="71">
        <v>73382.649999999994</v>
      </c>
      <c r="P17" s="77"/>
      <c r="Q17" s="264"/>
      <c r="R17" s="265"/>
      <c r="S17" s="265"/>
      <c r="T17" s="265"/>
      <c r="U17" s="265"/>
      <c r="V17" s="266"/>
    </row>
    <row r="18" spans="1:22" ht="12" customHeight="1">
      <c r="A18" s="45" t="s">
        <v>80</v>
      </c>
      <c r="B18" s="79" t="s">
        <v>81</v>
      </c>
      <c r="C18" s="87" t="s">
        <v>82</v>
      </c>
      <c r="D18" s="75">
        <v>11194385.760000002</v>
      </c>
      <c r="E18" s="75">
        <v>7053448.5999999996</v>
      </c>
      <c r="F18" s="75">
        <v>5016135.3</v>
      </c>
      <c r="G18" s="75">
        <v>11609.550000000001</v>
      </c>
      <c r="H18" s="75">
        <v>137950.47999999998</v>
      </c>
      <c r="I18" s="75">
        <v>2797669.73</v>
      </c>
      <c r="J18" s="75">
        <v>913108.44000000006</v>
      </c>
      <c r="K18" s="75">
        <v>0</v>
      </c>
      <c r="L18" s="75">
        <v>0</v>
      </c>
      <c r="M18" s="76">
        <v>27124307.860000003</v>
      </c>
      <c r="N18" s="75">
        <v>0</v>
      </c>
      <c r="O18" s="71">
        <v>27124307.860000003</v>
      </c>
      <c r="P18" s="77"/>
      <c r="Q18" s="264" t="s">
        <v>83</v>
      </c>
      <c r="R18" s="265"/>
      <c r="S18" s="265"/>
      <c r="T18" s="265"/>
      <c r="U18" s="265"/>
      <c r="V18" s="266"/>
    </row>
    <row r="19" spans="1:22" ht="12.75" thickBot="1">
      <c r="A19" s="45" t="s">
        <v>84</v>
      </c>
      <c r="B19" s="79" t="s">
        <v>85</v>
      </c>
      <c r="C19" s="87" t="s">
        <v>86</v>
      </c>
      <c r="D19" s="75">
        <v>46931498.559999995</v>
      </c>
      <c r="E19" s="75">
        <v>315545.59000000003</v>
      </c>
      <c r="F19" s="75">
        <v>2243542.1100000003</v>
      </c>
      <c r="G19" s="75">
        <v>90087.15</v>
      </c>
      <c r="H19" s="75">
        <v>2330815.35</v>
      </c>
      <c r="I19" s="75">
        <v>970108.56</v>
      </c>
      <c r="J19" s="75">
        <v>622563.43999999994</v>
      </c>
      <c r="K19" s="75">
        <v>0</v>
      </c>
      <c r="L19" s="75">
        <v>0</v>
      </c>
      <c r="M19" s="76">
        <v>53504160.759999998</v>
      </c>
      <c r="N19" s="75">
        <v>0</v>
      </c>
      <c r="O19" s="71">
        <v>53504160.759999998</v>
      </c>
      <c r="P19" s="77"/>
      <c r="Q19" s="267"/>
      <c r="R19" s="268"/>
      <c r="S19" s="268"/>
      <c r="T19" s="268"/>
      <c r="U19" s="268"/>
      <c r="V19" s="269"/>
    </row>
    <row r="20" spans="1:22">
      <c r="A20" s="45" t="s">
        <v>87</v>
      </c>
      <c r="B20" s="79" t="s">
        <v>88</v>
      </c>
      <c r="C20" s="87" t="s">
        <v>89</v>
      </c>
      <c r="D20" s="75">
        <v>3535297.4900000012</v>
      </c>
      <c r="E20" s="75">
        <v>3041149.2699999996</v>
      </c>
      <c r="F20" s="75">
        <v>631360.6</v>
      </c>
      <c r="G20" s="75">
        <v>135966.71</v>
      </c>
      <c r="H20" s="75">
        <v>13950</v>
      </c>
      <c r="I20" s="75">
        <v>448012.42</v>
      </c>
      <c r="J20" s="75">
        <v>75082.710000000006</v>
      </c>
      <c r="K20" s="75">
        <v>0</v>
      </c>
      <c r="L20" s="75">
        <v>0</v>
      </c>
      <c r="M20" s="76">
        <v>7880819.2000000002</v>
      </c>
      <c r="N20" s="75">
        <v>0</v>
      </c>
      <c r="O20" s="71">
        <v>7880819.2000000002</v>
      </c>
      <c r="P20" s="77"/>
      <c r="Q20" s="88"/>
      <c r="R20" s="89"/>
    </row>
    <row r="21" spans="1:22">
      <c r="A21" s="45" t="s">
        <v>87</v>
      </c>
      <c r="B21" s="81" t="s">
        <v>90</v>
      </c>
      <c r="C21" s="83" t="s">
        <v>91</v>
      </c>
      <c r="D21" s="75">
        <v>-16146733.25</v>
      </c>
      <c r="E21" s="75">
        <v>-23219.64</v>
      </c>
      <c r="F21" s="75">
        <v>-433805.07</v>
      </c>
      <c r="G21" s="75">
        <v>0</v>
      </c>
      <c r="H21" s="75">
        <v>-52096</v>
      </c>
      <c r="I21" s="75">
        <v>70459.73000000001</v>
      </c>
      <c r="J21" s="75">
        <v>-21000</v>
      </c>
      <c r="K21" s="75">
        <v>0</v>
      </c>
      <c r="L21" s="75">
        <v>0</v>
      </c>
      <c r="M21" s="76">
        <v>-16606394.23</v>
      </c>
      <c r="N21" s="75">
        <v>0</v>
      </c>
      <c r="O21" s="71">
        <v>-16606394.23</v>
      </c>
      <c r="P21" s="77"/>
      <c r="Q21" s="88"/>
      <c r="R21" s="89"/>
    </row>
    <row r="22" spans="1:22">
      <c r="A22" s="45" t="s">
        <v>92</v>
      </c>
      <c r="B22" s="79" t="s">
        <v>93</v>
      </c>
      <c r="C22" s="87" t="s">
        <v>94</v>
      </c>
      <c r="D22" s="75">
        <v>239569.29000000004</v>
      </c>
      <c r="E22" s="75">
        <v>574.93000000000006</v>
      </c>
      <c r="F22" s="75">
        <v>22753.559999999998</v>
      </c>
      <c r="G22" s="75">
        <v>0</v>
      </c>
      <c r="H22" s="75">
        <v>19.2</v>
      </c>
      <c r="I22" s="75">
        <v>3501.1000000000004</v>
      </c>
      <c r="J22" s="75">
        <v>21609.71</v>
      </c>
      <c r="K22" s="75">
        <v>0</v>
      </c>
      <c r="L22" s="75">
        <v>0</v>
      </c>
      <c r="M22" s="76">
        <v>288027.79000000004</v>
      </c>
      <c r="N22" s="75">
        <v>0</v>
      </c>
      <c r="O22" s="71">
        <v>288027.79000000004</v>
      </c>
      <c r="P22" s="77"/>
      <c r="Q22" s="90"/>
      <c r="R22" s="91"/>
    </row>
    <row r="23" spans="1:22">
      <c r="A23" s="45" t="s">
        <v>95</v>
      </c>
      <c r="B23" s="79" t="s">
        <v>96</v>
      </c>
      <c r="C23" s="87" t="s">
        <v>97</v>
      </c>
      <c r="D23" s="75">
        <v>614665.64</v>
      </c>
      <c r="E23" s="75">
        <v>0</v>
      </c>
      <c r="F23" s="75">
        <v>0</v>
      </c>
      <c r="G23" s="75">
        <v>8167611.04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6">
        <v>8782276.6799999997</v>
      </c>
      <c r="N23" s="75">
        <v>0</v>
      </c>
      <c r="O23" s="71">
        <v>8782276.6799999997</v>
      </c>
      <c r="P23" s="77"/>
      <c r="Q23" s="90"/>
      <c r="R23" s="91"/>
    </row>
    <row r="24" spans="1:22">
      <c r="A24" s="45" t="s">
        <v>98</v>
      </c>
      <c r="B24" s="79" t="s">
        <v>99</v>
      </c>
      <c r="C24" s="87" t="s">
        <v>100</v>
      </c>
      <c r="D24" s="75">
        <v>45200.07</v>
      </c>
      <c r="E24" s="75">
        <v>0</v>
      </c>
      <c r="F24" s="75">
        <v>0</v>
      </c>
      <c r="G24" s="75">
        <v>10840507.800000001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6">
        <v>10885707.870000001</v>
      </c>
      <c r="N24" s="75">
        <v>0</v>
      </c>
      <c r="O24" s="71">
        <v>10885707.870000001</v>
      </c>
      <c r="P24" s="77"/>
      <c r="Q24" s="90"/>
      <c r="R24" s="91"/>
    </row>
    <row r="25" spans="1:22">
      <c r="A25" s="45" t="s">
        <v>101</v>
      </c>
      <c r="B25" s="79" t="s">
        <v>102</v>
      </c>
      <c r="C25" s="87" t="s">
        <v>103</v>
      </c>
      <c r="D25" s="75">
        <v>0</v>
      </c>
      <c r="E25" s="75">
        <v>0</v>
      </c>
      <c r="F25" s="75">
        <v>0</v>
      </c>
      <c r="G25" s="75">
        <v>137750.09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6">
        <v>137750.09</v>
      </c>
      <c r="N25" s="75">
        <v>0</v>
      </c>
      <c r="O25" s="71">
        <v>137750.09</v>
      </c>
      <c r="P25" s="77"/>
      <c r="Q25" s="90"/>
      <c r="R25" s="91"/>
    </row>
    <row r="26" spans="1:22">
      <c r="A26" s="45" t="s">
        <v>101</v>
      </c>
      <c r="B26" s="81" t="s">
        <v>104</v>
      </c>
      <c r="C26" s="83" t="s">
        <v>105</v>
      </c>
      <c r="D26" s="75">
        <v>-27450.92</v>
      </c>
      <c r="E26" s="75">
        <v>0</v>
      </c>
      <c r="F26" s="75">
        <v>0</v>
      </c>
      <c r="G26" s="75">
        <v>-7930428.2799999993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6">
        <v>-7957879.1999999993</v>
      </c>
      <c r="N26" s="75">
        <v>0</v>
      </c>
      <c r="O26" s="71">
        <v>-7957879.1999999993</v>
      </c>
      <c r="P26" s="77"/>
      <c r="Q26" s="90"/>
      <c r="R26" s="91"/>
    </row>
    <row r="27" spans="1:22">
      <c r="A27" s="45" t="s">
        <v>106</v>
      </c>
      <c r="B27" s="81" t="s">
        <v>107</v>
      </c>
      <c r="C27" s="83" t="s">
        <v>108</v>
      </c>
      <c r="D27" s="75">
        <v>15359632.910000004</v>
      </c>
      <c r="E27" s="75">
        <v>379627.60000000009</v>
      </c>
      <c r="F27" s="75">
        <v>1028317.9500000001</v>
      </c>
      <c r="G27" s="75">
        <v>0</v>
      </c>
      <c r="H27" s="75">
        <v>0</v>
      </c>
      <c r="I27" s="75">
        <v>110486.6</v>
      </c>
      <c r="J27" s="75">
        <v>552510.07999999984</v>
      </c>
      <c r="K27" s="75">
        <v>0</v>
      </c>
      <c r="L27" s="75">
        <v>366947</v>
      </c>
      <c r="M27" s="76">
        <v>17797522.140000001</v>
      </c>
      <c r="N27" s="75">
        <v>0</v>
      </c>
      <c r="O27" s="71">
        <v>17797522.140000001</v>
      </c>
      <c r="P27" s="77"/>
      <c r="Q27" s="90"/>
      <c r="R27" s="91"/>
    </row>
    <row r="28" spans="1:22">
      <c r="B28" s="81" t="s">
        <v>109</v>
      </c>
      <c r="C28" s="83" t="s">
        <v>110</v>
      </c>
      <c r="D28" s="75">
        <v>517292.04999999993</v>
      </c>
      <c r="E28" s="75">
        <v>36293.06</v>
      </c>
      <c r="F28" s="75">
        <v>0</v>
      </c>
      <c r="G28" s="75">
        <v>0</v>
      </c>
      <c r="H28" s="75">
        <v>0</v>
      </c>
      <c r="I28" s="75">
        <v>0</v>
      </c>
      <c r="J28" s="75">
        <v>181659.61</v>
      </c>
      <c r="K28" s="75">
        <v>0</v>
      </c>
      <c r="L28" s="75">
        <v>0</v>
      </c>
      <c r="M28" s="76">
        <v>735244.71999999986</v>
      </c>
      <c r="N28" s="75">
        <v>0</v>
      </c>
      <c r="O28" s="71"/>
      <c r="P28" s="77"/>
      <c r="Q28" s="90"/>
      <c r="R28" s="91"/>
    </row>
    <row r="29" spans="1:22">
      <c r="A29" s="45" t="s">
        <v>111</v>
      </c>
      <c r="B29" s="81" t="s">
        <v>112</v>
      </c>
      <c r="C29" s="83" t="s">
        <v>113</v>
      </c>
      <c r="D29" s="75">
        <v>4720801.95</v>
      </c>
      <c r="E29" s="75">
        <v>0</v>
      </c>
      <c r="F29" s="75">
        <v>0</v>
      </c>
      <c r="G29" s="75">
        <v>474520.08</v>
      </c>
      <c r="H29" s="75">
        <v>0</v>
      </c>
      <c r="I29" s="75">
        <v>18377</v>
      </c>
      <c r="J29" s="75">
        <v>0</v>
      </c>
      <c r="K29" s="75">
        <v>0</v>
      </c>
      <c r="L29" s="75">
        <v>0</v>
      </c>
      <c r="M29" s="76">
        <v>5213699.03</v>
      </c>
      <c r="N29" s="75">
        <v>0</v>
      </c>
      <c r="O29" s="71">
        <v>5213699.03</v>
      </c>
      <c r="P29" s="77"/>
      <c r="Q29" s="90"/>
      <c r="R29" s="91"/>
    </row>
    <row r="30" spans="1:22">
      <c r="A30" s="45" t="s">
        <v>114</v>
      </c>
      <c r="B30" s="81" t="s">
        <v>115</v>
      </c>
      <c r="C30" s="83" t="s">
        <v>116</v>
      </c>
      <c r="D30" s="75">
        <v>905106.42999999993</v>
      </c>
      <c r="E30" s="75">
        <v>43818.58</v>
      </c>
      <c r="F30" s="75">
        <v>9762.25</v>
      </c>
      <c r="G30" s="75">
        <v>0</v>
      </c>
      <c r="H30" s="75">
        <v>0</v>
      </c>
      <c r="I30" s="75">
        <v>8827.6</v>
      </c>
      <c r="J30" s="75">
        <v>0</v>
      </c>
      <c r="K30" s="75">
        <v>0</v>
      </c>
      <c r="L30" s="75">
        <v>0</v>
      </c>
      <c r="M30" s="76">
        <v>967514.85999999987</v>
      </c>
      <c r="N30" s="75">
        <v>0</v>
      </c>
      <c r="O30" s="71">
        <v>967514.85999999987</v>
      </c>
      <c r="P30" s="77"/>
      <c r="Q30" s="90"/>
      <c r="R30" s="91"/>
    </row>
    <row r="31" spans="1:22">
      <c r="A31" s="45" t="s">
        <v>117</v>
      </c>
      <c r="B31" s="81" t="s">
        <v>118</v>
      </c>
      <c r="C31" s="83" t="s">
        <v>119</v>
      </c>
      <c r="D31" s="75">
        <v>139897.22</v>
      </c>
      <c r="E31" s="75">
        <v>0</v>
      </c>
      <c r="F31" s="75">
        <v>36000</v>
      </c>
      <c r="G31" s="75">
        <v>0</v>
      </c>
      <c r="H31" s="75">
        <v>0</v>
      </c>
      <c r="I31" s="75">
        <v>3536923.56</v>
      </c>
      <c r="J31" s="75">
        <v>0</v>
      </c>
      <c r="K31" s="75">
        <v>0</v>
      </c>
      <c r="L31" s="75">
        <v>0</v>
      </c>
      <c r="M31" s="76">
        <v>3712820.7800000003</v>
      </c>
      <c r="N31" s="75">
        <v>0</v>
      </c>
      <c r="O31" s="71">
        <v>3712820.7800000003</v>
      </c>
      <c r="P31" s="77"/>
      <c r="Q31" s="90"/>
      <c r="R31" s="91"/>
    </row>
    <row r="32" spans="1:22">
      <c r="A32" s="45" t="s">
        <v>120</v>
      </c>
      <c r="B32" s="81" t="s">
        <v>121</v>
      </c>
      <c r="C32" s="83" t="s">
        <v>122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6">
        <v>0</v>
      </c>
      <c r="N32" s="75">
        <v>0</v>
      </c>
      <c r="O32" s="71">
        <v>0</v>
      </c>
      <c r="P32" s="77"/>
      <c r="Q32" s="90"/>
      <c r="R32" s="91"/>
    </row>
    <row r="33" spans="1:18">
      <c r="A33" s="78" t="s">
        <v>123</v>
      </c>
      <c r="B33" s="81" t="s">
        <v>124</v>
      </c>
      <c r="C33" s="83" t="s">
        <v>125</v>
      </c>
      <c r="D33" s="75">
        <v>24459214.68</v>
      </c>
      <c r="E33" s="75">
        <v>2408150.4</v>
      </c>
      <c r="F33" s="75">
        <v>5797584.29</v>
      </c>
      <c r="G33" s="75">
        <v>624845.92000000004</v>
      </c>
      <c r="H33" s="75">
        <v>0</v>
      </c>
      <c r="I33" s="75">
        <v>0</v>
      </c>
      <c r="J33" s="75">
        <v>9282830.8599999994</v>
      </c>
      <c r="K33" s="75">
        <v>0</v>
      </c>
      <c r="L33" s="75">
        <v>0</v>
      </c>
      <c r="M33" s="76">
        <v>42572626.149999999</v>
      </c>
      <c r="N33" s="75">
        <v>-15488241.15</v>
      </c>
      <c r="O33" s="71">
        <v>27084385</v>
      </c>
      <c r="P33" s="77"/>
      <c r="Q33" s="90"/>
      <c r="R33" s="91"/>
    </row>
    <row r="34" spans="1:18">
      <c r="A34" s="78" t="s">
        <v>126</v>
      </c>
      <c r="B34" s="81" t="s">
        <v>127</v>
      </c>
      <c r="C34" s="83" t="s">
        <v>128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1798441.47</v>
      </c>
      <c r="J34" s="75">
        <v>0</v>
      </c>
      <c r="K34" s="75">
        <v>1562896.53</v>
      </c>
      <c r="L34" s="75">
        <v>0</v>
      </c>
      <c r="M34" s="76">
        <v>3361338</v>
      </c>
      <c r="N34" s="75">
        <v>-8298969.8899999997</v>
      </c>
      <c r="O34" s="71">
        <v>-4937631.8899999997</v>
      </c>
      <c r="P34" s="77"/>
      <c r="Q34" s="90"/>
      <c r="R34" s="91"/>
    </row>
    <row r="35" spans="1:18">
      <c r="A35" s="78" t="s">
        <v>126</v>
      </c>
      <c r="B35" s="81" t="s">
        <v>129</v>
      </c>
      <c r="C35" s="83" t="s">
        <v>130</v>
      </c>
      <c r="D35" s="75">
        <v>135370415.68000001</v>
      </c>
      <c r="E35" s="75">
        <v>14427412.039999999</v>
      </c>
      <c r="F35" s="75">
        <v>37491971.710000001</v>
      </c>
      <c r="G35" s="75">
        <v>140806829.05999997</v>
      </c>
      <c r="H35" s="75">
        <v>7315197.5899999989</v>
      </c>
      <c r="I35" s="75">
        <v>5491844.0499999998</v>
      </c>
      <c r="J35" s="75">
        <v>247794613.03999993</v>
      </c>
      <c r="K35" s="75">
        <v>82973.099999999991</v>
      </c>
      <c r="L35" s="75">
        <v>0</v>
      </c>
      <c r="M35" s="76">
        <v>588781256.26999998</v>
      </c>
      <c r="N35" s="75">
        <v>15488241.149999999</v>
      </c>
      <c r="O35" s="71">
        <v>604269497.41999996</v>
      </c>
      <c r="P35" s="77"/>
      <c r="Q35" s="90"/>
      <c r="R35" s="91"/>
    </row>
    <row r="36" spans="1:18">
      <c r="A36" s="78" t="s">
        <v>126</v>
      </c>
      <c r="B36" s="81" t="s">
        <v>131</v>
      </c>
      <c r="C36" s="83" t="s">
        <v>132</v>
      </c>
      <c r="D36" s="75">
        <v>0</v>
      </c>
      <c r="E36" s="75">
        <v>0</v>
      </c>
      <c r="F36" s="75">
        <v>0</v>
      </c>
      <c r="G36" s="75">
        <v>600000</v>
      </c>
      <c r="H36" s="75">
        <v>0</v>
      </c>
      <c r="I36" s="75">
        <v>14461879.130000001</v>
      </c>
      <c r="J36" s="75">
        <v>0</v>
      </c>
      <c r="K36" s="75">
        <v>116582.73</v>
      </c>
      <c r="L36" s="75">
        <v>0</v>
      </c>
      <c r="M36" s="76">
        <v>15178461.860000001</v>
      </c>
      <c r="N36" s="75">
        <v>8298969.8899999997</v>
      </c>
      <c r="O36" s="71">
        <v>23477431.75</v>
      </c>
      <c r="P36" s="77"/>
      <c r="Q36" s="90"/>
      <c r="R36" s="91"/>
    </row>
    <row r="37" spans="1:18">
      <c r="A37" s="45" t="s">
        <v>133</v>
      </c>
      <c r="B37" s="81" t="s">
        <v>134</v>
      </c>
      <c r="C37" s="83" t="s">
        <v>135</v>
      </c>
      <c r="D37" s="75">
        <v>622267.06000000006</v>
      </c>
      <c r="E37" s="75">
        <v>40565.9</v>
      </c>
      <c r="F37" s="75">
        <v>10122257.030000001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6">
        <v>10785089.990000002</v>
      </c>
      <c r="N37" s="75">
        <v>0</v>
      </c>
      <c r="O37" s="71">
        <v>10785089.990000002</v>
      </c>
      <c r="P37" s="77"/>
      <c r="Q37" s="90"/>
      <c r="R37" s="91"/>
    </row>
    <row r="38" spans="1:18">
      <c r="A38" s="45" t="s">
        <v>136</v>
      </c>
      <c r="B38" s="81" t="s">
        <v>137</v>
      </c>
      <c r="C38" s="83" t="s">
        <v>138</v>
      </c>
      <c r="D38" s="75">
        <v>10362344.999999998</v>
      </c>
      <c r="E38" s="75">
        <v>31231500.239999998</v>
      </c>
      <c r="F38" s="75">
        <v>358736</v>
      </c>
      <c r="G38" s="75">
        <v>15394413.739999998</v>
      </c>
      <c r="H38" s="75">
        <v>7365775.3799999999</v>
      </c>
      <c r="I38" s="75">
        <v>1195513.82</v>
      </c>
      <c r="J38" s="75">
        <v>11921113.33</v>
      </c>
      <c r="K38" s="75">
        <v>0</v>
      </c>
      <c r="L38" s="75">
        <v>0</v>
      </c>
      <c r="M38" s="76">
        <v>77829397.50999999</v>
      </c>
      <c r="N38" s="75">
        <v>0</v>
      </c>
      <c r="O38" s="71">
        <v>77829397.50999999</v>
      </c>
      <c r="P38" s="77"/>
      <c r="Q38" s="90"/>
      <c r="R38" s="91"/>
    </row>
    <row r="39" spans="1:18">
      <c r="A39" s="45" t="s">
        <v>139</v>
      </c>
      <c r="B39" s="81" t="s">
        <v>140</v>
      </c>
      <c r="C39" s="83" t="s">
        <v>141</v>
      </c>
      <c r="D39" s="75">
        <v>7902482.7799999993</v>
      </c>
      <c r="E39" s="75">
        <v>3915408.4099999997</v>
      </c>
      <c r="F39" s="75">
        <v>401917.12</v>
      </c>
      <c r="G39" s="75">
        <v>0</v>
      </c>
      <c r="H39" s="75">
        <v>775473.19</v>
      </c>
      <c r="I39" s="75">
        <v>4389324.9499999993</v>
      </c>
      <c r="J39" s="75">
        <v>194145114.82999998</v>
      </c>
      <c r="K39" s="75">
        <v>0</v>
      </c>
      <c r="L39" s="75">
        <v>0</v>
      </c>
      <c r="M39" s="76">
        <v>211529721.27999997</v>
      </c>
      <c r="N39" s="75">
        <v>0</v>
      </c>
      <c r="O39" s="71">
        <v>211529721.27999997</v>
      </c>
      <c r="P39" s="77"/>
      <c r="Q39" s="90"/>
      <c r="R39" s="91"/>
    </row>
    <row r="40" spans="1:18">
      <c r="A40" s="45" t="s">
        <v>142</v>
      </c>
      <c r="B40" s="81" t="s">
        <v>143</v>
      </c>
      <c r="C40" s="83" t="s">
        <v>144</v>
      </c>
      <c r="D40" s="75">
        <v>3198879.3</v>
      </c>
      <c r="E40" s="75">
        <v>1151836.4399999997</v>
      </c>
      <c r="F40" s="75">
        <v>1203631.8</v>
      </c>
      <c r="G40" s="75">
        <v>2370.23</v>
      </c>
      <c r="H40" s="75">
        <v>5662423.4300000006</v>
      </c>
      <c r="I40" s="75">
        <v>224244.2</v>
      </c>
      <c r="J40" s="75">
        <v>2000579.66</v>
      </c>
      <c r="K40" s="75">
        <v>0</v>
      </c>
      <c r="L40" s="75">
        <v>0</v>
      </c>
      <c r="M40" s="76">
        <v>13443965.059999999</v>
      </c>
      <c r="N40" s="75">
        <v>-20436.29</v>
      </c>
      <c r="O40" s="71">
        <v>13423528.77</v>
      </c>
      <c r="P40" s="77"/>
      <c r="Q40" s="90"/>
      <c r="R40" s="91"/>
    </row>
    <row r="41" spans="1:18">
      <c r="A41" s="45" t="s">
        <v>145</v>
      </c>
      <c r="B41" s="81" t="s">
        <v>146</v>
      </c>
      <c r="C41" s="83" t="s">
        <v>147</v>
      </c>
      <c r="D41" s="75">
        <v>2974668.7999999998</v>
      </c>
      <c r="E41" s="75">
        <v>384567.23</v>
      </c>
      <c r="F41" s="75">
        <v>4339660.83</v>
      </c>
      <c r="G41" s="75">
        <v>6806.75</v>
      </c>
      <c r="H41" s="75">
        <v>447882.39</v>
      </c>
      <c r="I41" s="75">
        <v>89524.54</v>
      </c>
      <c r="J41" s="75">
        <v>5600000</v>
      </c>
      <c r="K41" s="75">
        <v>0</v>
      </c>
      <c r="L41" s="75">
        <v>0</v>
      </c>
      <c r="M41" s="76">
        <v>13843110.539999999</v>
      </c>
      <c r="N41" s="75">
        <v>-13843110.539999999</v>
      </c>
      <c r="O41" s="76">
        <v>0</v>
      </c>
      <c r="P41" s="77"/>
      <c r="Q41" s="90"/>
      <c r="R41" s="91"/>
    </row>
    <row r="42" spans="1:18">
      <c r="A42" s="45" t="s">
        <v>148</v>
      </c>
      <c r="B42" s="81" t="s">
        <v>149</v>
      </c>
      <c r="C42" s="83" t="s">
        <v>150</v>
      </c>
      <c r="D42" s="75">
        <v>7072550.0899999999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6">
        <v>7072550.0899999999</v>
      </c>
      <c r="N42" s="75">
        <v>-7072550.0899999999</v>
      </c>
      <c r="O42" s="76">
        <v>0</v>
      </c>
      <c r="P42" s="77"/>
      <c r="Q42" s="90"/>
      <c r="R42" s="91"/>
    </row>
    <row r="43" spans="1:18">
      <c r="A43" s="45" t="s">
        <v>151</v>
      </c>
      <c r="B43" s="81" t="s">
        <v>152</v>
      </c>
      <c r="C43" s="83" t="s">
        <v>153</v>
      </c>
      <c r="D43" s="75">
        <v>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6">
        <v>0</v>
      </c>
      <c r="N43" s="75">
        <v>0</v>
      </c>
      <c r="O43" s="76">
        <v>0</v>
      </c>
      <c r="P43" s="77"/>
      <c r="Q43" s="90"/>
      <c r="R43" s="91"/>
    </row>
    <row r="44" spans="1:18">
      <c r="A44" s="45" t="s">
        <v>154</v>
      </c>
      <c r="B44" s="81" t="s">
        <v>155</v>
      </c>
      <c r="C44" s="83" t="s">
        <v>156</v>
      </c>
      <c r="D44" s="75">
        <v>4325541.45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6">
        <v>4325541.45</v>
      </c>
      <c r="N44" s="75">
        <v>-4325541.45</v>
      </c>
      <c r="O44" s="76">
        <v>0</v>
      </c>
      <c r="P44" s="77"/>
      <c r="Q44" s="90"/>
      <c r="R44" s="91"/>
    </row>
    <row r="45" spans="1:18">
      <c r="A45" s="45" t="s">
        <v>157</v>
      </c>
      <c r="B45" s="81" t="s">
        <v>158</v>
      </c>
      <c r="C45" s="83" t="s">
        <v>159</v>
      </c>
      <c r="D45" s="75">
        <v>2277246.09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6">
        <v>2277246.09</v>
      </c>
      <c r="N45" s="75">
        <v>-2277246.09</v>
      </c>
      <c r="O45" s="76">
        <v>0</v>
      </c>
      <c r="P45" s="77"/>
      <c r="Q45" s="90"/>
      <c r="R45" s="91"/>
    </row>
    <row r="46" spans="1:18">
      <c r="A46" s="45" t="s">
        <v>160</v>
      </c>
      <c r="B46" s="81" t="s">
        <v>161</v>
      </c>
      <c r="C46" s="83" t="s">
        <v>162</v>
      </c>
      <c r="D46" s="75">
        <v>2410412.27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6">
        <v>2410412.27</v>
      </c>
      <c r="N46" s="75">
        <v>-2410412.27</v>
      </c>
      <c r="O46" s="76">
        <v>0</v>
      </c>
      <c r="P46" s="77"/>
      <c r="Q46" s="90"/>
      <c r="R46" s="91"/>
    </row>
    <row r="47" spans="1:18">
      <c r="A47" s="45" t="s">
        <v>163</v>
      </c>
      <c r="B47" s="81" t="s">
        <v>164</v>
      </c>
      <c r="C47" s="83" t="s">
        <v>165</v>
      </c>
      <c r="D47" s="75">
        <v>33858942.43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6">
        <v>33858942.43</v>
      </c>
      <c r="N47" s="75">
        <v>-33858942.43</v>
      </c>
      <c r="O47" s="76">
        <v>0</v>
      </c>
      <c r="P47" s="77"/>
      <c r="Q47" s="90"/>
      <c r="R47" s="91"/>
    </row>
    <row r="48" spans="1:18">
      <c r="A48" s="45" t="s">
        <v>166</v>
      </c>
      <c r="B48" s="81" t="s">
        <v>167</v>
      </c>
      <c r="C48" s="83" t="s">
        <v>168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6">
        <v>0</v>
      </c>
      <c r="N48" s="75">
        <v>0</v>
      </c>
      <c r="O48" s="76">
        <v>0</v>
      </c>
      <c r="P48" s="77"/>
      <c r="Q48" s="90"/>
      <c r="R48" s="91"/>
    </row>
    <row r="49" spans="1:253">
      <c r="A49" s="78" t="s">
        <v>169</v>
      </c>
      <c r="B49" s="81" t="s">
        <v>170</v>
      </c>
      <c r="C49" s="83" t="s">
        <v>171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29897445.199999999</v>
      </c>
      <c r="M49" s="76">
        <v>29897445.199999999</v>
      </c>
      <c r="N49" s="75">
        <v>0</v>
      </c>
      <c r="O49" s="71">
        <v>29897445.199999999</v>
      </c>
      <c r="P49" s="77"/>
      <c r="Q49" s="90"/>
      <c r="R49" s="91"/>
    </row>
    <row r="50" spans="1:253">
      <c r="A50" s="78" t="s">
        <v>172</v>
      </c>
      <c r="B50" s="81" t="s">
        <v>173</v>
      </c>
      <c r="C50" s="83" t="s">
        <v>174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-10341398.560000001</v>
      </c>
      <c r="M50" s="76">
        <v>-10341398.560000001</v>
      </c>
      <c r="N50" s="75">
        <v>0</v>
      </c>
      <c r="O50" s="71">
        <v>-10341398.560000001</v>
      </c>
      <c r="P50" s="77"/>
      <c r="Q50" s="90"/>
      <c r="R50" s="91"/>
    </row>
    <row r="51" spans="1:253">
      <c r="A51" s="78" t="s">
        <v>169</v>
      </c>
      <c r="B51" s="81" t="s">
        <v>175</v>
      </c>
      <c r="C51" s="83" t="s">
        <v>176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85951239.219999999</v>
      </c>
      <c r="M51" s="76">
        <v>85951239.219999999</v>
      </c>
      <c r="N51" s="75">
        <v>0</v>
      </c>
      <c r="O51" s="71">
        <v>85951239.219999999</v>
      </c>
      <c r="P51" s="77"/>
      <c r="Q51" s="90"/>
      <c r="R51" s="91"/>
    </row>
    <row r="52" spans="1:253">
      <c r="A52" s="78" t="s">
        <v>172</v>
      </c>
      <c r="B52" s="81" t="s">
        <v>177</v>
      </c>
      <c r="C52" s="83" t="s">
        <v>178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-20309617.450000003</v>
      </c>
      <c r="M52" s="76">
        <v>-20309617.450000003</v>
      </c>
      <c r="N52" s="75">
        <v>0</v>
      </c>
      <c r="O52" s="71">
        <v>-20309617.450000003</v>
      </c>
      <c r="P52" s="77"/>
      <c r="Q52" s="90"/>
      <c r="R52" s="91"/>
    </row>
    <row r="53" spans="1:253">
      <c r="A53" s="45" t="s">
        <v>179</v>
      </c>
      <c r="B53" s="81" t="s">
        <v>180</v>
      </c>
      <c r="C53" s="83" t="s">
        <v>181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378400224.70999998</v>
      </c>
      <c r="M53" s="76">
        <v>378400224.70999998</v>
      </c>
      <c r="N53" s="75">
        <v>0</v>
      </c>
      <c r="O53" s="71">
        <v>378400224.70999998</v>
      </c>
      <c r="P53" s="77"/>
      <c r="Q53" s="90"/>
      <c r="R53" s="91"/>
    </row>
    <row r="54" spans="1:253">
      <c r="A54" s="45" t="s">
        <v>182</v>
      </c>
      <c r="B54" s="81" t="s">
        <v>183</v>
      </c>
      <c r="C54" s="83" t="s">
        <v>184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5211847879.4100008</v>
      </c>
      <c r="M54" s="76">
        <v>5211847879.4100008</v>
      </c>
      <c r="N54" s="75">
        <v>0</v>
      </c>
      <c r="O54" s="71">
        <v>5211847879.4100008</v>
      </c>
      <c r="P54" s="77"/>
      <c r="Q54" s="90"/>
      <c r="R54" s="91"/>
    </row>
    <row r="55" spans="1:253">
      <c r="A55" s="45" t="s">
        <v>185</v>
      </c>
      <c r="B55" s="81" t="s">
        <v>186</v>
      </c>
      <c r="C55" s="83" t="s">
        <v>187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-2107817263.4600003</v>
      </c>
      <c r="M55" s="76">
        <v>-2107817263.4600003</v>
      </c>
      <c r="N55" s="75">
        <v>0</v>
      </c>
      <c r="O55" s="71">
        <v>-2107817263.4600003</v>
      </c>
      <c r="P55" s="77"/>
      <c r="Q55" s="90"/>
      <c r="R55" s="91"/>
    </row>
    <row r="56" spans="1:253">
      <c r="A56" s="45" t="s">
        <v>188</v>
      </c>
      <c r="B56" s="81" t="s">
        <v>189</v>
      </c>
      <c r="C56" s="83" t="s">
        <v>190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493569696.02999997</v>
      </c>
      <c r="M56" s="76">
        <v>493569696.02999997</v>
      </c>
      <c r="N56" s="75">
        <v>0</v>
      </c>
      <c r="O56" s="71">
        <v>493569696.02999997</v>
      </c>
      <c r="P56" s="77"/>
      <c r="Q56" s="90"/>
      <c r="R56" s="91"/>
    </row>
    <row r="57" spans="1:253">
      <c r="A57" s="45" t="s">
        <v>191</v>
      </c>
      <c r="B57" s="81" t="s">
        <v>192</v>
      </c>
      <c r="C57" s="83" t="s">
        <v>193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-387673025.6699999</v>
      </c>
      <c r="M57" s="76">
        <v>-387673025.6699999</v>
      </c>
      <c r="N57" s="75">
        <v>0</v>
      </c>
      <c r="O57" s="71">
        <v>-387673025.6699999</v>
      </c>
      <c r="P57" s="77"/>
      <c r="Q57" s="90"/>
      <c r="R57" s="91"/>
    </row>
    <row r="58" spans="1:253" s="96" customFormat="1">
      <c r="A58" s="92" t="s">
        <v>194</v>
      </c>
      <c r="B58" s="93" t="s">
        <v>195</v>
      </c>
      <c r="C58" s="94" t="s">
        <v>196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1705409.29</v>
      </c>
      <c r="M58" s="76">
        <v>1705409.29</v>
      </c>
      <c r="N58" s="75">
        <v>-1578310.52</v>
      </c>
      <c r="O58" s="71">
        <v>127098.77000000002</v>
      </c>
      <c r="P58" s="77"/>
      <c r="Q58" s="90"/>
      <c r="R58" s="91"/>
      <c r="S58" s="44"/>
      <c r="T58" s="44"/>
      <c r="U58" s="44"/>
      <c r="V58" s="44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95"/>
      <c r="CS58" s="95"/>
      <c r="CT58" s="95"/>
      <c r="CU58" s="95"/>
      <c r="CV58" s="95"/>
      <c r="CW58" s="95"/>
      <c r="CX58" s="95"/>
      <c r="CY58" s="95"/>
      <c r="CZ58" s="95"/>
      <c r="DA58" s="95"/>
      <c r="DB58" s="95"/>
      <c r="DC58" s="95"/>
      <c r="DD58" s="95"/>
      <c r="DE58" s="95"/>
      <c r="DF58" s="95"/>
      <c r="DG58" s="95"/>
      <c r="DH58" s="95"/>
      <c r="DI58" s="95"/>
      <c r="DJ58" s="95"/>
      <c r="DK58" s="95"/>
      <c r="DL58" s="95"/>
      <c r="DM58" s="95"/>
      <c r="DN58" s="95"/>
      <c r="DO58" s="95"/>
      <c r="DP58" s="95"/>
      <c r="DQ58" s="95"/>
      <c r="DR58" s="95"/>
      <c r="DS58" s="95"/>
      <c r="DT58" s="95"/>
      <c r="DU58" s="95"/>
      <c r="DV58" s="95"/>
      <c r="DW58" s="95"/>
      <c r="DX58" s="95"/>
      <c r="DY58" s="95"/>
      <c r="DZ58" s="95"/>
      <c r="EA58" s="95"/>
      <c r="EB58" s="95"/>
      <c r="EC58" s="95"/>
      <c r="ED58" s="95"/>
      <c r="EE58" s="95"/>
      <c r="EF58" s="95"/>
      <c r="EG58" s="95"/>
      <c r="EH58" s="95"/>
      <c r="EI58" s="95"/>
      <c r="EJ58" s="95"/>
      <c r="EK58" s="95"/>
      <c r="EL58" s="95"/>
      <c r="EM58" s="95"/>
      <c r="EN58" s="95"/>
      <c r="EO58" s="95"/>
      <c r="EP58" s="95"/>
      <c r="EQ58" s="95"/>
      <c r="ER58" s="95"/>
      <c r="ES58" s="95"/>
      <c r="ET58" s="95"/>
      <c r="EU58" s="95"/>
      <c r="EV58" s="95"/>
      <c r="EW58" s="95"/>
      <c r="EX58" s="95"/>
      <c r="EY58" s="95"/>
      <c r="EZ58" s="95"/>
      <c r="FA58" s="95"/>
      <c r="FB58" s="95"/>
      <c r="FC58" s="95"/>
      <c r="FD58" s="95"/>
      <c r="FE58" s="95"/>
      <c r="FF58" s="95"/>
      <c r="FG58" s="95"/>
      <c r="FH58" s="95"/>
      <c r="FI58" s="95"/>
      <c r="FJ58" s="95"/>
      <c r="FK58" s="95"/>
      <c r="FL58" s="95"/>
      <c r="FM58" s="95"/>
      <c r="FN58" s="95"/>
      <c r="FO58" s="95"/>
      <c r="FP58" s="95"/>
      <c r="FQ58" s="95"/>
      <c r="FR58" s="95"/>
      <c r="FS58" s="95"/>
      <c r="FT58" s="95"/>
      <c r="FU58" s="95"/>
      <c r="FV58" s="95"/>
      <c r="FW58" s="95"/>
      <c r="FX58" s="95"/>
      <c r="FY58" s="95"/>
      <c r="FZ58" s="95"/>
      <c r="GA58" s="95"/>
      <c r="GB58" s="95"/>
      <c r="GC58" s="95"/>
      <c r="GD58" s="95"/>
      <c r="GE58" s="95"/>
      <c r="GF58" s="95"/>
      <c r="GG58" s="95"/>
      <c r="GH58" s="95"/>
      <c r="GI58" s="95"/>
      <c r="GJ58" s="95"/>
      <c r="GK58" s="95"/>
      <c r="GL58" s="95"/>
      <c r="GM58" s="95"/>
      <c r="GN58" s="95"/>
      <c r="GO58" s="95"/>
      <c r="GP58" s="95"/>
      <c r="GQ58" s="95"/>
      <c r="GR58" s="95"/>
      <c r="GS58" s="95"/>
      <c r="GT58" s="95"/>
      <c r="GU58" s="95"/>
      <c r="GV58" s="95"/>
      <c r="GW58" s="95"/>
      <c r="GX58" s="95"/>
      <c r="GY58" s="95"/>
      <c r="GZ58" s="95"/>
      <c r="HA58" s="95"/>
      <c r="HB58" s="95"/>
      <c r="HC58" s="95"/>
      <c r="HD58" s="95"/>
      <c r="HE58" s="95"/>
      <c r="HF58" s="95"/>
      <c r="HG58" s="95"/>
      <c r="HH58" s="95"/>
      <c r="HI58" s="95"/>
      <c r="HJ58" s="95"/>
      <c r="HK58" s="95"/>
      <c r="HL58" s="95"/>
      <c r="HM58" s="95"/>
      <c r="HN58" s="95"/>
      <c r="HO58" s="95"/>
      <c r="HP58" s="95"/>
      <c r="HQ58" s="95"/>
      <c r="HR58" s="95"/>
      <c r="HS58" s="95"/>
      <c r="HT58" s="95"/>
      <c r="HU58" s="95"/>
      <c r="HV58" s="95"/>
      <c r="HW58" s="95"/>
      <c r="HX58" s="95"/>
      <c r="HY58" s="95"/>
      <c r="HZ58" s="95"/>
      <c r="IA58" s="95"/>
      <c r="IB58" s="95"/>
      <c r="IC58" s="95"/>
      <c r="ID58" s="95"/>
      <c r="IE58" s="95"/>
      <c r="IF58" s="95"/>
      <c r="IG58" s="95"/>
      <c r="IH58" s="95"/>
      <c r="II58" s="95"/>
      <c r="IJ58" s="95"/>
      <c r="IK58" s="95"/>
      <c r="IL58" s="95"/>
      <c r="IM58" s="95"/>
      <c r="IN58" s="95"/>
      <c r="IO58" s="95"/>
      <c r="IP58" s="95"/>
      <c r="IQ58" s="95"/>
      <c r="IR58" s="95"/>
      <c r="IS58" s="95"/>
    </row>
    <row r="59" spans="1:253">
      <c r="A59" s="45" t="s">
        <v>197</v>
      </c>
      <c r="B59" s="81" t="s">
        <v>198</v>
      </c>
      <c r="C59" s="83" t="s">
        <v>199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111818726.97999999</v>
      </c>
      <c r="M59" s="76">
        <v>111818726.97999999</v>
      </c>
      <c r="N59" s="75">
        <v>6443403.3200000003</v>
      </c>
      <c r="O59" s="71">
        <v>118262130.29999998</v>
      </c>
      <c r="P59" s="77"/>
      <c r="Q59" s="90"/>
      <c r="R59" s="91"/>
    </row>
    <row r="60" spans="1:253">
      <c r="A60" s="45" t="s">
        <v>200</v>
      </c>
      <c r="B60" s="81" t="s">
        <v>201</v>
      </c>
      <c r="C60" s="83" t="s">
        <v>202</v>
      </c>
      <c r="D60" s="75">
        <v>0</v>
      </c>
      <c r="E60" s="75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-102110273.5</v>
      </c>
      <c r="M60" s="76">
        <v>-102110273.5</v>
      </c>
      <c r="N60" s="75">
        <v>-4865092.8</v>
      </c>
      <c r="O60" s="71">
        <v>-106975366.3</v>
      </c>
      <c r="P60" s="77"/>
      <c r="Q60" s="90"/>
      <c r="R60" s="91"/>
    </row>
    <row r="61" spans="1:253">
      <c r="A61" s="45" t="s">
        <v>203</v>
      </c>
      <c r="B61" s="81" t="s">
        <v>204</v>
      </c>
      <c r="C61" s="83" t="s">
        <v>205</v>
      </c>
      <c r="D61" s="75">
        <v>0</v>
      </c>
      <c r="E61" s="75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233329359.09999999</v>
      </c>
      <c r="M61" s="76">
        <v>233329359.09999999</v>
      </c>
      <c r="N61" s="75">
        <v>0</v>
      </c>
      <c r="O61" s="71">
        <v>233329359.09999999</v>
      </c>
      <c r="P61" s="77"/>
      <c r="Q61" s="90"/>
      <c r="R61" s="91"/>
    </row>
    <row r="62" spans="1:253">
      <c r="A62" s="45" t="s">
        <v>206</v>
      </c>
      <c r="B62" s="81" t="s">
        <v>207</v>
      </c>
      <c r="C62" s="83" t="s">
        <v>208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-199582136.74000001</v>
      </c>
      <c r="M62" s="76">
        <v>-199582136.74000001</v>
      </c>
      <c r="N62" s="75">
        <v>0</v>
      </c>
      <c r="O62" s="71">
        <v>-199582136.74000001</v>
      </c>
      <c r="P62" s="77"/>
      <c r="Q62" s="90"/>
      <c r="R62" s="91"/>
    </row>
    <row r="63" spans="1:253">
      <c r="A63" s="45" t="s">
        <v>209</v>
      </c>
      <c r="B63" s="81" t="s">
        <v>210</v>
      </c>
      <c r="C63" s="83" t="s">
        <v>211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38958598.369999997</v>
      </c>
      <c r="M63" s="76">
        <v>38958598.369999997</v>
      </c>
      <c r="N63" s="75">
        <v>0</v>
      </c>
      <c r="O63" s="71">
        <v>38958598.369999997</v>
      </c>
      <c r="P63" s="77"/>
      <c r="Q63" s="90"/>
      <c r="R63" s="91"/>
    </row>
    <row r="64" spans="1:253">
      <c r="A64" s="45" t="s">
        <v>212</v>
      </c>
      <c r="B64" s="81" t="s">
        <v>213</v>
      </c>
      <c r="C64" s="83" t="s">
        <v>214</v>
      </c>
      <c r="D64" s="75">
        <v>0</v>
      </c>
      <c r="E64" s="75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-31749112.669999998</v>
      </c>
      <c r="M64" s="76">
        <v>-31749112.669999998</v>
      </c>
      <c r="N64" s="75">
        <v>0</v>
      </c>
      <c r="O64" s="71">
        <v>-31749112.669999998</v>
      </c>
      <c r="P64" s="77"/>
      <c r="Q64" s="90"/>
      <c r="R64" s="91"/>
    </row>
    <row r="65" spans="1:253">
      <c r="A65" s="45" t="s">
        <v>215</v>
      </c>
      <c r="B65" s="81" t="s">
        <v>216</v>
      </c>
      <c r="C65" s="83" t="s">
        <v>217</v>
      </c>
      <c r="D65" s="75">
        <v>0</v>
      </c>
      <c r="E65" s="75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12588232.380000001</v>
      </c>
      <c r="M65" s="76">
        <v>12588232.380000001</v>
      </c>
      <c r="N65" s="75">
        <v>0</v>
      </c>
      <c r="O65" s="71">
        <v>12588232.380000001</v>
      </c>
      <c r="P65" s="77"/>
      <c r="Q65" s="90"/>
      <c r="R65" s="91"/>
    </row>
    <row r="66" spans="1:253">
      <c r="A66" s="45" t="s">
        <v>218</v>
      </c>
      <c r="B66" s="81" t="s">
        <v>219</v>
      </c>
      <c r="C66" s="83" t="s">
        <v>220</v>
      </c>
      <c r="D66" s="75">
        <v>0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-9645043.8399999999</v>
      </c>
      <c r="M66" s="76">
        <v>-9645043.8399999999</v>
      </c>
      <c r="N66" s="75">
        <v>0</v>
      </c>
      <c r="O66" s="71">
        <v>-9645043.8399999999</v>
      </c>
      <c r="P66" s="77"/>
      <c r="Q66" s="90"/>
      <c r="R66" s="91"/>
    </row>
    <row r="67" spans="1:253">
      <c r="A67" s="45" t="s">
        <v>221</v>
      </c>
      <c r="B67" s="81" t="s">
        <v>222</v>
      </c>
      <c r="C67" s="83" t="s">
        <v>223</v>
      </c>
      <c r="D67" s="75">
        <v>0</v>
      </c>
      <c r="E67" s="75">
        <v>0</v>
      </c>
      <c r="F67" s="75">
        <v>0</v>
      </c>
      <c r="G67" s="75">
        <v>0</v>
      </c>
      <c r="H67" s="75">
        <v>0</v>
      </c>
      <c r="I67" s="75">
        <v>0</v>
      </c>
      <c r="J67" s="75">
        <v>0</v>
      </c>
      <c r="K67" s="75">
        <v>0</v>
      </c>
      <c r="L67" s="75">
        <v>139063</v>
      </c>
      <c r="M67" s="76">
        <v>139063</v>
      </c>
      <c r="N67" s="75">
        <v>0</v>
      </c>
      <c r="O67" s="71">
        <v>139063</v>
      </c>
      <c r="P67" s="77"/>
      <c r="Q67" s="90"/>
      <c r="R67" s="91"/>
      <c r="S67" s="95"/>
      <c r="T67" s="95"/>
      <c r="U67" s="95"/>
      <c r="V67" s="95"/>
    </row>
    <row r="68" spans="1:253">
      <c r="A68" s="45" t="s">
        <v>224</v>
      </c>
      <c r="B68" s="81" t="s">
        <v>225</v>
      </c>
      <c r="C68" s="83" t="s">
        <v>226</v>
      </c>
      <c r="D68" s="75">
        <v>0</v>
      </c>
      <c r="E68" s="75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-67358.09</v>
      </c>
      <c r="M68" s="76">
        <v>-67358.09</v>
      </c>
      <c r="N68" s="75">
        <v>0</v>
      </c>
      <c r="O68" s="71">
        <v>-67358.09</v>
      </c>
      <c r="P68" s="77"/>
      <c r="Q68" s="90"/>
      <c r="R68" s="91"/>
    </row>
    <row r="69" spans="1:253">
      <c r="A69" s="45" t="s">
        <v>227</v>
      </c>
      <c r="B69" s="93" t="s">
        <v>112</v>
      </c>
      <c r="C69" s="94" t="s">
        <v>228</v>
      </c>
      <c r="D69" s="75">
        <v>0</v>
      </c>
      <c r="E69" s="75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219012.47</v>
      </c>
      <c r="M69" s="76">
        <v>219012.47</v>
      </c>
      <c r="N69" s="75">
        <v>0</v>
      </c>
      <c r="O69" s="71">
        <v>219012.47</v>
      </c>
      <c r="P69" s="77"/>
      <c r="Q69" s="90"/>
      <c r="R69" s="91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  <c r="CS69" s="95"/>
      <c r="CT69" s="95"/>
      <c r="CU69" s="95"/>
      <c r="CV69" s="95"/>
      <c r="CW69" s="95"/>
      <c r="CX69" s="95"/>
      <c r="CY69" s="95"/>
      <c r="CZ69" s="95"/>
      <c r="DA69" s="95"/>
      <c r="DB69" s="95"/>
      <c r="DC69" s="95"/>
      <c r="DD69" s="95"/>
      <c r="DE69" s="95"/>
      <c r="DF69" s="95"/>
      <c r="DG69" s="95"/>
      <c r="DH69" s="95"/>
      <c r="DI69" s="95"/>
      <c r="DJ69" s="95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5"/>
      <c r="DV69" s="95"/>
      <c r="DW69" s="95"/>
      <c r="DX69" s="95"/>
      <c r="DY69" s="95"/>
      <c r="DZ69" s="95"/>
      <c r="EA69" s="95"/>
      <c r="EB69" s="95"/>
      <c r="EC69" s="95"/>
      <c r="ED69" s="95"/>
      <c r="EE69" s="95"/>
      <c r="EF69" s="95"/>
      <c r="EG69" s="95"/>
      <c r="EH69" s="95"/>
      <c r="EI69" s="95"/>
      <c r="EJ69" s="95"/>
      <c r="EK69" s="95"/>
      <c r="EL69" s="95"/>
      <c r="EM69" s="95"/>
      <c r="EN69" s="95"/>
      <c r="EO69" s="95"/>
      <c r="EP69" s="95"/>
      <c r="EQ69" s="95"/>
      <c r="ER69" s="95"/>
      <c r="ES69" s="95"/>
      <c r="ET69" s="95"/>
      <c r="EU69" s="95"/>
      <c r="EV69" s="95"/>
      <c r="EW69" s="95"/>
      <c r="EX69" s="95"/>
      <c r="EY69" s="95"/>
      <c r="EZ69" s="95"/>
      <c r="FA69" s="95"/>
      <c r="FB69" s="95"/>
      <c r="FC69" s="95"/>
      <c r="FD69" s="95"/>
      <c r="FE69" s="95"/>
      <c r="FF69" s="95"/>
      <c r="FG69" s="95"/>
      <c r="FH69" s="95"/>
      <c r="FI69" s="95"/>
      <c r="FJ69" s="95"/>
      <c r="FK69" s="95"/>
      <c r="FL69" s="95"/>
      <c r="FM69" s="95"/>
      <c r="FN69" s="95"/>
      <c r="FO69" s="95"/>
      <c r="FP69" s="95"/>
      <c r="FQ69" s="95"/>
      <c r="FR69" s="95"/>
      <c r="FS69" s="95"/>
      <c r="FT69" s="95"/>
      <c r="FU69" s="95"/>
      <c r="FV69" s="95"/>
      <c r="FW69" s="95"/>
      <c r="FX69" s="95"/>
      <c r="FY69" s="95"/>
      <c r="FZ69" s="95"/>
      <c r="GA69" s="95"/>
      <c r="GB69" s="95"/>
      <c r="GC69" s="95"/>
      <c r="GD69" s="95"/>
      <c r="GE69" s="95"/>
      <c r="GF69" s="95"/>
      <c r="GG69" s="95"/>
      <c r="GH69" s="95"/>
      <c r="GI69" s="95"/>
      <c r="GJ69" s="95"/>
      <c r="GK69" s="95"/>
      <c r="GL69" s="95"/>
      <c r="GM69" s="95"/>
      <c r="GN69" s="95"/>
      <c r="GO69" s="95"/>
      <c r="GP69" s="95"/>
      <c r="GQ69" s="95"/>
      <c r="GR69" s="95"/>
      <c r="GS69" s="95"/>
      <c r="GT69" s="95"/>
      <c r="GU69" s="95"/>
      <c r="GV69" s="95"/>
      <c r="GW69" s="95"/>
      <c r="GX69" s="95"/>
      <c r="GY69" s="95"/>
      <c r="GZ69" s="95"/>
      <c r="HA69" s="95"/>
      <c r="HB69" s="95"/>
      <c r="HC69" s="95"/>
      <c r="HD69" s="95"/>
      <c r="HE69" s="95"/>
      <c r="HF69" s="95"/>
      <c r="HG69" s="95"/>
      <c r="HH69" s="95"/>
      <c r="HI69" s="95"/>
      <c r="HJ69" s="95"/>
      <c r="HK69" s="95"/>
      <c r="HL69" s="95"/>
      <c r="HM69" s="95"/>
      <c r="HN69" s="95"/>
      <c r="HO69" s="95"/>
      <c r="HP69" s="95"/>
      <c r="HQ69" s="95"/>
      <c r="HR69" s="95"/>
      <c r="HS69" s="95"/>
      <c r="HT69" s="95"/>
      <c r="HU69" s="95"/>
      <c r="HV69" s="95"/>
      <c r="HW69" s="95"/>
      <c r="HX69" s="95"/>
      <c r="HY69" s="95"/>
      <c r="HZ69" s="95"/>
      <c r="IA69" s="95"/>
      <c r="IB69" s="95"/>
      <c r="IC69" s="95"/>
      <c r="ID69" s="95"/>
      <c r="IE69" s="95"/>
      <c r="IF69" s="95"/>
      <c r="IG69" s="95"/>
      <c r="IH69" s="95"/>
      <c r="II69" s="95"/>
      <c r="IJ69" s="95"/>
      <c r="IK69" s="95"/>
      <c r="IL69" s="95"/>
      <c r="IM69" s="95"/>
      <c r="IN69" s="95"/>
      <c r="IO69" s="95"/>
      <c r="IP69" s="95"/>
      <c r="IQ69" s="95"/>
      <c r="IR69" s="95"/>
      <c r="IS69" s="95"/>
    </row>
    <row r="70" spans="1:253">
      <c r="A70" s="45" t="s">
        <v>229</v>
      </c>
      <c r="B70" s="81" t="s">
        <v>230</v>
      </c>
      <c r="C70" s="83" t="s">
        <v>231</v>
      </c>
      <c r="D70" s="75">
        <v>0</v>
      </c>
      <c r="E70" s="75">
        <v>0</v>
      </c>
      <c r="F70" s="75">
        <v>0</v>
      </c>
      <c r="G70" s="75">
        <v>0</v>
      </c>
      <c r="H70" s="75">
        <v>0</v>
      </c>
      <c r="I70" s="75">
        <v>0</v>
      </c>
      <c r="J70" s="75">
        <v>0</v>
      </c>
      <c r="K70" s="75">
        <v>0</v>
      </c>
      <c r="L70" s="75">
        <v>757467.5</v>
      </c>
      <c r="M70" s="76">
        <v>757467.5</v>
      </c>
      <c r="N70" s="75">
        <v>0</v>
      </c>
      <c r="O70" s="71">
        <v>757467.5</v>
      </c>
      <c r="P70" s="77"/>
      <c r="Q70" s="90"/>
      <c r="R70" s="91"/>
    </row>
    <row r="71" spans="1:253">
      <c r="A71" s="45" t="s">
        <v>232</v>
      </c>
      <c r="B71" s="81" t="s">
        <v>233</v>
      </c>
      <c r="C71" s="83" t="s">
        <v>234</v>
      </c>
      <c r="D71" s="75">
        <v>0</v>
      </c>
      <c r="E71" s="75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-698730.13</v>
      </c>
      <c r="M71" s="76">
        <v>-698730.13</v>
      </c>
      <c r="N71" s="75">
        <v>0</v>
      </c>
      <c r="O71" s="71">
        <v>-698730.13</v>
      </c>
      <c r="P71" s="77"/>
      <c r="Q71" s="90"/>
      <c r="R71" s="91"/>
    </row>
    <row r="72" spans="1:253">
      <c r="A72" s="45" t="s">
        <v>235</v>
      </c>
      <c r="B72" s="81" t="s">
        <v>236</v>
      </c>
      <c r="C72" s="83" t="s">
        <v>237</v>
      </c>
      <c r="D72" s="75">
        <v>0</v>
      </c>
      <c r="E72" s="75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16404528.949999999</v>
      </c>
      <c r="M72" s="76">
        <v>16404528.949999999</v>
      </c>
      <c r="N72" s="75">
        <v>0</v>
      </c>
      <c r="O72" s="71">
        <v>16404528.949999999</v>
      </c>
      <c r="P72" s="77"/>
      <c r="Q72" s="90"/>
      <c r="R72" s="91"/>
    </row>
    <row r="73" spans="1:253">
      <c r="A73" s="45" t="s">
        <v>238</v>
      </c>
      <c r="B73" s="81" t="s">
        <v>239</v>
      </c>
      <c r="C73" s="83" t="s">
        <v>240</v>
      </c>
      <c r="D73" s="75">
        <v>0</v>
      </c>
      <c r="E73" s="75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-10365021.98</v>
      </c>
      <c r="M73" s="76">
        <v>-10365021.98</v>
      </c>
      <c r="N73" s="75">
        <v>0</v>
      </c>
      <c r="O73" s="71">
        <v>-10365021.98</v>
      </c>
      <c r="P73" s="77"/>
      <c r="Q73" s="90"/>
      <c r="R73" s="91"/>
    </row>
    <row r="74" spans="1:253">
      <c r="A74" s="45" t="s">
        <v>241</v>
      </c>
      <c r="B74" s="81" t="s">
        <v>242</v>
      </c>
      <c r="C74" s="83" t="s">
        <v>243</v>
      </c>
      <c r="D74" s="75">
        <v>0</v>
      </c>
      <c r="E74" s="75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2721609.17</v>
      </c>
      <c r="M74" s="76">
        <v>2721609.17</v>
      </c>
      <c r="N74" s="75">
        <v>0</v>
      </c>
      <c r="O74" s="71">
        <v>2721609.17</v>
      </c>
      <c r="P74" s="77"/>
      <c r="Q74" s="90"/>
      <c r="R74" s="91"/>
    </row>
    <row r="75" spans="1:253">
      <c r="A75" s="45" t="s">
        <v>244</v>
      </c>
      <c r="B75" s="81" t="s">
        <v>245</v>
      </c>
      <c r="C75" s="83" t="s">
        <v>246</v>
      </c>
      <c r="D75" s="75">
        <v>0</v>
      </c>
      <c r="E75" s="75">
        <v>0</v>
      </c>
      <c r="F75" s="75">
        <v>0</v>
      </c>
      <c r="G75" s="75">
        <v>0</v>
      </c>
      <c r="H75" s="75">
        <v>0</v>
      </c>
      <c r="I75" s="75">
        <v>0</v>
      </c>
      <c r="J75" s="75">
        <v>0</v>
      </c>
      <c r="K75" s="75">
        <v>0</v>
      </c>
      <c r="L75" s="75">
        <v>-745202.53</v>
      </c>
      <c r="M75" s="76">
        <v>-745202.53</v>
      </c>
      <c r="N75" s="75">
        <v>0</v>
      </c>
      <c r="O75" s="71">
        <v>-745202.53</v>
      </c>
      <c r="P75" s="77"/>
      <c r="Q75" s="90"/>
      <c r="R75" s="91"/>
    </row>
    <row r="76" spans="1:253">
      <c r="A76" s="45" t="s">
        <v>247</v>
      </c>
      <c r="B76" s="81" t="s">
        <v>248</v>
      </c>
      <c r="C76" s="83" t="s">
        <v>249</v>
      </c>
      <c r="D76" s="75">
        <v>0</v>
      </c>
      <c r="E76" s="75">
        <v>0</v>
      </c>
      <c r="F76" s="75">
        <v>0</v>
      </c>
      <c r="G76" s="75">
        <v>0</v>
      </c>
      <c r="H76" s="75">
        <v>0</v>
      </c>
      <c r="I76" s="75">
        <v>0</v>
      </c>
      <c r="J76" s="75">
        <v>0</v>
      </c>
      <c r="K76" s="75">
        <v>0</v>
      </c>
      <c r="L76" s="75">
        <v>97966415.239999995</v>
      </c>
      <c r="M76" s="76">
        <v>97966415.239999995</v>
      </c>
      <c r="N76" s="75">
        <v>0</v>
      </c>
      <c r="O76" s="71">
        <v>97966415.239999995</v>
      </c>
      <c r="P76" s="77"/>
      <c r="Q76" s="90"/>
      <c r="R76" s="91"/>
    </row>
    <row r="77" spans="1:253">
      <c r="A77" s="45" t="s">
        <v>250</v>
      </c>
      <c r="B77" s="81" t="s">
        <v>251</v>
      </c>
      <c r="C77" s="83" t="s">
        <v>252</v>
      </c>
      <c r="D77" s="75">
        <v>0</v>
      </c>
      <c r="E77" s="75">
        <v>0</v>
      </c>
      <c r="F77" s="75">
        <v>0</v>
      </c>
      <c r="G77" s="75">
        <v>0</v>
      </c>
      <c r="H77" s="75">
        <v>0</v>
      </c>
      <c r="I77" s="75">
        <v>0</v>
      </c>
      <c r="J77" s="75">
        <v>0</v>
      </c>
      <c r="K77" s="75">
        <v>0</v>
      </c>
      <c r="L77" s="75">
        <v>-27500848.98</v>
      </c>
      <c r="M77" s="76">
        <v>-27500848.98</v>
      </c>
      <c r="N77" s="75">
        <v>0</v>
      </c>
      <c r="O77" s="71">
        <v>-27500848.98</v>
      </c>
      <c r="P77" s="77"/>
      <c r="Q77" s="90"/>
      <c r="R77" s="91"/>
    </row>
    <row r="78" spans="1:253">
      <c r="A78" s="45" t="s">
        <v>253</v>
      </c>
      <c r="B78" s="81" t="s">
        <v>254</v>
      </c>
      <c r="C78" s="83" t="s">
        <v>255</v>
      </c>
      <c r="D78" s="75">
        <v>0</v>
      </c>
      <c r="E78" s="75">
        <v>0</v>
      </c>
      <c r="F78" s="75">
        <v>0</v>
      </c>
      <c r="G78" s="75">
        <v>0</v>
      </c>
      <c r="H78" s="75">
        <v>0</v>
      </c>
      <c r="I78" s="75">
        <v>0</v>
      </c>
      <c r="J78" s="75">
        <v>0</v>
      </c>
      <c r="K78" s="75">
        <v>0</v>
      </c>
      <c r="L78" s="75">
        <v>0</v>
      </c>
      <c r="M78" s="76">
        <v>0</v>
      </c>
      <c r="N78" s="75">
        <v>0</v>
      </c>
      <c r="O78" s="71">
        <v>0</v>
      </c>
      <c r="P78" s="77"/>
      <c r="Q78" s="90"/>
      <c r="R78" s="91"/>
      <c r="S78" s="95"/>
      <c r="T78" s="95"/>
      <c r="U78" s="95"/>
      <c r="V78" s="95"/>
    </row>
    <row r="79" spans="1:253">
      <c r="A79" s="45" t="s">
        <v>256</v>
      </c>
      <c r="B79" s="81" t="s">
        <v>257</v>
      </c>
      <c r="C79" s="83" t="s">
        <v>258</v>
      </c>
      <c r="D79" s="75">
        <v>0</v>
      </c>
      <c r="E79" s="75">
        <v>0</v>
      </c>
      <c r="F79" s="75">
        <v>0</v>
      </c>
      <c r="G79" s="75">
        <v>0</v>
      </c>
      <c r="H79" s="75">
        <v>0</v>
      </c>
      <c r="I79" s="75">
        <v>0</v>
      </c>
      <c r="J79" s="75">
        <v>0</v>
      </c>
      <c r="K79" s="75">
        <v>0</v>
      </c>
      <c r="L79" s="75">
        <v>0</v>
      </c>
      <c r="M79" s="76">
        <v>0</v>
      </c>
      <c r="N79" s="75">
        <v>0</v>
      </c>
      <c r="O79" s="71">
        <v>0</v>
      </c>
      <c r="P79" s="77"/>
      <c r="Q79" s="90"/>
      <c r="R79" s="91"/>
    </row>
    <row r="80" spans="1:253">
      <c r="A80" s="45" t="s">
        <v>259</v>
      </c>
      <c r="B80" s="81" t="s">
        <v>260</v>
      </c>
      <c r="C80" s="83" t="s">
        <v>261</v>
      </c>
      <c r="D80" s="75">
        <v>0</v>
      </c>
      <c r="E80" s="75">
        <v>0</v>
      </c>
      <c r="F80" s="75">
        <v>0</v>
      </c>
      <c r="G80" s="75">
        <v>0</v>
      </c>
      <c r="H80" s="75">
        <v>0</v>
      </c>
      <c r="I80" s="75">
        <v>0</v>
      </c>
      <c r="J80" s="75">
        <v>0</v>
      </c>
      <c r="K80" s="75">
        <v>0</v>
      </c>
      <c r="L80" s="75">
        <v>5412208.9299999997</v>
      </c>
      <c r="M80" s="76">
        <v>5412208.9299999997</v>
      </c>
      <c r="N80" s="75">
        <v>0</v>
      </c>
      <c r="O80" s="71">
        <v>5412208.9299999997</v>
      </c>
      <c r="P80" s="77"/>
      <c r="Q80" s="90"/>
      <c r="R80" s="91"/>
    </row>
    <row r="81" spans="1:18">
      <c r="A81" s="78" t="s">
        <v>259</v>
      </c>
      <c r="B81" s="81" t="s">
        <v>262</v>
      </c>
      <c r="C81" s="83" t="s">
        <v>263</v>
      </c>
      <c r="D81" s="75">
        <v>0</v>
      </c>
      <c r="E81" s="75">
        <v>0</v>
      </c>
      <c r="F81" s="75">
        <v>0</v>
      </c>
      <c r="G81" s="75">
        <v>0</v>
      </c>
      <c r="H81" s="75">
        <v>0</v>
      </c>
      <c r="I81" s="75">
        <v>0</v>
      </c>
      <c r="J81" s="75">
        <v>0</v>
      </c>
      <c r="K81" s="75">
        <v>0</v>
      </c>
      <c r="L81" s="75">
        <v>2577272.35</v>
      </c>
      <c r="M81" s="76">
        <v>2577272.35</v>
      </c>
      <c r="N81" s="75">
        <v>0</v>
      </c>
      <c r="O81" s="71">
        <v>2577272.35</v>
      </c>
      <c r="P81" s="77"/>
      <c r="Q81" s="90"/>
      <c r="R81" s="91"/>
    </row>
    <row r="82" spans="1:18">
      <c r="A82" s="45" t="s">
        <v>264</v>
      </c>
      <c r="B82" s="81" t="s">
        <v>265</v>
      </c>
      <c r="C82" s="83" t="s">
        <v>266</v>
      </c>
      <c r="D82" s="75">
        <v>0</v>
      </c>
      <c r="E82" s="75">
        <v>0</v>
      </c>
      <c r="F82" s="75">
        <v>0</v>
      </c>
      <c r="G82" s="75">
        <v>0</v>
      </c>
      <c r="H82" s="75">
        <v>0</v>
      </c>
      <c r="I82" s="75">
        <v>0</v>
      </c>
      <c r="J82" s="75">
        <v>1034426.3</v>
      </c>
      <c r="K82" s="75">
        <v>0</v>
      </c>
      <c r="L82" s="75">
        <v>290723176.63999999</v>
      </c>
      <c r="M82" s="76">
        <v>291757602.94</v>
      </c>
      <c r="N82" s="75">
        <v>0</v>
      </c>
      <c r="O82" s="71">
        <v>291757602.94</v>
      </c>
      <c r="P82" s="77"/>
      <c r="Q82" s="90"/>
      <c r="R82" s="91"/>
    </row>
    <row r="83" spans="1:18" ht="24">
      <c r="B83" s="81" t="s">
        <v>267</v>
      </c>
      <c r="C83" s="83" t="s">
        <v>268</v>
      </c>
      <c r="D83" s="75">
        <v>0</v>
      </c>
      <c r="E83" s="75">
        <v>0</v>
      </c>
      <c r="F83" s="75">
        <v>0</v>
      </c>
      <c r="G83" s="75">
        <v>0</v>
      </c>
      <c r="H83" s="75">
        <v>0</v>
      </c>
      <c r="I83" s="75">
        <v>0</v>
      </c>
      <c r="J83" s="75">
        <v>0</v>
      </c>
      <c r="K83" s="75">
        <v>0</v>
      </c>
      <c r="L83" s="75">
        <v>0</v>
      </c>
      <c r="M83" s="76">
        <v>0</v>
      </c>
      <c r="N83" s="75">
        <v>0</v>
      </c>
      <c r="O83" s="71"/>
      <c r="P83" s="77"/>
      <c r="Q83" s="90"/>
      <c r="R83" s="91"/>
    </row>
    <row r="84" spans="1:18" ht="24">
      <c r="B84" s="81" t="s">
        <v>269</v>
      </c>
      <c r="C84" s="83" t="s">
        <v>270</v>
      </c>
      <c r="D84" s="75">
        <v>0</v>
      </c>
      <c r="E84" s="75">
        <v>0</v>
      </c>
      <c r="F84" s="75">
        <v>263025.87</v>
      </c>
      <c r="G84" s="75">
        <v>0</v>
      </c>
      <c r="H84" s="75">
        <v>0</v>
      </c>
      <c r="I84" s="75">
        <v>0</v>
      </c>
      <c r="J84" s="75">
        <v>0</v>
      </c>
      <c r="K84" s="75">
        <v>0</v>
      </c>
      <c r="L84" s="75">
        <v>0</v>
      </c>
      <c r="M84" s="76">
        <v>263025.87</v>
      </c>
      <c r="N84" s="75">
        <v>0</v>
      </c>
      <c r="O84" s="71"/>
      <c r="P84" s="77"/>
      <c r="Q84" s="90"/>
      <c r="R84" s="91"/>
    </row>
    <row r="85" spans="1:18">
      <c r="B85" s="81" t="s">
        <v>271</v>
      </c>
      <c r="C85" s="83" t="s">
        <v>272</v>
      </c>
      <c r="D85" s="75">
        <v>405923641.62</v>
      </c>
      <c r="E85" s="75">
        <v>1105019.95</v>
      </c>
      <c r="F85" s="75">
        <v>0</v>
      </c>
      <c r="G85" s="75">
        <v>0</v>
      </c>
      <c r="H85" s="75">
        <v>0</v>
      </c>
      <c r="I85" s="75">
        <v>0</v>
      </c>
      <c r="J85" s="75">
        <v>0</v>
      </c>
      <c r="K85" s="75">
        <v>0</v>
      </c>
      <c r="L85" s="75">
        <v>0</v>
      </c>
      <c r="M85" s="76">
        <v>407028661.56999999</v>
      </c>
      <c r="N85" s="75">
        <v>-9671933</v>
      </c>
      <c r="O85" s="71">
        <v>397356728.56999999</v>
      </c>
      <c r="P85" s="77"/>
      <c r="Q85" s="90"/>
      <c r="R85" s="91"/>
    </row>
    <row r="86" spans="1:18">
      <c r="B86" s="81" t="s">
        <v>273</v>
      </c>
      <c r="C86" s="83" t="s">
        <v>274</v>
      </c>
      <c r="D86" s="75">
        <v>94162195.579999983</v>
      </c>
      <c r="E86" s="75">
        <v>157233.60999999999</v>
      </c>
      <c r="F86" s="75">
        <v>0</v>
      </c>
      <c r="G86" s="75">
        <v>0</v>
      </c>
      <c r="H86" s="75">
        <v>0</v>
      </c>
      <c r="I86" s="75">
        <v>0</v>
      </c>
      <c r="J86" s="75">
        <v>0</v>
      </c>
      <c r="K86" s="75">
        <v>0</v>
      </c>
      <c r="L86" s="75">
        <v>0</v>
      </c>
      <c r="M86" s="76">
        <v>94319429.189999983</v>
      </c>
      <c r="N86" s="75">
        <v>0</v>
      </c>
      <c r="O86" s="71">
        <v>94319429.189999983</v>
      </c>
      <c r="P86" s="77"/>
      <c r="Q86" s="90"/>
      <c r="R86" s="91"/>
    </row>
    <row r="87" spans="1:18">
      <c r="B87" s="97"/>
      <c r="C87" s="87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75">
        <v>0</v>
      </c>
      <c r="O87" s="98"/>
      <c r="P87" s="77"/>
      <c r="Q87" s="90"/>
      <c r="R87" s="91"/>
    </row>
    <row r="88" spans="1:18">
      <c r="B88" s="99" t="s">
        <v>275</v>
      </c>
      <c r="C88" s="87"/>
      <c r="D88" s="100">
        <v>1131855074.54</v>
      </c>
      <c r="E88" s="100">
        <v>108475807.42</v>
      </c>
      <c r="F88" s="100">
        <v>169356577.59000006</v>
      </c>
      <c r="G88" s="100">
        <v>178560423.71999997</v>
      </c>
      <c r="H88" s="100">
        <v>44895523.999999985</v>
      </c>
      <c r="I88" s="100">
        <v>142649291.94999996</v>
      </c>
      <c r="J88" s="100">
        <v>1159361972.7700002</v>
      </c>
      <c r="K88" s="100">
        <v>2642323.37</v>
      </c>
      <c r="L88" s="100">
        <v>4104277224.9599986</v>
      </c>
      <c r="M88" s="100">
        <v>7042074220.3199997</v>
      </c>
      <c r="N88" s="75">
        <v>-72427791.24000001</v>
      </c>
      <c r="O88" s="100">
        <v>6969646429.0799999</v>
      </c>
      <c r="P88" s="77"/>
      <c r="Q88" s="90"/>
      <c r="R88" s="91"/>
    </row>
    <row r="89" spans="1:18">
      <c r="B89" s="97"/>
      <c r="C89" s="87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75">
        <v>0</v>
      </c>
      <c r="O89" s="102"/>
      <c r="P89" s="77"/>
      <c r="Q89" s="90"/>
      <c r="R89" s="91"/>
    </row>
    <row r="90" spans="1:18">
      <c r="B90" s="103" t="s">
        <v>276</v>
      </c>
      <c r="C90" s="104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75">
        <v>0</v>
      </c>
      <c r="O90" s="71"/>
      <c r="P90" s="77"/>
      <c r="Q90" s="90"/>
      <c r="R90" s="91"/>
    </row>
    <row r="91" spans="1:18">
      <c r="B91" s="106"/>
      <c r="C91" s="74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75">
        <v>0</v>
      </c>
      <c r="O91" s="71"/>
      <c r="P91" s="77"/>
      <c r="Q91" s="90"/>
      <c r="R91" s="91"/>
    </row>
    <row r="92" spans="1:18">
      <c r="A92" s="45" t="s">
        <v>277</v>
      </c>
      <c r="B92" s="79" t="s">
        <v>278</v>
      </c>
      <c r="C92" s="87" t="s">
        <v>279</v>
      </c>
      <c r="D92" s="75">
        <v>943317.83000000042</v>
      </c>
      <c r="E92" s="75">
        <v>2669851.63</v>
      </c>
      <c r="F92" s="75">
        <v>942242.74</v>
      </c>
      <c r="G92" s="75">
        <v>-37375.630000000005</v>
      </c>
      <c r="H92" s="75">
        <v>312952.28000000003</v>
      </c>
      <c r="I92" s="75">
        <v>104211666.27000003</v>
      </c>
      <c r="J92" s="75">
        <v>0</v>
      </c>
      <c r="K92" s="75">
        <v>0</v>
      </c>
      <c r="L92" s="75">
        <v>0</v>
      </c>
      <c r="M92" s="76">
        <v>109042655.12000002</v>
      </c>
      <c r="N92" s="75">
        <v>1052380.92</v>
      </c>
      <c r="O92" s="71">
        <v>110095036.04000002</v>
      </c>
      <c r="P92" s="77"/>
      <c r="Q92" s="90"/>
      <c r="R92" s="91"/>
    </row>
    <row r="93" spans="1:18">
      <c r="B93" s="79" t="s">
        <v>280</v>
      </c>
      <c r="C93" s="87" t="s">
        <v>279</v>
      </c>
      <c r="D93" s="75">
        <v>0</v>
      </c>
      <c r="E93" s="75">
        <v>0</v>
      </c>
      <c r="F93" s="75">
        <v>0</v>
      </c>
      <c r="G93" s="75">
        <v>0</v>
      </c>
      <c r="H93" s="75">
        <v>0</v>
      </c>
      <c r="I93" s="75">
        <v>17998802.690000001</v>
      </c>
      <c r="J93" s="75">
        <v>0</v>
      </c>
      <c r="K93" s="75">
        <v>0</v>
      </c>
      <c r="L93" s="75">
        <v>0</v>
      </c>
      <c r="M93" s="76">
        <v>17998802.690000001</v>
      </c>
      <c r="N93" s="75">
        <v>0</v>
      </c>
      <c r="O93" s="71"/>
      <c r="P93" s="77"/>
      <c r="Q93" s="90"/>
      <c r="R93" s="91"/>
    </row>
    <row r="94" spans="1:18">
      <c r="A94" s="45" t="s">
        <v>281</v>
      </c>
      <c r="B94" s="79" t="s">
        <v>282</v>
      </c>
      <c r="C94" s="83" t="s">
        <v>283</v>
      </c>
      <c r="D94" s="75">
        <v>1164101.54</v>
      </c>
      <c r="E94" s="75">
        <v>8688.7000000000007</v>
      </c>
      <c r="F94" s="75">
        <v>1787.69</v>
      </c>
      <c r="G94" s="75">
        <v>238.12</v>
      </c>
      <c r="H94" s="75">
        <v>0</v>
      </c>
      <c r="I94" s="75">
        <v>380678.68999999983</v>
      </c>
      <c r="J94" s="75">
        <v>5772.63</v>
      </c>
      <c r="K94" s="75">
        <v>0</v>
      </c>
      <c r="L94" s="75">
        <v>0</v>
      </c>
      <c r="M94" s="76">
        <v>1561267.3699999996</v>
      </c>
      <c r="N94" s="75">
        <v>0</v>
      </c>
      <c r="O94" s="71">
        <v>1561267.3699999996</v>
      </c>
      <c r="P94" s="77"/>
      <c r="Q94" s="90"/>
      <c r="R94" s="91"/>
    </row>
    <row r="95" spans="1:18">
      <c r="A95" s="45" t="s">
        <v>284</v>
      </c>
      <c r="B95" s="79" t="s">
        <v>282</v>
      </c>
      <c r="C95" s="83" t="s">
        <v>285</v>
      </c>
      <c r="D95" s="75">
        <v>764240.61</v>
      </c>
      <c r="E95" s="75">
        <v>23148.22</v>
      </c>
      <c r="F95" s="75">
        <v>4067.56</v>
      </c>
      <c r="G95" s="75">
        <v>343.6</v>
      </c>
      <c r="H95" s="75">
        <v>0</v>
      </c>
      <c r="I95" s="75">
        <v>395759.23</v>
      </c>
      <c r="J95" s="75">
        <v>4201.66</v>
      </c>
      <c r="K95" s="75">
        <v>0</v>
      </c>
      <c r="L95" s="75">
        <v>0</v>
      </c>
      <c r="M95" s="76">
        <v>1191760.8799999999</v>
      </c>
      <c r="N95" s="75">
        <v>0</v>
      </c>
      <c r="O95" s="71">
        <v>1191760.8799999999</v>
      </c>
      <c r="P95" s="77"/>
      <c r="Q95" s="90"/>
      <c r="R95" s="91"/>
    </row>
    <row r="96" spans="1:18">
      <c r="A96" s="45" t="s">
        <v>286</v>
      </c>
      <c r="B96" s="79" t="s">
        <v>282</v>
      </c>
      <c r="C96" s="83" t="s">
        <v>287</v>
      </c>
      <c r="D96" s="75">
        <v>-704331.4600000002</v>
      </c>
      <c r="E96" s="75">
        <v>56.89</v>
      </c>
      <c r="F96" s="75">
        <v>0</v>
      </c>
      <c r="G96" s="75">
        <v>0</v>
      </c>
      <c r="H96" s="75">
        <v>0</v>
      </c>
      <c r="I96" s="75">
        <v>22684.02</v>
      </c>
      <c r="J96" s="75">
        <v>0</v>
      </c>
      <c r="K96" s="75">
        <v>0</v>
      </c>
      <c r="L96" s="75">
        <v>0</v>
      </c>
      <c r="M96" s="76">
        <v>-681590.55000000016</v>
      </c>
      <c r="N96" s="75">
        <v>0</v>
      </c>
      <c r="O96" s="71">
        <v>-681590.55000000016</v>
      </c>
      <c r="P96" s="77"/>
      <c r="Q96" s="90"/>
      <c r="R96" s="91"/>
    </row>
    <row r="97" spans="1:18">
      <c r="A97" s="45" t="s">
        <v>288</v>
      </c>
      <c r="B97" s="79" t="s">
        <v>289</v>
      </c>
      <c r="C97" s="87" t="s">
        <v>290</v>
      </c>
      <c r="D97" s="75">
        <v>1056594.42</v>
      </c>
      <c r="E97" s="75">
        <v>0</v>
      </c>
      <c r="F97" s="75">
        <v>0</v>
      </c>
      <c r="G97" s="75">
        <v>0</v>
      </c>
      <c r="H97" s="75">
        <v>0</v>
      </c>
      <c r="I97" s="75">
        <v>19080.29</v>
      </c>
      <c r="J97" s="75">
        <v>0</v>
      </c>
      <c r="K97" s="75">
        <v>0</v>
      </c>
      <c r="L97" s="75">
        <v>0</v>
      </c>
      <c r="M97" s="76">
        <v>1075674.71</v>
      </c>
      <c r="N97" s="75">
        <v>0</v>
      </c>
      <c r="O97" s="71">
        <v>1075674.71</v>
      </c>
      <c r="P97" s="77"/>
      <c r="Q97" s="90"/>
      <c r="R97" s="91"/>
    </row>
    <row r="98" spans="1:18">
      <c r="A98" s="45" t="s">
        <v>291</v>
      </c>
      <c r="B98" s="79" t="s">
        <v>292</v>
      </c>
      <c r="C98" s="87" t="s">
        <v>293</v>
      </c>
      <c r="D98" s="75">
        <v>2323718.7600000007</v>
      </c>
      <c r="E98" s="75">
        <v>-1003.95</v>
      </c>
      <c r="F98" s="75">
        <v>-224.21</v>
      </c>
      <c r="G98" s="75">
        <v>0</v>
      </c>
      <c r="H98" s="75">
        <v>0</v>
      </c>
      <c r="I98" s="75">
        <v>780499.76</v>
      </c>
      <c r="J98" s="75">
        <v>0</v>
      </c>
      <c r="K98" s="75">
        <v>0</v>
      </c>
      <c r="L98" s="75">
        <v>0</v>
      </c>
      <c r="M98" s="76">
        <v>3102990.3600000003</v>
      </c>
      <c r="N98" s="75">
        <v>0</v>
      </c>
      <c r="O98" s="71">
        <v>3102990.3600000003</v>
      </c>
      <c r="P98" s="77"/>
      <c r="Q98" s="90"/>
      <c r="R98" s="91"/>
    </row>
    <row r="99" spans="1:18">
      <c r="A99" s="45" t="s">
        <v>294</v>
      </c>
      <c r="B99" s="79" t="s">
        <v>295</v>
      </c>
      <c r="C99" s="87" t="s">
        <v>296</v>
      </c>
      <c r="D99" s="75">
        <v>2087224.6700000002</v>
      </c>
      <c r="E99" s="75">
        <v>18784.169999999998</v>
      </c>
      <c r="F99" s="75">
        <v>1831.57</v>
      </c>
      <c r="G99" s="75">
        <v>0</v>
      </c>
      <c r="H99" s="75">
        <v>0</v>
      </c>
      <c r="I99" s="75">
        <v>947811.6</v>
      </c>
      <c r="J99" s="75">
        <v>333.01</v>
      </c>
      <c r="K99" s="75">
        <v>0</v>
      </c>
      <c r="L99" s="75">
        <v>0</v>
      </c>
      <c r="M99" s="76">
        <v>3055985.02</v>
      </c>
      <c r="N99" s="75">
        <v>0</v>
      </c>
      <c r="O99" s="71">
        <v>3055985.02</v>
      </c>
      <c r="P99" s="77"/>
      <c r="Q99" s="90"/>
      <c r="R99" s="91"/>
    </row>
    <row r="100" spans="1:18">
      <c r="A100" s="45" t="s">
        <v>297</v>
      </c>
      <c r="B100" s="79" t="s">
        <v>298</v>
      </c>
      <c r="C100" s="87" t="s">
        <v>299</v>
      </c>
      <c r="D100" s="75">
        <v>7211870.2999999989</v>
      </c>
      <c r="E100" s="75">
        <v>37344.32</v>
      </c>
      <c r="F100" s="75">
        <v>19230.07</v>
      </c>
      <c r="G100" s="75">
        <v>0</v>
      </c>
      <c r="H100" s="75">
        <v>0</v>
      </c>
      <c r="I100" s="75">
        <v>2983958.09</v>
      </c>
      <c r="J100" s="75">
        <v>1298.83</v>
      </c>
      <c r="K100" s="75">
        <v>0</v>
      </c>
      <c r="L100" s="75">
        <v>0</v>
      </c>
      <c r="M100" s="76">
        <v>10253701.609999999</v>
      </c>
      <c r="N100" s="75">
        <v>0</v>
      </c>
      <c r="O100" s="71">
        <v>10253701.609999999</v>
      </c>
      <c r="P100" s="77"/>
      <c r="Q100" s="107"/>
      <c r="R100" s="91"/>
    </row>
    <row r="101" spans="1:18">
      <c r="A101" s="45" t="s">
        <v>300</v>
      </c>
      <c r="B101" s="79" t="s">
        <v>301</v>
      </c>
      <c r="C101" s="87" t="s">
        <v>302</v>
      </c>
      <c r="D101" s="75">
        <v>-4709106.99</v>
      </c>
      <c r="E101" s="75">
        <v>1922081.33</v>
      </c>
      <c r="F101" s="75">
        <v>390111.82</v>
      </c>
      <c r="G101" s="75">
        <v>34676.720000000001</v>
      </c>
      <c r="H101" s="75">
        <v>0</v>
      </c>
      <c r="I101" s="75">
        <v>1834784.8499999999</v>
      </c>
      <c r="J101" s="75">
        <v>457727.73</v>
      </c>
      <c r="K101" s="75">
        <v>0</v>
      </c>
      <c r="L101" s="75">
        <v>0</v>
      </c>
      <c r="M101" s="76">
        <v>-69724.54000000027</v>
      </c>
      <c r="N101" s="75">
        <v>0</v>
      </c>
      <c r="O101" s="71">
        <v>-69724.54000000027</v>
      </c>
      <c r="P101" s="77"/>
      <c r="Q101" s="90"/>
      <c r="R101" s="91"/>
    </row>
    <row r="102" spans="1:18">
      <c r="A102" s="45" t="s">
        <v>303</v>
      </c>
      <c r="B102" s="79" t="s">
        <v>304</v>
      </c>
      <c r="C102" s="87" t="s">
        <v>305</v>
      </c>
      <c r="D102" s="75">
        <v>48170025.730000004</v>
      </c>
      <c r="E102" s="75">
        <v>4192462.0299999993</v>
      </c>
      <c r="F102" s="75">
        <v>651130.67999999982</v>
      </c>
      <c r="G102" s="75">
        <v>47526.090000000004</v>
      </c>
      <c r="H102" s="75">
        <v>1118981.8199999998</v>
      </c>
      <c r="I102" s="75">
        <v>1849722.5</v>
      </c>
      <c r="J102" s="75">
        <v>18913764.760000002</v>
      </c>
      <c r="K102" s="75">
        <v>0</v>
      </c>
      <c r="L102" s="75">
        <v>0</v>
      </c>
      <c r="M102" s="76">
        <v>74943613.610000014</v>
      </c>
      <c r="N102" s="75">
        <v>0</v>
      </c>
      <c r="O102" s="71">
        <v>74943613.610000014</v>
      </c>
      <c r="P102" s="77"/>
      <c r="Q102" s="90"/>
      <c r="R102" s="91"/>
    </row>
    <row r="103" spans="1:18">
      <c r="A103" s="45" t="s">
        <v>306</v>
      </c>
      <c r="B103" s="79" t="s">
        <v>307</v>
      </c>
      <c r="C103" s="87" t="s">
        <v>308</v>
      </c>
      <c r="D103" s="75">
        <v>34225814.119999997</v>
      </c>
      <c r="E103" s="75">
        <v>868041.7</v>
      </c>
      <c r="F103" s="75">
        <v>70723.079999999987</v>
      </c>
      <c r="G103" s="75">
        <v>0</v>
      </c>
      <c r="H103" s="75">
        <v>0</v>
      </c>
      <c r="I103" s="75">
        <v>3171669.41</v>
      </c>
      <c r="J103" s="75">
        <v>5952.0300000000007</v>
      </c>
      <c r="K103" s="75">
        <v>0</v>
      </c>
      <c r="L103" s="75">
        <v>0</v>
      </c>
      <c r="M103" s="76">
        <v>38342200.340000004</v>
      </c>
      <c r="N103" s="75">
        <v>0</v>
      </c>
      <c r="O103" s="71">
        <v>38342200.340000004</v>
      </c>
      <c r="P103" s="77"/>
      <c r="Q103" s="90"/>
      <c r="R103" s="91"/>
    </row>
    <row r="104" spans="1:18">
      <c r="A104" s="45" t="s">
        <v>309</v>
      </c>
      <c r="B104" s="79" t="s">
        <v>310</v>
      </c>
      <c r="C104" s="87" t="s">
        <v>311</v>
      </c>
      <c r="D104" s="75">
        <v>29406213.769999992</v>
      </c>
      <c r="E104" s="75">
        <v>135095.71</v>
      </c>
      <c r="F104" s="75">
        <v>59250.539999999994</v>
      </c>
      <c r="G104" s="75">
        <v>0</v>
      </c>
      <c r="H104" s="75">
        <v>0</v>
      </c>
      <c r="I104" s="75">
        <v>0</v>
      </c>
      <c r="J104" s="75">
        <v>765.64</v>
      </c>
      <c r="K104" s="75">
        <v>0</v>
      </c>
      <c r="L104" s="75">
        <v>0</v>
      </c>
      <c r="M104" s="76">
        <v>29601325.659999993</v>
      </c>
      <c r="N104" s="75">
        <v>0</v>
      </c>
      <c r="O104" s="71">
        <v>29601325.659999993</v>
      </c>
      <c r="P104" s="77"/>
      <c r="Q104" s="90"/>
      <c r="R104" s="91"/>
    </row>
    <row r="105" spans="1:18">
      <c r="A105" s="45" t="s">
        <v>312</v>
      </c>
      <c r="B105" s="79" t="s">
        <v>313</v>
      </c>
      <c r="C105" s="87" t="s">
        <v>314</v>
      </c>
      <c r="D105" s="75">
        <v>150975409.01999998</v>
      </c>
      <c r="E105" s="75">
        <v>1328242.3600000001</v>
      </c>
      <c r="F105" s="75">
        <v>508783.98000000004</v>
      </c>
      <c r="G105" s="75">
        <v>0</v>
      </c>
      <c r="H105" s="75">
        <v>0</v>
      </c>
      <c r="I105" s="75">
        <v>408010.37</v>
      </c>
      <c r="J105" s="75">
        <v>10718.96</v>
      </c>
      <c r="K105" s="75">
        <v>0</v>
      </c>
      <c r="L105" s="75">
        <v>0</v>
      </c>
      <c r="M105" s="76">
        <v>153231164.69</v>
      </c>
      <c r="N105" s="75">
        <v>0</v>
      </c>
      <c r="O105" s="71">
        <v>153231164.69</v>
      </c>
      <c r="P105" s="77"/>
      <c r="Q105" s="90"/>
      <c r="R105" s="91"/>
    </row>
    <row r="106" spans="1:18">
      <c r="A106" s="45" t="s">
        <v>315</v>
      </c>
      <c r="B106" s="79" t="s">
        <v>316</v>
      </c>
      <c r="C106" s="87" t="s">
        <v>317</v>
      </c>
      <c r="D106" s="75">
        <v>49132160.449999996</v>
      </c>
      <c r="E106" s="75">
        <v>0</v>
      </c>
      <c r="F106" s="75">
        <v>0</v>
      </c>
      <c r="G106" s="75">
        <v>0</v>
      </c>
      <c r="H106" s="75">
        <v>0</v>
      </c>
      <c r="I106" s="75">
        <v>0</v>
      </c>
      <c r="J106" s="75">
        <v>0</v>
      </c>
      <c r="K106" s="75">
        <v>0</v>
      </c>
      <c r="L106" s="75">
        <v>0</v>
      </c>
      <c r="M106" s="76">
        <v>49132160.449999996</v>
      </c>
      <c r="N106" s="75">
        <v>0</v>
      </c>
      <c r="O106" s="71">
        <v>49132160.449999996</v>
      </c>
      <c r="P106" s="77"/>
      <c r="Q106" s="90"/>
      <c r="R106" s="91"/>
    </row>
    <row r="107" spans="1:18">
      <c r="B107" s="79" t="s">
        <v>318</v>
      </c>
      <c r="C107" s="87" t="s">
        <v>319</v>
      </c>
      <c r="D107" s="75">
        <v>16703772</v>
      </c>
      <c r="E107" s="75">
        <v>0</v>
      </c>
      <c r="F107" s="75">
        <v>0</v>
      </c>
      <c r="G107" s="75">
        <v>0</v>
      </c>
      <c r="H107" s="75">
        <v>0</v>
      </c>
      <c r="I107" s="75">
        <v>0</v>
      </c>
      <c r="J107" s="75">
        <v>0</v>
      </c>
      <c r="K107" s="75">
        <v>0</v>
      </c>
      <c r="L107" s="75">
        <v>0</v>
      </c>
      <c r="M107" s="76">
        <v>16703772</v>
      </c>
      <c r="N107" s="75">
        <v>0</v>
      </c>
      <c r="O107" s="71">
        <v>16703772</v>
      </c>
      <c r="P107" s="77"/>
      <c r="Q107" s="90"/>
      <c r="R107" s="91"/>
    </row>
    <row r="108" spans="1:18">
      <c r="B108" s="79" t="s">
        <v>320</v>
      </c>
      <c r="C108" s="87" t="s">
        <v>321</v>
      </c>
      <c r="D108" s="75">
        <v>18084949.400000002</v>
      </c>
      <c r="E108" s="75">
        <v>0</v>
      </c>
      <c r="F108" s="75">
        <v>0</v>
      </c>
      <c r="G108" s="75">
        <v>0</v>
      </c>
      <c r="H108" s="75">
        <v>0</v>
      </c>
      <c r="I108" s="75">
        <v>0</v>
      </c>
      <c r="J108" s="75">
        <v>0</v>
      </c>
      <c r="K108" s="75">
        <v>0</v>
      </c>
      <c r="L108" s="75">
        <v>0</v>
      </c>
      <c r="M108" s="76">
        <v>18084949.400000002</v>
      </c>
      <c r="N108" s="75">
        <v>0</v>
      </c>
      <c r="O108" s="71">
        <v>18084949.400000002</v>
      </c>
      <c r="P108" s="77"/>
      <c r="Q108" s="90"/>
      <c r="R108" s="91"/>
    </row>
    <row r="109" spans="1:18">
      <c r="B109" s="79" t="s">
        <v>322</v>
      </c>
      <c r="C109" s="87" t="s">
        <v>323</v>
      </c>
      <c r="D109" s="75">
        <v>631292312.95000005</v>
      </c>
      <c r="E109" s="75">
        <v>1812500.62</v>
      </c>
      <c r="F109" s="75">
        <v>0</v>
      </c>
      <c r="G109" s="75">
        <v>0</v>
      </c>
      <c r="H109" s="75">
        <v>0</v>
      </c>
      <c r="I109" s="75">
        <v>0</v>
      </c>
      <c r="J109" s="75">
        <v>0</v>
      </c>
      <c r="K109" s="75">
        <v>0</v>
      </c>
      <c r="L109" s="75">
        <v>0</v>
      </c>
      <c r="M109" s="76">
        <v>633104813.57000005</v>
      </c>
      <c r="N109" s="75">
        <v>0</v>
      </c>
      <c r="O109" s="71">
        <v>633104813.57000005</v>
      </c>
      <c r="P109" s="77"/>
      <c r="Q109" s="90"/>
      <c r="R109" s="91"/>
    </row>
    <row r="110" spans="1:18">
      <c r="B110" s="79" t="s">
        <v>324</v>
      </c>
      <c r="C110" s="87" t="s">
        <v>325</v>
      </c>
      <c r="D110" s="75">
        <v>391748145.87999994</v>
      </c>
      <c r="E110" s="75">
        <v>634717.15</v>
      </c>
      <c r="F110" s="75">
        <v>0</v>
      </c>
      <c r="G110" s="75">
        <v>0</v>
      </c>
      <c r="H110" s="75">
        <v>0</v>
      </c>
      <c r="I110" s="75">
        <v>0</v>
      </c>
      <c r="J110" s="75">
        <v>0</v>
      </c>
      <c r="K110" s="75">
        <v>0</v>
      </c>
      <c r="L110" s="75">
        <v>0</v>
      </c>
      <c r="M110" s="76">
        <v>392382863.02999991</v>
      </c>
      <c r="N110" s="75">
        <v>0</v>
      </c>
      <c r="O110" s="71">
        <v>392382863.02999991</v>
      </c>
      <c r="P110" s="77"/>
      <c r="Q110" s="90"/>
      <c r="R110" s="91"/>
    </row>
    <row r="111" spans="1:18">
      <c r="A111" s="45" t="s">
        <v>326</v>
      </c>
      <c r="B111" s="79" t="s">
        <v>327</v>
      </c>
      <c r="C111" s="87" t="s">
        <v>328</v>
      </c>
      <c r="D111" s="75">
        <v>18561540.73</v>
      </c>
      <c r="E111" s="75">
        <v>-718.24</v>
      </c>
      <c r="F111" s="75">
        <v>-5802484.7200000007</v>
      </c>
      <c r="G111" s="75">
        <v>6460464.2300000004</v>
      </c>
      <c r="H111" s="75">
        <v>506914.57999999996</v>
      </c>
      <c r="I111" s="75">
        <v>43341.82</v>
      </c>
      <c r="J111" s="75">
        <v>1634907.79</v>
      </c>
      <c r="K111" s="75">
        <v>0</v>
      </c>
      <c r="L111" s="75">
        <v>0</v>
      </c>
      <c r="M111" s="76">
        <v>21403966.189999998</v>
      </c>
      <c r="N111" s="75">
        <v>0</v>
      </c>
      <c r="O111" s="71">
        <v>21403966.189999998</v>
      </c>
      <c r="P111" s="77"/>
      <c r="Q111" s="90"/>
      <c r="R111" s="91"/>
    </row>
    <row r="112" spans="1:18">
      <c r="B112" s="79" t="s">
        <v>329</v>
      </c>
      <c r="C112" s="83" t="s">
        <v>330</v>
      </c>
      <c r="D112" s="75">
        <v>0</v>
      </c>
      <c r="E112" s="75">
        <v>0</v>
      </c>
      <c r="F112" s="75">
        <v>0</v>
      </c>
      <c r="G112" s="75">
        <v>103</v>
      </c>
      <c r="H112" s="75">
        <v>0</v>
      </c>
      <c r="I112" s="75">
        <v>0</v>
      </c>
      <c r="J112" s="75">
        <v>0</v>
      </c>
      <c r="K112" s="75">
        <v>0</v>
      </c>
      <c r="L112" s="75">
        <v>0</v>
      </c>
      <c r="M112" s="76">
        <v>103</v>
      </c>
      <c r="N112" s="75">
        <v>0</v>
      </c>
      <c r="O112" s="71">
        <v>103</v>
      </c>
      <c r="P112" s="77"/>
      <c r="Q112" s="90"/>
      <c r="R112" s="91"/>
    </row>
    <row r="113" spans="1:18">
      <c r="B113" s="79" t="s">
        <v>331</v>
      </c>
      <c r="C113" s="83" t="s">
        <v>332</v>
      </c>
      <c r="D113" s="75">
        <v>0</v>
      </c>
      <c r="E113" s="75">
        <v>0</v>
      </c>
      <c r="F113" s="75">
        <v>0</v>
      </c>
      <c r="G113" s="75">
        <v>0</v>
      </c>
      <c r="H113" s="75">
        <v>0</v>
      </c>
      <c r="I113" s="75">
        <v>0</v>
      </c>
      <c r="J113" s="75">
        <v>0</v>
      </c>
      <c r="K113" s="75">
        <v>0</v>
      </c>
      <c r="L113" s="75">
        <v>0</v>
      </c>
      <c r="M113" s="76">
        <v>0</v>
      </c>
      <c r="N113" s="75">
        <v>0</v>
      </c>
      <c r="O113" s="71">
        <v>0</v>
      </c>
      <c r="P113" s="77"/>
      <c r="Q113" s="90"/>
      <c r="R113" s="91"/>
    </row>
    <row r="114" spans="1:18">
      <c r="A114" s="45" t="s">
        <v>333</v>
      </c>
      <c r="B114" s="79" t="s">
        <v>334</v>
      </c>
      <c r="C114" s="87" t="s">
        <v>335</v>
      </c>
      <c r="D114" s="75">
        <v>39279.86</v>
      </c>
      <c r="E114" s="75">
        <v>45380.259999999995</v>
      </c>
      <c r="F114" s="75">
        <v>60046.239999999998</v>
      </c>
      <c r="G114" s="75">
        <v>0</v>
      </c>
      <c r="H114" s="75">
        <v>0</v>
      </c>
      <c r="I114" s="75">
        <v>0</v>
      </c>
      <c r="J114" s="75">
        <v>10551115.220000001</v>
      </c>
      <c r="K114" s="75">
        <v>0</v>
      </c>
      <c r="L114" s="75">
        <v>0</v>
      </c>
      <c r="M114" s="76">
        <v>10695821.58</v>
      </c>
      <c r="N114" s="75">
        <v>0</v>
      </c>
      <c r="O114" s="71">
        <v>10695821.58</v>
      </c>
      <c r="P114" s="77"/>
      <c r="Q114" s="90"/>
      <c r="R114" s="91"/>
    </row>
    <row r="115" spans="1:18">
      <c r="A115" s="45" t="s">
        <v>336</v>
      </c>
      <c r="B115" s="79" t="s">
        <v>337</v>
      </c>
      <c r="C115" s="87" t="s">
        <v>338</v>
      </c>
      <c r="D115" s="75">
        <v>13556.029999999999</v>
      </c>
      <c r="E115" s="75">
        <v>2281.1799999999998</v>
      </c>
      <c r="F115" s="75">
        <v>89468.01999999999</v>
      </c>
      <c r="G115" s="75">
        <v>0</v>
      </c>
      <c r="H115" s="75">
        <v>0</v>
      </c>
      <c r="I115" s="75">
        <v>20935.449999999997</v>
      </c>
      <c r="J115" s="75">
        <v>0</v>
      </c>
      <c r="K115" s="75">
        <v>0</v>
      </c>
      <c r="L115" s="75">
        <v>0</v>
      </c>
      <c r="M115" s="76">
        <v>126240.67999999998</v>
      </c>
      <c r="N115" s="75">
        <v>0</v>
      </c>
      <c r="O115" s="71">
        <v>126240.67999999998</v>
      </c>
      <c r="P115" s="77"/>
      <c r="Q115" s="90"/>
      <c r="R115" s="91"/>
    </row>
    <row r="116" spans="1:18">
      <c r="A116" s="45" t="s">
        <v>339</v>
      </c>
      <c r="B116" s="79" t="s">
        <v>340</v>
      </c>
      <c r="C116" s="87" t="s">
        <v>341</v>
      </c>
      <c r="D116" s="75">
        <v>17918578.969999999</v>
      </c>
      <c r="E116" s="75">
        <v>0</v>
      </c>
      <c r="F116" s="75">
        <v>0</v>
      </c>
      <c r="G116" s="75">
        <v>0</v>
      </c>
      <c r="H116" s="75">
        <v>0</v>
      </c>
      <c r="I116" s="75">
        <v>1291739.96</v>
      </c>
      <c r="J116" s="75">
        <v>0</v>
      </c>
      <c r="K116" s="75">
        <v>0</v>
      </c>
      <c r="L116" s="75">
        <v>0</v>
      </c>
      <c r="M116" s="76">
        <v>19210318.93</v>
      </c>
      <c r="N116" s="75">
        <v>0</v>
      </c>
      <c r="O116" s="71">
        <v>19210318.93</v>
      </c>
      <c r="P116" s="77"/>
      <c r="Q116" s="90"/>
      <c r="R116" s="91"/>
    </row>
    <row r="117" spans="1:18">
      <c r="A117" s="45" t="s">
        <v>342</v>
      </c>
      <c r="B117" s="79" t="s">
        <v>343</v>
      </c>
      <c r="C117" s="87" t="s">
        <v>344</v>
      </c>
      <c r="D117" s="75">
        <v>0</v>
      </c>
      <c r="E117" s="75">
        <v>0</v>
      </c>
      <c r="F117" s="75">
        <v>0</v>
      </c>
      <c r="G117" s="75">
        <v>0</v>
      </c>
      <c r="H117" s="75">
        <v>-4227160.8800000008</v>
      </c>
      <c r="I117" s="75">
        <v>9647.4</v>
      </c>
      <c r="J117" s="75">
        <v>0</v>
      </c>
      <c r="K117" s="75">
        <v>0</v>
      </c>
      <c r="L117" s="75">
        <v>0</v>
      </c>
      <c r="M117" s="76">
        <v>-4217513.4800000004</v>
      </c>
      <c r="N117" s="75">
        <v>0</v>
      </c>
      <c r="O117" s="71">
        <v>-4217513.4800000004</v>
      </c>
      <c r="P117" s="77"/>
      <c r="Q117" s="90"/>
      <c r="R117" s="91"/>
    </row>
    <row r="118" spans="1:18">
      <c r="A118" s="45" t="s">
        <v>345</v>
      </c>
      <c r="B118" s="79" t="s">
        <v>346</v>
      </c>
      <c r="C118" s="87" t="s">
        <v>347</v>
      </c>
      <c r="D118" s="75">
        <v>18007.260000000002</v>
      </c>
      <c r="E118" s="75">
        <v>17900.419999999998</v>
      </c>
      <c r="F118" s="75">
        <v>35782.479999999996</v>
      </c>
      <c r="G118" s="75">
        <v>0</v>
      </c>
      <c r="H118" s="75">
        <v>0</v>
      </c>
      <c r="I118" s="75">
        <v>13581.980000000001</v>
      </c>
      <c r="J118" s="75">
        <v>1587</v>
      </c>
      <c r="K118" s="75">
        <v>0</v>
      </c>
      <c r="L118" s="75">
        <v>0</v>
      </c>
      <c r="M118" s="76">
        <v>86859.14</v>
      </c>
      <c r="N118" s="75">
        <v>0</v>
      </c>
      <c r="O118" s="71">
        <v>86859.14</v>
      </c>
      <c r="P118" s="77"/>
      <c r="Q118" s="90"/>
      <c r="R118" s="91"/>
    </row>
    <row r="119" spans="1:18">
      <c r="A119" s="45" t="s">
        <v>348</v>
      </c>
      <c r="B119" s="79" t="s">
        <v>349</v>
      </c>
      <c r="C119" s="87" t="s">
        <v>350</v>
      </c>
      <c r="D119" s="75">
        <v>0</v>
      </c>
      <c r="E119" s="75">
        <v>-82.92</v>
      </c>
      <c r="F119" s="75">
        <v>0</v>
      </c>
      <c r="G119" s="75">
        <v>0</v>
      </c>
      <c r="H119" s="75">
        <v>0</v>
      </c>
      <c r="I119" s="75">
        <v>0</v>
      </c>
      <c r="J119" s="75">
        <v>0</v>
      </c>
      <c r="K119" s="75">
        <v>0</v>
      </c>
      <c r="L119" s="75">
        <v>0</v>
      </c>
      <c r="M119" s="76">
        <v>-82.92</v>
      </c>
      <c r="N119" s="75">
        <v>0</v>
      </c>
      <c r="O119" s="71">
        <v>-82.92</v>
      </c>
      <c r="P119" s="77"/>
      <c r="Q119" s="90"/>
      <c r="R119" s="91"/>
    </row>
    <row r="120" spans="1:18">
      <c r="A120" s="45" t="s">
        <v>351</v>
      </c>
      <c r="B120" s="79" t="s">
        <v>352</v>
      </c>
      <c r="C120" s="87" t="s">
        <v>353</v>
      </c>
      <c r="D120" s="75">
        <v>0</v>
      </c>
      <c r="E120" s="75">
        <v>0</v>
      </c>
      <c r="F120" s="75">
        <v>0</v>
      </c>
      <c r="G120" s="75">
        <v>0</v>
      </c>
      <c r="H120" s="75">
        <v>0</v>
      </c>
      <c r="I120" s="75">
        <v>0</v>
      </c>
      <c r="J120" s="75">
        <v>430000</v>
      </c>
      <c r="K120" s="75">
        <v>0</v>
      </c>
      <c r="L120" s="75">
        <v>10397597</v>
      </c>
      <c r="M120" s="76">
        <v>10827597</v>
      </c>
      <c r="N120" s="75">
        <v>0</v>
      </c>
      <c r="O120" s="71">
        <v>10827597</v>
      </c>
      <c r="P120" s="77"/>
      <c r="Q120" s="90"/>
      <c r="R120" s="91"/>
    </row>
    <row r="121" spans="1:18">
      <c r="A121" s="45" t="s">
        <v>354</v>
      </c>
      <c r="B121" s="79" t="s">
        <v>355</v>
      </c>
      <c r="C121" s="87" t="s">
        <v>356</v>
      </c>
      <c r="D121" s="75">
        <v>0</v>
      </c>
      <c r="E121" s="75">
        <v>0</v>
      </c>
      <c r="F121" s="75">
        <v>0</v>
      </c>
      <c r="G121" s="75">
        <v>0</v>
      </c>
      <c r="H121" s="75">
        <v>0</v>
      </c>
      <c r="I121" s="75">
        <v>0</v>
      </c>
      <c r="J121" s="75">
        <v>2130000</v>
      </c>
      <c r="K121" s="75">
        <v>0</v>
      </c>
      <c r="L121" s="75">
        <v>110791035.53</v>
      </c>
      <c r="M121" s="76">
        <v>112921035.53</v>
      </c>
      <c r="N121" s="75">
        <v>0</v>
      </c>
      <c r="O121" s="71">
        <v>112921035.53</v>
      </c>
      <c r="P121" s="77"/>
      <c r="Q121" s="90"/>
      <c r="R121" s="91"/>
    </row>
    <row r="122" spans="1:18">
      <c r="A122" s="45" t="s">
        <v>357</v>
      </c>
      <c r="B122" s="79" t="s">
        <v>358</v>
      </c>
      <c r="C122" s="87" t="s">
        <v>359</v>
      </c>
      <c r="D122" s="75">
        <v>0</v>
      </c>
      <c r="E122" s="75">
        <v>0.32</v>
      </c>
      <c r="F122" s="75">
        <v>332123.82</v>
      </c>
      <c r="G122" s="75">
        <v>0</v>
      </c>
      <c r="H122" s="75">
        <v>0</v>
      </c>
      <c r="I122" s="75">
        <v>0</v>
      </c>
      <c r="J122" s="75">
        <v>3379187.6900000004</v>
      </c>
      <c r="K122" s="75">
        <v>0</v>
      </c>
      <c r="L122" s="75">
        <v>4553333.45</v>
      </c>
      <c r="M122" s="76">
        <v>8264645.2800000012</v>
      </c>
      <c r="N122" s="75">
        <v>0</v>
      </c>
      <c r="O122" s="71">
        <v>8264645.2800000012</v>
      </c>
      <c r="P122" s="77"/>
      <c r="Q122" s="90"/>
      <c r="R122" s="91"/>
    </row>
    <row r="123" spans="1:18">
      <c r="A123" s="45" t="s">
        <v>360</v>
      </c>
      <c r="B123" s="79" t="s">
        <v>361</v>
      </c>
      <c r="C123" s="87" t="s">
        <v>362</v>
      </c>
      <c r="D123" s="75">
        <v>0</v>
      </c>
      <c r="E123" s="75">
        <v>0</v>
      </c>
      <c r="F123" s="75">
        <v>143321.22</v>
      </c>
      <c r="G123" s="75">
        <v>0</v>
      </c>
      <c r="H123" s="75">
        <v>0</v>
      </c>
      <c r="I123" s="75">
        <v>0</v>
      </c>
      <c r="J123" s="75">
        <v>3766794.5400000005</v>
      </c>
      <c r="K123" s="75">
        <v>0</v>
      </c>
      <c r="L123" s="75">
        <v>26819573.620000001</v>
      </c>
      <c r="M123" s="76">
        <v>30729689.380000003</v>
      </c>
      <c r="N123" s="75">
        <v>0</v>
      </c>
      <c r="O123" s="71">
        <v>30729689.380000003</v>
      </c>
      <c r="P123" s="77"/>
      <c r="Q123" s="90"/>
      <c r="R123" s="91"/>
    </row>
    <row r="124" spans="1:18">
      <c r="A124" s="45" t="s">
        <v>363</v>
      </c>
      <c r="B124" s="79" t="s">
        <v>364</v>
      </c>
      <c r="C124" s="87" t="s">
        <v>365</v>
      </c>
      <c r="D124" s="75">
        <v>142.61000000000001</v>
      </c>
      <c r="E124" s="75">
        <v>0</v>
      </c>
      <c r="F124" s="75">
        <v>34865.97</v>
      </c>
      <c r="G124" s="75">
        <v>0</v>
      </c>
      <c r="H124" s="75">
        <v>0</v>
      </c>
      <c r="I124" s="75">
        <v>0</v>
      </c>
      <c r="J124" s="75">
        <v>0</v>
      </c>
      <c r="K124" s="75">
        <v>107163.98000000001</v>
      </c>
      <c r="L124" s="75">
        <v>0</v>
      </c>
      <c r="M124" s="76">
        <v>142172.56</v>
      </c>
      <c r="N124" s="75">
        <v>0</v>
      </c>
      <c r="O124" s="71">
        <v>142172.56</v>
      </c>
      <c r="P124" s="77"/>
      <c r="Q124" s="90"/>
      <c r="R124" s="91"/>
    </row>
    <row r="125" spans="1:18">
      <c r="A125" s="45" t="s">
        <v>366</v>
      </c>
      <c r="B125" s="79" t="s">
        <v>367</v>
      </c>
      <c r="C125" s="87" t="s">
        <v>368</v>
      </c>
      <c r="D125" s="75">
        <v>0</v>
      </c>
      <c r="E125" s="75">
        <v>0</v>
      </c>
      <c r="F125" s="75">
        <v>320906.64</v>
      </c>
      <c r="G125" s="75">
        <v>0</v>
      </c>
      <c r="H125" s="75">
        <v>0</v>
      </c>
      <c r="I125" s="75">
        <v>0</v>
      </c>
      <c r="J125" s="75">
        <v>24253.9</v>
      </c>
      <c r="K125" s="75">
        <v>0</v>
      </c>
      <c r="L125" s="75">
        <v>0</v>
      </c>
      <c r="M125" s="76">
        <v>345160.54000000004</v>
      </c>
      <c r="N125" s="75">
        <v>0</v>
      </c>
      <c r="O125" s="71">
        <v>345160.54000000004</v>
      </c>
      <c r="P125" s="77"/>
      <c r="Q125" s="90"/>
      <c r="R125" s="91"/>
    </row>
    <row r="126" spans="1:18">
      <c r="A126" s="45" t="s">
        <v>369</v>
      </c>
      <c r="B126" s="79" t="s">
        <v>370</v>
      </c>
      <c r="C126" s="87" t="s">
        <v>371</v>
      </c>
      <c r="D126" s="75">
        <v>0</v>
      </c>
      <c r="E126" s="75">
        <v>0</v>
      </c>
      <c r="F126" s="75">
        <v>0</v>
      </c>
      <c r="G126" s="75">
        <v>0</v>
      </c>
      <c r="H126" s="75">
        <v>0</v>
      </c>
      <c r="I126" s="75">
        <v>0</v>
      </c>
      <c r="J126" s="75">
        <v>0</v>
      </c>
      <c r="K126" s="75">
        <v>0</v>
      </c>
      <c r="L126" s="75">
        <v>0</v>
      </c>
      <c r="M126" s="76">
        <v>0</v>
      </c>
      <c r="N126" s="75">
        <v>0</v>
      </c>
      <c r="O126" s="71">
        <v>0</v>
      </c>
      <c r="P126" s="77"/>
      <c r="Q126" s="90"/>
      <c r="R126" s="91"/>
    </row>
    <row r="127" spans="1:18">
      <c r="A127" s="45" t="s">
        <v>372</v>
      </c>
      <c r="B127" s="79" t="s">
        <v>373</v>
      </c>
      <c r="C127" s="87" t="s">
        <v>374</v>
      </c>
      <c r="D127" s="75">
        <v>0</v>
      </c>
      <c r="E127" s="75">
        <v>0</v>
      </c>
      <c r="F127" s="75">
        <v>0</v>
      </c>
      <c r="G127" s="75">
        <v>0</v>
      </c>
      <c r="H127" s="75">
        <v>0</v>
      </c>
      <c r="I127" s="75">
        <v>0</v>
      </c>
      <c r="J127" s="75">
        <v>0</v>
      </c>
      <c r="K127" s="75">
        <v>0</v>
      </c>
      <c r="L127" s="75">
        <v>0</v>
      </c>
      <c r="M127" s="76">
        <v>0</v>
      </c>
      <c r="N127" s="75">
        <v>0</v>
      </c>
      <c r="O127" s="71">
        <v>0</v>
      </c>
      <c r="P127" s="77"/>
      <c r="Q127" s="90"/>
      <c r="R127" s="91"/>
    </row>
    <row r="128" spans="1:18">
      <c r="A128" s="45" t="s">
        <v>375</v>
      </c>
      <c r="B128" s="79" t="s">
        <v>376</v>
      </c>
      <c r="C128" s="87" t="s">
        <v>377</v>
      </c>
      <c r="D128" s="75">
        <v>1153094.2</v>
      </c>
      <c r="E128" s="75">
        <v>0</v>
      </c>
      <c r="F128" s="75">
        <v>0</v>
      </c>
      <c r="G128" s="75">
        <v>0</v>
      </c>
      <c r="H128" s="75">
        <v>0</v>
      </c>
      <c r="I128" s="75">
        <v>0</v>
      </c>
      <c r="J128" s="75">
        <v>0</v>
      </c>
      <c r="K128" s="75">
        <v>0</v>
      </c>
      <c r="L128" s="75">
        <v>0</v>
      </c>
      <c r="M128" s="76">
        <v>1153094.2</v>
      </c>
      <c r="N128" s="75">
        <v>0</v>
      </c>
      <c r="O128" s="71">
        <v>1153094.2</v>
      </c>
      <c r="P128" s="77"/>
      <c r="Q128" s="90"/>
      <c r="R128" s="91"/>
    </row>
    <row r="129" spans="1:21">
      <c r="A129" s="45" t="s">
        <v>378</v>
      </c>
      <c r="B129" s="79" t="s">
        <v>379</v>
      </c>
      <c r="C129" s="87" t="s">
        <v>380</v>
      </c>
      <c r="D129" s="75">
        <v>2128058.84</v>
      </c>
      <c r="E129" s="75">
        <v>0</v>
      </c>
      <c r="F129" s="75">
        <v>0</v>
      </c>
      <c r="G129" s="75">
        <v>0</v>
      </c>
      <c r="H129" s="75">
        <v>0</v>
      </c>
      <c r="I129" s="75">
        <v>640499.53</v>
      </c>
      <c r="J129" s="75">
        <v>0</v>
      </c>
      <c r="K129" s="75">
        <v>0</v>
      </c>
      <c r="L129" s="75">
        <v>0</v>
      </c>
      <c r="M129" s="76">
        <v>2768558.37</v>
      </c>
      <c r="N129" s="75">
        <v>0</v>
      </c>
      <c r="O129" s="71">
        <v>2768558.37</v>
      </c>
      <c r="P129" s="77"/>
      <c r="Q129" s="90"/>
      <c r="R129" s="91"/>
      <c r="S129" s="108"/>
      <c r="T129" s="108"/>
      <c r="U129" s="108"/>
    </row>
    <row r="130" spans="1:21">
      <c r="A130" s="45" t="s">
        <v>381</v>
      </c>
      <c r="B130" s="79" t="s">
        <v>382</v>
      </c>
      <c r="C130" s="87" t="s">
        <v>383</v>
      </c>
      <c r="D130" s="75">
        <v>0</v>
      </c>
      <c r="E130" s="75">
        <v>0</v>
      </c>
      <c r="F130" s="75">
        <v>0</v>
      </c>
      <c r="G130" s="75">
        <v>0</v>
      </c>
      <c r="H130" s="75">
        <v>0</v>
      </c>
      <c r="I130" s="75">
        <v>0</v>
      </c>
      <c r="J130" s="75">
        <v>0</v>
      </c>
      <c r="K130" s="75">
        <v>0</v>
      </c>
      <c r="L130" s="75">
        <v>2400317.58</v>
      </c>
      <c r="M130" s="76">
        <v>2400317.58</v>
      </c>
      <c r="N130" s="75">
        <v>0</v>
      </c>
      <c r="O130" s="71">
        <v>2400317.58</v>
      </c>
      <c r="P130" s="77"/>
      <c r="Q130" s="90"/>
      <c r="R130" s="91"/>
      <c r="S130" s="109"/>
      <c r="T130" s="109"/>
      <c r="U130" s="108"/>
    </row>
    <row r="131" spans="1:21">
      <c r="A131" s="45" t="s">
        <v>384</v>
      </c>
      <c r="B131" s="79" t="s">
        <v>385</v>
      </c>
      <c r="C131" s="87" t="s">
        <v>386</v>
      </c>
      <c r="D131" s="75">
        <v>0</v>
      </c>
      <c r="E131" s="75">
        <v>0</v>
      </c>
      <c r="F131" s="75">
        <v>0</v>
      </c>
      <c r="G131" s="75">
        <v>0</v>
      </c>
      <c r="H131" s="75">
        <v>0</v>
      </c>
      <c r="I131" s="75">
        <v>0</v>
      </c>
      <c r="J131" s="75">
        <v>0</v>
      </c>
      <c r="K131" s="75">
        <v>0</v>
      </c>
      <c r="L131" s="75">
        <v>28217754.640000001</v>
      </c>
      <c r="M131" s="76">
        <v>28217754.640000001</v>
      </c>
      <c r="N131" s="75">
        <v>0</v>
      </c>
      <c r="O131" s="71">
        <v>28217754.640000001</v>
      </c>
      <c r="P131" s="77"/>
      <c r="Q131" s="90"/>
      <c r="R131" s="91"/>
      <c r="S131" s="108"/>
      <c r="T131" s="108"/>
      <c r="U131" s="108"/>
    </row>
    <row r="132" spans="1:21">
      <c r="A132" s="45" t="s">
        <v>387</v>
      </c>
      <c r="B132" s="79" t="s">
        <v>388</v>
      </c>
      <c r="C132" s="87" t="s">
        <v>389</v>
      </c>
      <c r="D132" s="75">
        <v>9135390.5099999979</v>
      </c>
      <c r="E132" s="75">
        <v>9931180.4299999997</v>
      </c>
      <c r="F132" s="75">
        <v>1242744.03</v>
      </c>
      <c r="G132" s="75">
        <v>10384019.75</v>
      </c>
      <c r="H132" s="75">
        <v>24963570.98</v>
      </c>
      <c r="I132" s="75">
        <v>318083.94999999995</v>
      </c>
      <c r="J132" s="75">
        <v>8834707.6399999987</v>
      </c>
      <c r="K132" s="75">
        <v>0</v>
      </c>
      <c r="L132" s="75">
        <v>0</v>
      </c>
      <c r="M132" s="76">
        <v>64809697.290000007</v>
      </c>
      <c r="N132" s="75">
        <v>0</v>
      </c>
      <c r="O132" s="71">
        <v>64809697.290000007</v>
      </c>
      <c r="P132" s="77"/>
      <c r="Q132" s="90"/>
      <c r="R132" s="91"/>
      <c r="S132" s="108"/>
      <c r="T132" s="108"/>
      <c r="U132" s="108"/>
    </row>
    <row r="133" spans="1:21">
      <c r="A133" s="45" t="s">
        <v>390</v>
      </c>
      <c r="B133" s="79" t="s">
        <v>391</v>
      </c>
      <c r="C133" s="87" t="s">
        <v>392</v>
      </c>
      <c r="D133" s="75">
        <v>1034071.0700000001</v>
      </c>
      <c r="E133" s="75">
        <v>57240.29</v>
      </c>
      <c r="F133" s="75">
        <v>0</v>
      </c>
      <c r="G133" s="75">
        <v>0</v>
      </c>
      <c r="H133" s="75">
        <v>293217.42000000004</v>
      </c>
      <c r="I133" s="75">
        <v>13869.56</v>
      </c>
      <c r="J133" s="75">
        <v>5503.71</v>
      </c>
      <c r="K133" s="75">
        <v>0</v>
      </c>
      <c r="L133" s="75">
        <v>0</v>
      </c>
      <c r="M133" s="76">
        <v>1403902.0500000003</v>
      </c>
      <c r="N133" s="75">
        <v>0</v>
      </c>
      <c r="O133" s="71">
        <v>1403902.0500000003</v>
      </c>
      <c r="P133" s="77"/>
      <c r="Q133" s="90"/>
      <c r="R133" s="91"/>
      <c r="S133" s="108"/>
      <c r="T133" s="108"/>
      <c r="U133" s="108"/>
    </row>
    <row r="134" spans="1:21">
      <c r="A134" s="45" t="s">
        <v>393</v>
      </c>
      <c r="B134" s="79" t="s">
        <v>394</v>
      </c>
      <c r="C134" s="87" t="s">
        <v>395</v>
      </c>
      <c r="D134" s="75">
        <v>193692.79</v>
      </c>
      <c r="E134" s="75">
        <v>14.12</v>
      </c>
      <c r="F134" s="75">
        <v>0</v>
      </c>
      <c r="G134" s="75">
        <v>0</v>
      </c>
      <c r="H134" s="75">
        <v>0</v>
      </c>
      <c r="I134" s="75">
        <v>296812.33</v>
      </c>
      <c r="J134" s="75">
        <v>0</v>
      </c>
      <c r="K134" s="75">
        <v>0</v>
      </c>
      <c r="L134" s="75">
        <v>0</v>
      </c>
      <c r="M134" s="76">
        <v>490519.24</v>
      </c>
      <c r="N134" s="75">
        <v>0</v>
      </c>
      <c r="O134" s="71">
        <v>490519.24</v>
      </c>
      <c r="P134" s="77"/>
      <c r="Q134" s="90"/>
      <c r="R134" s="91"/>
    </row>
    <row r="135" spans="1:21">
      <c r="A135" s="45" t="s">
        <v>396</v>
      </c>
      <c r="B135" s="79" t="s">
        <v>397</v>
      </c>
      <c r="C135" s="87" t="s">
        <v>398</v>
      </c>
      <c r="D135" s="75">
        <v>304008</v>
      </c>
      <c r="E135" s="75">
        <v>20436.29</v>
      </c>
      <c r="F135" s="75">
        <v>287686.28999999998</v>
      </c>
      <c r="G135" s="75">
        <v>0</v>
      </c>
      <c r="H135" s="75">
        <v>0</v>
      </c>
      <c r="I135" s="75">
        <v>2510668.08</v>
      </c>
      <c r="J135" s="75">
        <v>0</v>
      </c>
      <c r="K135" s="75">
        <v>0</v>
      </c>
      <c r="L135" s="75">
        <v>0</v>
      </c>
      <c r="M135" s="76">
        <v>3122798.66</v>
      </c>
      <c r="N135" s="75">
        <v>-20436.29</v>
      </c>
      <c r="O135" s="71">
        <v>3102362.37</v>
      </c>
      <c r="P135" s="77"/>
      <c r="Q135" s="90"/>
      <c r="R135" s="91"/>
    </row>
    <row r="136" spans="1:21">
      <c r="A136" s="45" t="s">
        <v>399</v>
      </c>
      <c r="B136" s="79" t="s">
        <v>400</v>
      </c>
      <c r="C136" s="87" t="s">
        <v>401</v>
      </c>
      <c r="D136" s="75">
        <v>2974668.7999999998</v>
      </c>
      <c r="E136" s="75">
        <v>7072550.0899999999</v>
      </c>
      <c r="F136" s="75">
        <v>0</v>
      </c>
      <c r="G136" s="75">
        <v>4325541.45</v>
      </c>
      <c r="H136" s="75">
        <v>2277246.09</v>
      </c>
      <c r="I136" s="75">
        <v>2499936.81</v>
      </c>
      <c r="J136" s="75">
        <v>33858942.43</v>
      </c>
      <c r="K136" s="75">
        <v>0</v>
      </c>
      <c r="L136" s="75">
        <v>0</v>
      </c>
      <c r="M136" s="76">
        <v>53008885.670000002</v>
      </c>
      <c r="N136" s="75">
        <v>-53008885.670000002</v>
      </c>
      <c r="O136" s="71">
        <v>0</v>
      </c>
      <c r="P136" s="77"/>
      <c r="Q136" s="90"/>
      <c r="R136" s="91"/>
    </row>
    <row r="137" spans="1:21">
      <c r="A137" s="45" t="s">
        <v>402</v>
      </c>
      <c r="B137" s="79" t="s">
        <v>403</v>
      </c>
      <c r="C137" s="87" t="s">
        <v>404</v>
      </c>
      <c r="D137" s="75">
        <v>384567.23</v>
      </c>
      <c r="E137" s="75">
        <v>0</v>
      </c>
      <c r="F137" s="75">
        <v>0</v>
      </c>
      <c r="G137" s="75">
        <v>0</v>
      </c>
      <c r="H137" s="75">
        <v>0</v>
      </c>
      <c r="I137" s="75">
        <v>0</v>
      </c>
      <c r="J137" s="75">
        <v>0</v>
      </c>
      <c r="K137" s="75">
        <v>0</v>
      </c>
      <c r="L137" s="75">
        <v>0</v>
      </c>
      <c r="M137" s="76">
        <v>384567.23</v>
      </c>
      <c r="N137" s="75">
        <v>-384567.23</v>
      </c>
      <c r="O137" s="71">
        <v>0</v>
      </c>
      <c r="P137" s="77"/>
      <c r="Q137" s="90"/>
      <c r="R137" s="91"/>
    </row>
    <row r="138" spans="1:21">
      <c r="A138" s="45" t="s">
        <v>405</v>
      </c>
      <c r="B138" s="79" t="s">
        <v>406</v>
      </c>
      <c r="C138" s="87" t="s">
        <v>407</v>
      </c>
      <c r="D138" s="75">
        <v>4339660.83</v>
      </c>
      <c r="E138" s="75">
        <v>0</v>
      </c>
      <c r="F138" s="75">
        <v>0</v>
      </c>
      <c r="G138" s="75">
        <v>0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6">
        <v>4339660.83</v>
      </c>
      <c r="N138" s="75">
        <v>-4339660.83</v>
      </c>
      <c r="O138" s="71">
        <v>0</v>
      </c>
      <c r="P138" s="77"/>
      <c r="Q138" s="90"/>
      <c r="R138" s="91"/>
    </row>
    <row r="139" spans="1:21">
      <c r="A139" s="45" t="s">
        <v>408</v>
      </c>
      <c r="B139" s="79" t="s">
        <v>409</v>
      </c>
      <c r="C139" s="87" t="s">
        <v>410</v>
      </c>
      <c r="D139" s="75">
        <v>6806.75</v>
      </c>
      <c r="E139" s="75">
        <v>0</v>
      </c>
      <c r="F139" s="75">
        <v>0</v>
      </c>
      <c r="G139" s="75">
        <v>0</v>
      </c>
      <c r="H139" s="75">
        <v>0</v>
      </c>
      <c r="I139" s="75">
        <v>0</v>
      </c>
      <c r="J139" s="75">
        <v>0</v>
      </c>
      <c r="K139" s="75">
        <v>0</v>
      </c>
      <c r="L139" s="75">
        <v>0</v>
      </c>
      <c r="M139" s="76">
        <v>6806.75</v>
      </c>
      <c r="N139" s="75">
        <v>-6806.75</v>
      </c>
      <c r="O139" s="71">
        <v>0</v>
      </c>
      <c r="P139" s="77"/>
      <c r="Q139" s="90"/>
      <c r="R139" s="91"/>
    </row>
    <row r="140" spans="1:21">
      <c r="A140" s="45" t="s">
        <v>411</v>
      </c>
      <c r="B140" s="79" t="s">
        <v>412</v>
      </c>
      <c r="C140" s="87" t="s">
        <v>413</v>
      </c>
      <c r="D140" s="75">
        <v>447882.39</v>
      </c>
      <c r="E140" s="75">
        <v>0</v>
      </c>
      <c r="F140" s="75">
        <v>0</v>
      </c>
      <c r="G140" s="75">
        <v>0</v>
      </c>
      <c r="H140" s="75">
        <v>0</v>
      </c>
      <c r="I140" s="75">
        <v>0</v>
      </c>
      <c r="J140" s="75">
        <v>0</v>
      </c>
      <c r="K140" s="75">
        <v>0</v>
      </c>
      <c r="L140" s="75">
        <v>0</v>
      </c>
      <c r="M140" s="76">
        <v>447882.39</v>
      </c>
      <c r="N140" s="75">
        <v>-447882.39</v>
      </c>
      <c r="O140" s="71">
        <v>0</v>
      </c>
      <c r="P140" s="77"/>
      <c r="Q140" s="90"/>
      <c r="R140" s="91"/>
    </row>
    <row r="141" spans="1:21">
      <c r="A141" s="45" t="s">
        <v>414</v>
      </c>
      <c r="B141" s="79" t="s">
        <v>415</v>
      </c>
      <c r="C141" s="87" t="s">
        <v>416</v>
      </c>
      <c r="D141" s="75">
        <v>0</v>
      </c>
      <c r="E141" s="75">
        <v>0</v>
      </c>
      <c r="F141" s="75">
        <v>0</v>
      </c>
      <c r="G141" s="75">
        <v>0</v>
      </c>
      <c r="H141" s="75">
        <v>0</v>
      </c>
      <c r="I141" s="75">
        <v>0</v>
      </c>
      <c r="J141" s="75">
        <v>0</v>
      </c>
      <c r="K141" s="75">
        <v>0</v>
      </c>
      <c r="L141" s="75">
        <v>0</v>
      </c>
      <c r="M141" s="76">
        <v>0</v>
      </c>
      <c r="N141" s="75">
        <v>0</v>
      </c>
      <c r="O141" s="71">
        <v>0</v>
      </c>
      <c r="P141" s="77"/>
      <c r="Q141" s="90"/>
      <c r="R141" s="91"/>
    </row>
    <row r="142" spans="1:21">
      <c r="A142" s="45" t="s">
        <v>417</v>
      </c>
      <c r="B142" s="79" t="s">
        <v>418</v>
      </c>
      <c r="C142" s="87" t="s">
        <v>419</v>
      </c>
      <c r="D142" s="75">
        <v>5600000</v>
      </c>
      <c r="E142" s="75">
        <v>0</v>
      </c>
      <c r="F142" s="75">
        <v>0</v>
      </c>
      <c r="G142" s="75">
        <v>0</v>
      </c>
      <c r="H142" s="75">
        <v>0</v>
      </c>
      <c r="I142" s="75">
        <v>0</v>
      </c>
      <c r="J142" s="75">
        <v>0</v>
      </c>
      <c r="K142" s="75">
        <v>0</v>
      </c>
      <c r="L142" s="75">
        <v>0</v>
      </c>
      <c r="M142" s="76">
        <v>5600000</v>
      </c>
      <c r="N142" s="75">
        <v>-5600000</v>
      </c>
      <c r="O142" s="71">
        <v>0</v>
      </c>
      <c r="P142" s="77"/>
      <c r="Q142" s="90"/>
      <c r="R142" s="91"/>
    </row>
    <row r="143" spans="1:21">
      <c r="A143" s="45" t="s">
        <v>420</v>
      </c>
      <c r="B143" s="79" t="s">
        <v>421</v>
      </c>
      <c r="C143" s="87" t="s">
        <v>422</v>
      </c>
      <c r="D143" s="75">
        <v>0</v>
      </c>
      <c r="E143" s="75">
        <v>0</v>
      </c>
      <c r="F143" s="75">
        <v>0</v>
      </c>
      <c r="G143" s="75">
        <v>0</v>
      </c>
      <c r="H143" s="75">
        <v>0</v>
      </c>
      <c r="I143" s="75">
        <v>0</v>
      </c>
      <c r="J143" s="75">
        <v>0</v>
      </c>
      <c r="K143" s="75">
        <v>0</v>
      </c>
      <c r="L143" s="75">
        <v>0</v>
      </c>
      <c r="M143" s="76">
        <v>0</v>
      </c>
      <c r="N143" s="75">
        <v>0</v>
      </c>
      <c r="O143" s="71">
        <v>0</v>
      </c>
      <c r="P143" s="77"/>
      <c r="Q143" s="90"/>
      <c r="R143" s="91"/>
    </row>
    <row r="144" spans="1:21">
      <c r="A144" s="45" t="s">
        <v>420</v>
      </c>
      <c r="B144" s="81" t="s">
        <v>423</v>
      </c>
      <c r="C144" s="83" t="s">
        <v>424</v>
      </c>
      <c r="D144" s="75">
        <v>0</v>
      </c>
      <c r="E144" s="75">
        <v>0</v>
      </c>
      <c r="F144" s="75">
        <v>0</v>
      </c>
      <c r="G144" s="75">
        <v>0</v>
      </c>
      <c r="H144" s="75">
        <v>0</v>
      </c>
      <c r="I144" s="75">
        <v>0</v>
      </c>
      <c r="J144" s="75">
        <v>0</v>
      </c>
      <c r="K144" s="75">
        <v>0</v>
      </c>
      <c r="L144" s="75">
        <v>0</v>
      </c>
      <c r="M144" s="76">
        <v>0</v>
      </c>
      <c r="N144" s="75">
        <v>0</v>
      </c>
      <c r="O144" s="71">
        <v>0</v>
      </c>
      <c r="P144" s="77"/>
      <c r="Q144" s="90"/>
      <c r="R144" s="91"/>
    </row>
    <row r="145" spans="1:18" ht="24">
      <c r="B145" s="81" t="s">
        <v>425</v>
      </c>
      <c r="C145" s="83" t="s">
        <v>426</v>
      </c>
      <c r="D145" s="75">
        <v>0</v>
      </c>
      <c r="E145" s="75">
        <v>0</v>
      </c>
      <c r="F145" s="75">
        <v>0</v>
      </c>
      <c r="G145" s="75">
        <v>0</v>
      </c>
      <c r="H145" s="75">
        <v>0</v>
      </c>
      <c r="I145" s="75">
        <v>0</v>
      </c>
      <c r="J145" s="75">
        <v>0</v>
      </c>
      <c r="K145" s="75">
        <v>0</v>
      </c>
      <c r="L145" s="75">
        <v>0</v>
      </c>
      <c r="M145" s="76">
        <v>0</v>
      </c>
      <c r="N145" s="75">
        <v>0</v>
      </c>
      <c r="O145" s="71"/>
      <c r="P145" s="77"/>
      <c r="Q145" s="90"/>
      <c r="R145" s="91"/>
    </row>
    <row r="146" spans="1:18" ht="24">
      <c r="B146" s="81" t="s">
        <v>427</v>
      </c>
      <c r="C146" s="83" t="s">
        <v>428</v>
      </c>
      <c r="D146" s="75">
        <v>0</v>
      </c>
      <c r="E146" s="75">
        <v>0</v>
      </c>
      <c r="F146" s="75">
        <v>0</v>
      </c>
      <c r="G146" s="75">
        <v>0</v>
      </c>
      <c r="H146" s="75">
        <v>0</v>
      </c>
      <c r="I146" s="75">
        <v>0</v>
      </c>
      <c r="J146" s="75">
        <v>0</v>
      </c>
      <c r="K146" s="75">
        <v>0</v>
      </c>
      <c r="L146" s="75">
        <v>0</v>
      </c>
      <c r="M146" s="76">
        <v>0</v>
      </c>
      <c r="N146" s="75">
        <v>0</v>
      </c>
      <c r="O146" s="71"/>
      <c r="P146" s="77"/>
      <c r="Q146" s="90"/>
      <c r="R146" s="91"/>
    </row>
    <row r="147" spans="1:18">
      <c r="B147" s="81" t="s">
        <v>429</v>
      </c>
      <c r="C147" s="83" t="s">
        <v>430</v>
      </c>
      <c r="D147" s="75">
        <v>96437357.049999997</v>
      </c>
      <c r="E147" s="75">
        <v>208489.95</v>
      </c>
      <c r="F147" s="75">
        <v>0</v>
      </c>
      <c r="G147" s="75">
        <v>0</v>
      </c>
      <c r="H147" s="75">
        <v>0</v>
      </c>
      <c r="I147" s="75">
        <v>0</v>
      </c>
      <c r="J147" s="75">
        <v>0</v>
      </c>
      <c r="K147" s="75">
        <v>0</v>
      </c>
      <c r="L147" s="75">
        <v>0</v>
      </c>
      <c r="M147" s="76">
        <v>96645847</v>
      </c>
      <c r="N147" s="75">
        <v>-9671933</v>
      </c>
      <c r="O147" s="71">
        <v>86973914</v>
      </c>
      <c r="P147" s="77"/>
      <c r="Q147" s="90"/>
      <c r="R147" s="91"/>
    </row>
    <row r="148" spans="1:18">
      <c r="B148" s="81" t="s">
        <v>431</v>
      </c>
      <c r="C148" s="83" t="s">
        <v>432</v>
      </c>
      <c r="D148" s="75">
        <v>13070301.35</v>
      </c>
      <c r="E148" s="75">
        <v>1445.6599999999999</v>
      </c>
      <c r="F148" s="75">
        <v>0</v>
      </c>
      <c r="G148" s="75">
        <v>0</v>
      </c>
      <c r="H148" s="75">
        <v>0</v>
      </c>
      <c r="I148" s="75">
        <v>0</v>
      </c>
      <c r="J148" s="75">
        <v>0</v>
      </c>
      <c r="K148" s="75">
        <v>0</v>
      </c>
      <c r="L148" s="75">
        <v>0</v>
      </c>
      <c r="M148" s="76">
        <v>13071747.01</v>
      </c>
      <c r="N148" s="75">
        <v>0</v>
      </c>
      <c r="O148" s="71">
        <v>13071747.01</v>
      </c>
      <c r="P148" s="77"/>
      <c r="Q148" s="90"/>
      <c r="R148" s="91"/>
    </row>
    <row r="149" spans="1:18">
      <c r="B149" s="97"/>
      <c r="C149" s="87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77"/>
      <c r="Q149" s="90"/>
      <c r="R149" s="91"/>
    </row>
    <row r="150" spans="1:18">
      <c r="B150" s="99" t="s">
        <v>433</v>
      </c>
      <c r="C150" s="87"/>
      <c r="D150" s="100">
        <v>1553637098.2699995</v>
      </c>
      <c r="E150" s="100">
        <v>31006128.729999997</v>
      </c>
      <c r="F150" s="100">
        <v>-606604.49</v>
      </c>
      <c r="G150" s="100">
        <v>21215537.330000002</v>
      </c>
      <c r="H150" s="100">
        <v>25245722.290000003</v>
      </c>
      <c r="I150" s="100">
        <v>142664244.64000005</v>
      </c>
      <c r="J150" s="100">
        <v>84017535.170000002</v>
      </c>
      <c r="K150" s="100">
        <v>107163.98000000001</v>
      </c>
      <c r="L150" s="100">
        <v>183179611.81999999</v>
      </c>
      <c r="M150" s="100">
        <v>2040466437.7400002</v>
      </c>
      <c r="N150" s="100">
        <v>-72427791.239999995</v>
      </c>
      <c r="O150" s="100">
        <v>1968038646.5000002</v>
      </c>
      <c r="P150" s="77"/>
      <c r="Q150" s="90"/>
      <c r="R150" s="91"/>
    </row>
    <row r="151" spans="1:18">
      <c r="B151" s="97"/>
      <c r="C151" s="87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2"/>
      <c r="P151" s="77"/>
      <c r="Q151" s="90"/>
      <c r="R151" s="91"/>
    </row>
    <row r="152" spans="1:18">
      <c r="B152" s="103" t="s">
        <v>434</v>
      </c>
      <c r="C152" s="104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71"/>
      <c r="P152" s="77"/>
      <c r="Q152" s="90"/>
      <c r="R152" s="91"/>
    </row>
    <row r="153" spans="1:18">
      <c r="B153" s="106"/>
      <c r="C153" s="74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71"/>
      <c r="P153" s="77"/>
      <c r="Q153" s="90"/>
      <c r="R153" s="91"/>
    </row>
    <row r="154" spans="1:18">
      <c r="A154" s="45" t="s">
        <v>435</v>
      </c>
      <c r="B154" s="79" t="s">
        <v>436</v>
      </c>
      <c r="C154" s="87" t="s">
        <v>437</v>
      </c>
      <c r="D154" s="75">
        <v>30428423.559999995</v>
      </c>
      <c r="E154" s="75">
        <v>12817798.49</v>
      </c>
      <c r="F154" s="75">
        <v>824177.58</v>
      </c>
      <c r="G154" s="75">
        <v>45389.15</v>
      </c>
      <c r="H154" s="75">
        <v>35092.050000000003</v>
      </c>
      <c r="I154" s="75">
        <v>4106.54</v>
      </c>
      <c r="J154" s="75">
        <v>134772802.07999998</v>
      </c>
      <c r="K154" s="75">
        <v>0</v>
      </c>
      <c r="L154" s="75">
        <v>0</v>
      </c>
      <c r="M154" s="76">
        <v>178927789.44999999</v>
      </c>
      <c r="N154" s="75">
        <v>0</v>
      </c>
      <c r="O154" s="71">
        <v>178927789.44999999</v>
      </c>
      <c r="P154" s="77"/>
      <c r="Q154" s="90"/>
      <c r="R154" s="91"/>
    </row>
    <row r="155" spans="1:18">
      <c r="A155" s="45" t="s">
        <v>438</v>
      </c>
      <c r="B155" s="79" t="s">
        <v>439</v>
      </c>
      <c r="C155" s="87" t="s">
        <v>440</v>
      </c>
      <c r="D155" s="75">
        <v>0</v>
      </c>
      <c r="E155" s="75">
        <v>0</v>
      </c>
      <c r="F155" s="75">
        <v>0</v>
      </c>
      <c r="G155" s="75">
        <v>0</v>
      </c>
      <c r="H155" s="75">
        <v>0</v>
      </c>
      <c r="I155" s="75">
        <v>0</v>
      </c>
      <c r="J155" s="75">
        <v>0</v>
      </c>
      <c r="K155" s="75">
        <v>0</v>
      </c>
      <c r="L155" s="75">
        <v>0</v>
      </c>
      <c r="M155" s="76">
        <v>0</v>
      </c>
      <c r="N155" s="75">
        <v>0</v>
      </c>
      <c r="O155" s="71">
        <v>0</v>
      </c>
      <c r="P155" s="77"/>
      <c r="Q155" s="90"/>
      <c r="R155" s="91"/>
    </row>
    <row r="156" spans="1:18">
      <c r="A156" s="45" t="s">
        <v>441</v>
      </c>
      <c r="B156" s="79" t="s">
        <v>442</v>
      </c>
      <c r="C156" s="87" t="s">
        <v>443</v>
      </c>
      <c r="D156" s="75">
        <v>0</v>
      </c>
      <c r="E156" s="75">
        <v>79371.12</v>
      </c>
      <c r="F156" s="75">
        <v>0</v>
      </c>
      <c r="G156" s="75">
        <v>0</v>
      </c>
      <c r="H156" s="75">
        <v>0</v>
      </c>
      <c r="I156" s="75">
        <v>0</v>
      </c>
      <c r="J156" s="75">
        <v>0</v>
      </c>
      <c r="K156" s="75">
        <v>0</v>
      </c>
      <c r="L156" s="75">
        <v>0</v>
      </c>
      <c r="M156" s="76">
        <v>79371.12</v>
      </c>
      <c r="N156" s="75">
        <v>0</v>
      </c>
      <c r="O156" s="71">
        <v>79371.12</v>
      </c>
      <c r="P156" s="77"/>
      <c r="Q156" s="90"/>
      <c r="R156" s="91"/>
    </row>
    <row r="157" spans="1:18">
      <c r="A157" s="45" t="s">
        <v>444</v>
      </c>
      <c r="B157" s="79" t="s">
        <v>445</v>
      </c>
      <c r="C157" s="87" t="s">
        <v>446</v>
      </c>
      <c r="D157" s="75">
        <v>23435594.810000002</v>
      </c>
      <c r="E157" s="75">
        <v>40565.9</v>
      </c>
      <c r="F157" s="75">
        <v>3070523.3899999997</v>
      </c>
      <c r="G157" s="75">
        <v>0</v>
      </c>
      <c r="H157" s="75">
        <v>0</v>
      </c>
      <c r="I157" s="75">
        <v>0</v>
      </c>
      <c r="J157" s="75">
        <v>0</v>
      </c>
      <c r="K157" s="75">
        <v>0</v>
      </c>
      <c r="L157" s="75">
        <v>0</v>
      </c>
      <c r="M157" s="76">
        <v>26546684.100000001</v>
      </c>
      <c r="N157" s="75">
        <v>0</v>
      </c>
      <c r="O157" s="71">
        <v>26546684.100000001</v>
      </c>
      <c r="P157" s="77"/>
      <c r="Q157" s="90"/>
      <c r="R157" s="91"/>
    </row>
    <row r="158" spans="1:18">
      <c r="A158" s="45" t="s">
        <v>447</v>
      </c>
      <c r="B158" s="79" t="s">
        <v>448</v>
      </c>
      <c r="C158" s="87" t="s">
        <v>449</v>
      </c>
      <c r="D158" s="75">
        <v>643976.75999999989</v>
      </c>
      <c r="E158" s="75">
        <v>0</v>
      </c>
      <c r="F158" s="75">
        <v>0</v>
      </c>
      <c r="G158" s="75">
        <v>0</v>
      </c>
      <c r="H158" s="75">
        <v>0</v>
      </c>
      <c r="I158" s="75">
        <v>0</v>
      </c>
      <c r="J158" s="75">
        <v>0</v>
      </c>
      <c r="K158" s="75">
        <v>0</v>
      </c>
      <c r="L158" s="75">
        <v>0</v>
      </c>
      <c r="M158" s="76">
        <v>643976.75999999989</v>
      </c>
      <c r="N158" s="75">
        <v>0</v>
      </c>
      <c r="O158" s="71">
        <v>643976.75999999989</v>
      </c>
      <c r="P158" s="77"/>
      <c r="Q158" s="90"/>
      <c r="R158" s="91"/>
    </row>
    <row r="159" spans="1:18">
      <c r="A159" s="45" t="s">
        <v>450</v>
      </c>
      <c r="B159" s="79" t="s">
        <v>451</v>
      </c>
      <c r="C159" s="87" t="s">
        <v>452</v>
      </c>
      <c r="D159" s="75">
        <v>0</v>
      </c>
      <c r="E159" s="75">
        <v>3517935.5300000003</v>
      </c>
      <c r="F159" s="75">
        <v>0</v>
      </c>
      <c r="G159" s="75">
        <v>0</v>
      </c>
      <c r="H159" s="75">
        <v>0</v>
      </c>
      <c r="I159" s="75">
        <v>0</v>
      </c>
      <c r="J159" s="75">
        <v>0</v>
      </c>
      <c r="K159" s="75">
        <v>0</v>
      </c>
      <c r="L159" s="75">
        <v>0</v>
      </c>
      <c r="M159" s="76">
        <v>3517935.5300000003</v>
      </c>
      <c r="N159" s="75">
        <v>0</v>
      </c>
      <c r="O159" s="71">
        <v>3517935.5300000003</v>
      </c>
      <c r="P159" s="77"/>
      <c r="Q159" s="90"/>
      <c r="R159" s="91"/>
    </row>
    <row r="160" spans="1:18">
      <c r="A160" s="45" t="s">
        <v>453</v>
      </c>
      <c r="B160" s="79" t="s">
        <v>454</v>
      </c>
      <c r="C160" s="87" t="s">
        <v>455</v>
      </c>
      <c r="D160" s="75">
        <v>0</v>
      </c>
      <c r="E160" s="75">
        <v>0</v>
      </c>
      <c r="F160" s="75">
        <v>0</v>
      </c>
      <c r="G160" s="75">
        <v>0</v>
      </c>
      <c r="H160" s="75">
        <v>0</v>
      </c>
      <c r="I160" s="75">
        <v>0</v>
      </c>
      <c r="J160" s="75">
        <v>0</v>
      </c>
      <c r="K160" s="75">
        <v>0</v>
      </c>
      <c r="L160" s="75">
        <v>0</v>
      </c>
      <c r="M160" s="76">
        <v>0</v>
      </c>
      <c r="N160" s="75">
        <v>0</v>
      </c>
      <c r="O160" s="71">
        <v>0</v>
      </c>
      <c r="P160" s="77"/>
      <c r="Q160" s="90"/>
      <c r="R160" s="91"/>
    </row>
    <row r="161" spans="1:18">
      <c r="A161" s="45" t="s">
        <v>456</v>
      </c>
      <c r="B161" s="79" t="s">
        <v>457</v>
      </c>
      <c r="C161" s="87" t="s">
        <v>458</v>
      </c>
      <c r="D161" s="75">
        <v>-820200160.61000013</v>
      </c>
      <c r="E161" s="75">
        <v>-958366.01</v>
      </c>
      <c r="F161" s="75">
        <v>-431350.72</v>
      </c>
      <c r="G161" s="75">
        <v>0</v>
      </c>
      <c r="H161" s="75">
        <v>0</v>
      </c>
      <c r="I161" s="75">
        <v>0</v>
      </c>
      <c r="J161" s="75">
        <v>0</v>
      </c>
      <c r="K161" s="75">
        <v>0</v>
      </c>
      <c r="L161" s="75">
        <v>0</v>
      </c>
      <c r="M161" s="76">
        <v>-821589877.34000015</v>
      </c>
      <c r="N161" s="75">
        <v>0</v>
      </c>
      <c r="O161" s="71">
        <v>-821589877.34000015</v>
      </c>
      <c r="P161" s="77"/>
      <c r="Q161" s="90"/>
      <c r="R161" s="91"/>
    </row>
    <row r="162" spans="1:18">
      <c r="A162" s="45" t="s">
        <v>459</v>
      </c>
      <c r="B162" s="79" t="s">
        <v>460</v>
      </c>
      <c r="C162" s="87" t="s">
        <v>461</v>
      </c>
      <c r="D162" s="75">
        <v>119653460.58999999</v>
      </c>
      <c r="E162" s="75">
        <v>0</v>
      </c>
      <c r="F162" s="75">
        <v>1000000</v>
      </c>
      <c r="G162" s="75">
        <v>135416</v>
      </c>
      <c r="H162" s="75">
        <v>0</v>
      </c>
      <c r="I162" s="75">
        <v>0</v>
      </c>
      <c r="J162" s="75">
        <v>5675905.3499999996</v>
      </c>
      <c r="K162" s="75">
        <v>0</v>
      </c>
      <c r="L162" s="75">
        <v>0</v>
      </c>
      <c r="M162" s="76">
        <v>126464781.93999998</v>
      </c>
      <c r="N162" s="75">
        <v>0</v>
      </c>
      <c r="O162" s="71">
        <v>126464781.93999998</v>
      </c>
      <c r="P162" s="77"/>
      <c r="Q162" s="110"/>
      <c r="R162" s="111"/>
    </row>
    <row r="163" spans="1:18">
      <c r="A163" s="45" t="s">
        <v>462</v>
      </c>
      <c r="B163" s="79" t="s">
        <v>463</v>
      </c>
      <c r="C163" s="87" t="s">
        <v>464</v>
      </c>
      <c r="D163" s="75">
        <v>0</v>
      </c>
      <c r="E163" s="75">
        <v>7409006.8400000008</v>
      </c>
      <c r="F163" s="75">
        <v>0</v>
      </c>
      <c r="G163" s="75">
        <v>10577402.18</v>
      </c>
      <c r="H163" s="75">
        <v>7239593.5799999954</v>
      </c>
      <c r="I163" s="75">
        <v>0</v>
      </c>
      <c r="J163" s="75">
        <v>36204675.829999998</v>
      </c>
      <c r="K163" s="75">
        <v>348912.02999999997</v>
      </c>
      <c r="L163" s="75">
        <v>0</v>
      </c>
      <c r="M163" s="76">
        <v>61779590.459999993</v>
      </c>
      <c r="N163" s="75">
        <v>0</v>
      </c>
      <c r="O163" s="71">
        <v>61779590.459999993</v>
      </c>
      <c r="P163" s="77"/>
      <c r="Q163" s="90"/>
      <c r="R163" s="91"/>
    </row>
    <row r="164" spans="1:18">
      <c r="A164" s="45" t="s">
        <v>465</v>
      </c>
      <c r="B164" s="79" t="s">
        <v>466</v>
      </c>
      <c r="C164" s="87" t="s">
        <v>467</v>
      </c>
      <c r="D164" s="75">
        <v>340670109.25</v>
      </c>
      <c r="E164" s="75">
        <v>57610868.200000003</v>
      </c>
      <c r="F164" s="75">
        <v>163698883.34999999</v>
      </c>
      <c r="G164" s="75">
        <v>131223059.36999999</v>
      </c>
      <c r="H164" s="75">
        <v>8553354.9299999997</v>
      </c>
      <c r="I164" s="75">
        <v>-7165.63</v>
      </c>
      <c r="J164" s="75">
        <v>744251529.66000009</v>
      </c>
      <c r="K164" s="75">
        <v>1218985.99</v>
      </c>
      <c r="L164" s="75">
        <v>-98762307.36999999</v>
      </c>
      <c r="M164" s="76">
        <v>1348457317.7500002</v>
      </c>
      <c r="N164" s="75">
        <v>0</v>
      </c>
      <c r="O164" s="71">
        <v>1348457317.7500002</v>
      </c>
      <c r="P164" s="77"/>
      <c r="Q164" s="90"/>
      <c r="R164" s="91"/>
    </row>
    <row r="165" spans="1:18">
      <c r="A165" s="45" t="s">
        <v>468</v>
      </c>
      <c r="B165" s="79" t="s">
        <v>469</v>
      </c>
      <c r="C165" s="87" t="s">
        <v>470</v>
      </c>
      <c r="D165" s="75">
        <v>0</v>
      </c>
      <c r="E165" s="75">
        <v>0</v>
      </c>
      <c r="F165" s="75">
        <v>0</v>
      </c>
      <c r="G165" s="75">
        <v>0</v>
      </c>
      <c r="H165" s="75">
        <v>0</v>
      </c>
      <c r="I165" s="75">
        <v>0</v>
      </c>
      <c r="J165" s="75">
        <v>15019856.08</v>
      </c>
      <c r="K165" s="75">
        <v>0</v>
      </c>
      <c r="L165" s="75">
        <v>0</v>
      </c>
      <c r="M165" s="76">
        <v>15019856.08</v>
      </c>
      <c r="N165" s="75">
        <v>0</v>
      </c>
      <c r="O165" s="71">
        <v>15019856.08</v>
      </c>
      <c r="P165" s="77"/>
      <c r="Q165" s="90"/>
      <c r="R165" s="91"/>
    </row>
    <row r="166" spans="1:18">
      <c r="A166" s="45" t="s">
        <v>471</v>
      </c>
      <c r="B166" s="79" t="s">
        <v>472</v>
      </c>
      <c r="C166" s="87" t="s">
        <v>473</v>
      </c>
      <c r="D166" s="75">
        <v>0</v>
      </c>
      <c r="E166" s="75">
        <v>0</v>
      </c>
      <c r="F166" s="75">
        <v>0</v>
      </c>
      <c r="G166" s="75">
        <v>0</v>
      </c>
      <c r="H166" s="75">
        <v>0</v>
      </c>
      <c r="I166" s="75">
        <v>0</v>
      </c>
      <c r="J166" s="75">
        <v>-724515.31</v>
      </c>
      <c r="K166" s="75">
        <v>1913.33</v>
      </c>
      <c r="L166" s="75">
        <v>0</v>
      </c>
      <c r="M166" s="76">
        <v>-722601.9800000001</v>
      </c>
      <c r="N166" s="75">
        <v>0</v>
      </c>
      <c r="O166" s="71">
        <v>-722601.9800000001</v>
      </c>
      <c r="P166" s="77"/>
      <c r="Q166" s="90"/>
      <c r="R166" s="91"/>
    </row>
    <row r="167" spans="1:18">
      <c r="A167" s="45" t="s">
        <v>474</v>
      </c>
      <c r="B167" s="79" t="s">
        <v>475</v>
      </c>
      <c r="C167" s="87" t="s">
        <v>476</v>
      </c>
      <c r="D167" s="75">
        <v>0</v>
      </c>
      <c r="E167" s="75">
        <v>0</v>
      </c>
      <c r="F167" s="75">
        <v>0</v>
      </c>
      <c r="G167" s="75">
        <v>0</v>
      </c>
      <c r="H167" s="75">
        <v>0</v>
      </c>
      <c r="I167" s="75">
        <v>0</v>
      </c>
      <c r="J167" s="75">
        <v>0</v>
      </c>
      <c r="K167" s="75">
        <v>0</v>
      </c>
      <c r="L167" s="75">
        <v>0</v>
      </c>
      <c r="M167" s="76">
        <v>0</v>
      </c>
      <c r="N167" s="75">
        <v>0</v>
      </c>
      <c r="O167" s="71">
        <v>0</v>
      </c>
      <c r="P167" s="77"/>
      <c r="Q167" s="90"/>
      <c r="R167" s="91"/>
    </row>
    <row r="168" spans="1:18">
      <c r="A168" s="45" t="s">
        <v>477</v>
      </c>
      <c r="B168" s="79" t="s">
        <v>478</v>
      </c>
      <c r="C168" s="87" t="s">
        <v>479</v>
      </c>
      <c r="D168" s="75">
        <v>0</v>
      </c>
      <c r="E168" s="75">
        <v>0</v>
      </c>
      <c r="F168" s="75">
        <v>0</v>
      </c>
      <c r="G168" s="75">
        <v>0</v>
      </c>
      <c r="H168" s="75">
        <v>0</v>
      </c>
      <c r="I168" s="75">
        <v>0</v>
      </c>
      <c r="J168" s="75">
        <v>660711.19999999995</v>
      </c>
      <c r="K168" s="75">
        <v>0</v>
      </c>
      <c r="L168" s="75">
        <v>0</v>
      </c>
      <c r="M168" s="76">
        <v>660711.19999999995</v>
      </c>
      <c r="N168" s="75">
        <v>0</v>
      </c>
      <c r="O168" s="71">
        <v>660711.19999999995</v>
      </c>
      <c r="P168" s="77"/>
      <c r="Q168" s="90"/>
      <c r="R168" s="91"/>
    </row>
    <row r="169" spans="1:18">
      <c r="A169" s="45" t="s">
        <v>480</v>
      </c>
      <c r="B169" s="79" t="s">
        <v>481</v>
      </c>
      <c r="C169" s="87" t="s">
        <v>482</v>
      </c>
      <c r="D169" s="75">
        <v>0</v>
      </c>
      <c r="E169" s="75">
        <v>0</v>
      </c>
      <c r="F169" s="75">
        <v>0</v>
      </c>
      <c r="G169" s="75">
        <v>0</v>
      </c>
      <c r="H169" s="75">
        <v>0</v>
      </c>
      <c r="I169" s="75">
        <v>0</v>
      </c>
      <c r="J169" s="75">
        <v>0</v>
      </c>
      <c r="K169" s="75">
        <v>0</v>
      </c>
      <c r="L169" s="75">
        <v>0</v>
      </c>
      <c r="M169" s="76">
        <v>0</v>
      </c>
      <c r="N169" s="75">
        <v>0</v>
      </c>
      <c r="O169" s="71">
        <v>0</v>
      </c>
      <c r="P169" s="77"/>
      <c r="Q169" s="90"/>
      <c r="R169" s="91"/>
    </row>
    <row r="170" spans="1:18">
      <c r="A170" s="45" t="s">
        <v>483</v>
      </c>
      <c r="B170" s="79" t="s">
        <v>484</v>
      </c>
      <c r="C170" s="87" t="s">
        <v>485</v>
      </c>
      <c r="D170" s="75">
        <v>0</v>
      </c>
      <c r="E170" s="75">
        <v>0</v>
      </c>
      <c r="F170" s="75">
        <v>0</v>
      </c>
      <c r="G170" s="75">
        <v>0</v>
      </c>
      <c r="H170" s="75">
        <v>0</v>
      </c>
      <c r="I170" s="75">
        <v>0</v>
      </c>
      <c r="J170" s="75">
        <v>-3548268.99</v>
      </c>
      <c r="K170" s="75">
        <v>0</v>
      </c>
      <c r="L170" s="75">
        <v>0</v>
      </c>
      <c r="M170" s="76">
        <v>-3548268.99</v>
      </c>
      <c r="N170" s="75">
        <v>0</v>
      </c>
      <c r="O170" s="71">
        <v>-3548268.99</v>
      </c>
      <c r="P170" s="77"/>
      <c r="Q170" s="90"/>
      <c r="R170" s="91"/>
    </row>
    <row r="171" spans="1:18">
      <c r="A171" s="45" t="s">
        <v>486</v>
      </c>
      <c r="B171" s="79" t="s">
        <v>487</v>
      </c>
      <c r="C171" s="87" t="s">
        <v>488</v>
      </c>
      <c r="D171" s="75">
        <v>0</v>
      </c>
      <c r="E171" s="75">
        <v>0</v>
      </c>
      <c r="F171" s="75">
        <v>0</v>
      </c>
      <c r="G171" s="75">
        <v>0</v>
      </c>
      <c r="H171" s="75">
        <v>0</v>
      </c>
      <c r="I171" s="75">
        <v>0</v>
      </c>
      <c r="J171" s="75">
        <v>19293021.329999998</v>
      </c>
      <c r="K171" s="75">
        <v>0</v>
      </c>
      <c r="L171" s="75">
        <v>0</v>
      </c>
      <c r="M171" s="76">
        <v>19293021.329999998</v>
      </c>
      <c r="N171" s="75">
        <v>0</v>
      </c>
      <c r="O171" s="71">
        <v>19293021.329999998</v>
      </c>
      <c r="P171" s="77"/>
      <c r="Q171" s="90"/>
      <c r="R171" s="91"/>
    </row>
    <row r="172" spans="1:18">
      <c r="A172" s="45" t="s">
        <v>489</v>
      </c>
      <c r="B172" s="79" t="s">
        <v>490</v>
      </c>
      <c r="C172" s="87" t="s">
        <v>491</v>
      </c>
      <c r="D172" s="75">
        <v>0</v>
      </c>
      <c r="E172" s="75">
        <v>0</v>
      </c>
      <c r="F172" s="75">
        <v>0</v>
      </c>
      <c r="G172" s="75">
        <v>0</v>
      </c>
      <c r="H172" s="75">
        <v>0</v>
      </c>
      <c r="I172" s="75">
        <v>0</v>
      </c>
      <c r="J172" s="75">
        <v>13014804.41</v>
      </c>
      <c r="K172" s="75">
        <v>0</v>
      </c>
      <c r="L172" s="75">
        <v>3914708856.2899995</v>
      </c>
      <c r="M172" s="76">
        <v>3927723660.6999993</v>
      </c>
      <c r="N172" s="75">
        <v>-3036975.47</v>
      </c>
      <c r="O172" s="71">
        <v>3924686685.2299995</v>
      </c>
      <c r="P172" s="77"/>
      <c r="Q172" s="90"/>
      <c r="R172" s="91"/>
    </row>
    <row r="173" spans="1:18">
      <c r="A173" s="45" t="s">
        <v>492</v>
      </c>
      <c r="B173" s="79" t="s">
        <v>493</v>
      </c>
      <c r="C173" s="87" t="s">
        <v>494</v>
      </c>
      <c r="D173" s="75">
        <v>412837.08</v>
      </c>
      <c r="E173" s="75">
        <v>0</v>
      </c>
      <c r="F173" s="75">
        <v>0</v>
      </c>
      <c r="G173" s="75">
        <v>0</v>
      </c>
      <c r="H173" s="75">
        <v>0</v>
      </c>
      <c r="I173" s="75">
        <v>0</v>
      </c>
      <c r="J173" s="75">
        <v>1086603.48</v>
      </c>
      <c r="K173" s="75">
        <v>0</v>
      </c>
      <c r="L173" s="75">
        <v>-206503.14</v>
      </c>
      <c r="M173" s="76">
        <v>1292937.42</v>
      </c>
      <c r="N173" s="75">
        <v>-1086603.48</v>
      </c>
      <c r="O173" s="71">
        <v>206333.93999999994</v>
      </c>
      <c r="P173" s="77"/>
      <c r="Q173" s="90"/>
      <c r="R173" s="91"/>
    </row>
    <row r="174" spans="1:18">
      <c r="B174" s="97"/>
      <c r="C174" s="87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77"/>
      <c r="Q174" s="90"/>
      <c r="R174" s="91"/>
    </row>
    <row r="175" spans="1:18">
      <c r="B175" s="99" t="s">
        <v>495</v>
      </c>
      <c r="C175" s="87"/>
      <c r="D175" s="100">
        <v>-304955758.56000012</v>
      </c>
      <c r="E175" s="100">
        <v>80517180.070000008</v>
      </c>
      <c r="F175" s="100">
        <v>168162233.59999999</v>
      </c>
      <c r="G175" s="100">
        <v>141981266.69999999</v>
      </c>
      <c r="H175" s="100">
        <v>15828040.559999995</v>
      </c>
      <c r="I175" s="100">
        <v>-3059.09</v>
      </c>
      <c r="J175" s="100">
        <v>965707125.12000024</v>
      </c>
      <c r="K175" s="100">
        <v>1569811.35</v>
      </c>
      <c r="L175" s="100">
        <v>3815740045.7799997</v>
      </c>
      <c r="M175" s="100">
        <v>4884546885.5299997</v>
      </c>
      <c r="N175" s="100">
        <v>-4123578.95</v>
      </c>
      <c r="O175" s="100">
        <v>4880423306.5799999</v>
      </c>
      <c r="P175" s="77"/>
      <c r="Q175" s="90"/>
      <c r="R175" s="91"/>
    </row>
    <row r="176" spans="1:18">
      <c r="B176" s="97"/>
      <c r="C176" s="87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2"/>
      <c r="P176" s="77"/>
      <c r="Q176" s="90"/>
      <c r="R176" s="91"/>
    </row>
    <row r="177" spans="1:18">
      <c r="B177" s="103" t="s">
        <v>496</v>
      </c>
      <c r="C177" s="104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71"/>
      <c r="P177" s="77"/>
      <c r="Q177" s="90"/>
      <c r="R177" s="91"/>
    </row>
    <row r="178" spans="1:18">
      <c r="B178" s="106"/>
      <c r="C178" s="74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71"/>
      <c r="P178" s="77"/>
      <c r="Q178" s="90"/>
      <c r="R178" s="91"/>
    </row>
    <row r="179" spans="1:18">
      <c r="A179" s="45" t="s">
        <v>497</v>
      </c>
      <c r="B179" s="79" t="s">
        <v>498</v>
      </c>
      <c r="C179" s="83" t="s">
        <v>499</v>
      </c>
      <c r="D179" s="75">
        <v>45484754.200000003</v>
      </c>
      <c r="E179" s="75">
        <v>0</v>
      </c>
      <c r="F179" s="75">
        <v>0</v>
      </c>
      <c r="G179" s="75">
        <v>0</v>
      </c>
      <c r="H179" s="75">
        <v>0</v>
      </c>
      <c r="I179" s="75">
        <v>0</v>
      </c>
      <c r="J179" s="75">
        <v>0</v>
      </c>
      <c r="K179" s="75">
        <v>0</v>
      </c>
      <c r="L179" s="75">
        <v>0</v>
      </c>
      <c r="M179" s="76">
        <v>45484754.200000003</v>
      </c>
      <c r="N179" s="75">
        <v>0</v>
      </c>
      <c r="O179" s="71">
        <v>45484754.200000003</v>
      </c>
      <c r="P179" s="77"/>
      <c r="Q179" s="90"/>
      <c r="R179" s="91"/>
    </row>
    <row r="180" spans="1:18">
      <c r="A180" s="45" t="s">
        <v>500</v>
      </c>
      <c r="B180" s="79" t="s">
        <v>501</v>
      </c>
      <c r="C180" s="83" t="s">
        <v>502</v>
      </c>
      <c r="D180" s="75">
        <v>455727089.05000007</v>
      </c>
      <c r="E180" s="75">
        <v>0</v>
      </c>
      <c r="F180" s="75">
        <v>4275</v>
      </c>
      <c r="G180" s="75">
        <v>0</v>
      </c>
      <c r="H180" s="75">
        <v>0</v>
      </c>
      <c r="I180" s="75">
        <v>0</v>
      </c>
      <c r="J180" s="75">
        <v>0</v>
      </c>
      <c r="K180" s="75">
        <v>0</v>
      </c>
      <c r="L180" s="75">
        <v>0</v>
      </c>
      <c r="M180" s="76">
        <v>455731364.05000007</v>
      </c>
      <c r="N180" s="75">
        <v>-433930768.88999999</v>
      </c>
      <c r="O180" s="71">
        <v>21800595.160000086</v>
      </c>
      <c r="P180" s="77"/>
      <c r="Q180" s="90"/>
      <c r="R180" s="91"/>
    </row>
    <row r="181" spans="1:18">
      <c r="A181" s="45" t="s">
        <v>503</v>
      </c>
      <c r="B181" s="79" t="s">
        <v>504</v>
      </c>
      <c r="C181" s="83" t="s">
        <v>505</v>
      </c>
      <c r="D181" s="75">
        <v>129399251.59</v>
      </c>
      <c r="E181" s="75">
        <v>0</v>
      </c>
      <c r="F181" s="75">
        <v>0</v>
      </c>
      <c r="G181" s="75">
        <v>0</v>
      </c>
      <c r="H181" s="75">
        <v>0</v>
      </c>
      <c r="I181" s="75">
        <v>0</v>
      </c>
      <c r="J181" s="75">
        <v>0</v>
      </c>
      <c r="K181" s="75">
        <v>0</v>
      </c>
      <c r="L181" s="75">
        <v>0</v>
      </c>
      <c r="M181" s="76">
        <v>129399251.59</v>
      </c>
      <c r="N181" s="75">
        <v>0</v>
      </c>
      <c r="O181" s="71">
        <v>129399251.59</v>
      </c>
      <c r="P181" s="77"/>
      <c r="Q181" s="90"/>
      <c r="R181" s="91"/>
    </row>
    <row r="182" spans="1:18">
      <c r="A182" s="45" t="s">
        <v>506</v>
      </c>
      <c r="B182" s="79" t="s">
        <v>507</v>
      </c>
      <c r="C182" s="83" t="s">
        <v>508</v>
      </c>
      <c r="D182" s="75">
        <v>18310187.620000001</v>
      </c>
      <c r="E182" s="75">
        <v>162310</v>
      </c>
      <c r="F182" s="75">
        <v>15298.5</v>
      </c>
      <c r="G182" s="75">
        <v>0</v>
      </c>
      <c r="H182" s="75">
        <v>0</v>
      </c>
      <c r="I182" s="75">
        <v>0</v>
      </c>
      <c r="J182" s="75">
        <v>0</v>
      </c>
      <c r="K182" s="75">
        <v>0</v>
      </c>
      <c r="L182" s="75">
        <v>0</v>
      </c>
      <c r="M182" s="76">
        <v>18487796.120000001</v>
      </c>
      <c r="N182" s="75">
        <v>0</v>
      </c>
      <c r="O182" s="71">
        <v>18487796.120000001</v>
      </c>
      <c r="P182" s="77"/>
      <c r="Q182" s="90"/>
      <c r="R182" s="91"/>
    </row>
    <row r="183" spans="1:18">
      <c r="A183" s="45" t="s">
        <v>509</v>
      </c>
      <c r="B183" s="79" t="s">
        <v>510</v>
      </c>
      <c r="C183" s="83" t="s">
        <v>511</v>
      </c>
      <c r="D183" s="75">
        <v>32961238.039999999</v>
      </c>
      <c r="E183" s="75">
        <v>0</v>
      </c>
      <c r="F183" s="75">
        <v>0</v>
      </c>
      <c r="G183" s="75">
        <v>0</v>
      </c>
      <c r="H183" s="75">
        <v>0</v>
      </c>
      <c r="I183" s="75">
        <v>0</v>
      </c>
      <c r="J183" s="75">
        <v>0</v>
      </c>
      <c r="K183" s="75">
        <v>0</v>
      </c>
      <c r="L183" s="75">
        <v>0</v>
      </c>
      <c r="M183" s="76">
        <v>32961238.039999999</v>
      </c>
      <c r="N183" s="75">
        <v>0</v>
      </c>
      <c r="O183" s="71">
        <v>32961238.039999999</v>
      </c>
      <c r="P183" s="77"/>
      <c r="Q183" s="90"/>
      <c r="R183" s="91"/>
    </row>
    <row r="184" spans="1:18">
      <c r="A184" s="45" t="s">
        <v>512</v>
      </c>
      <c r="B184" s="79" t="s">
        <v>513</v>
      </c>
      <c r="C184" s="83" t="s">
        <v>514</v>
      </c>
      <c r="D184" s="75">
        <v>1221318.1300000001</v>
      </c>
      <c r="E184" s="75">
        <v>0</v>
      </c>
      <c r="F184" s="75">
        <v>0</v>
      </c>
      <c r="G184" s="75">
        <v>0</v>
      </c>
      <c r="H184" s="75">
        <v>0</v>
      </c>
      <c r="I184" s="75">
        <v>0</v>
      </c>
      <c r="J184" s="75">
        <v>0</v>
      </c>
      <c r="K184" s="75">
        <v>0</v>
      </c>
      <c r="L184" s="75">
        <v>0</v>
      </c>
      <c r="M184" s="76">
        <v>1221318.1300000001</v>
      </c>
      <c r="N184" s="75">
        <v>0</v>
      </c>
      <c r="O184" s="71">
        <v>1221318.1300000001</v>
      </c>
      <c r="P184" s="77"/>
      <c r="Q184" s="90"/>
      <c r="R184" s="91"/>
    </row>
    <row r="185" spans="1:18">
      <c r="A185" s="45" t="s">
        <v>515</v>
      </c>
      <c r="B185" s="79" t="s">
        <v>516</v>
      </c>
      <c r="C185" s="83" t="s">
        <v>517</v>
      </c>
      <c r="D185" s="75">
        <v>0</v>
      </c>
      <c r="E185" s="75">
        <v>0</v>
      </c>
      <c r="F185" s="75">
        <v>0</v>
      </c>
      <c r="G185" s="75">
        <v>0</v>
      </c>
      <c r="H185" s="75">
        <v>0</v>
      </c>
      <c r="I185" s="75">
        <v>0</v>
      </c>
      <c r="J185" s="75">
        <v>0</v>
      </c>
      <c r="K185" s="75">
        <v>0</v>
      </c>
      <c r="L185" s="75">
        <v>0</v>
      </c>
      <c r="M185" s="76">
        <v>0</v>
      </c>
      <c r="N185" s="75">
        <v>0</v>
      </c>
      <c r="O185" s="71">
        <v>0</v>
      </c>
      <c r="P185" s="77"/>
      <c r="Q185" s="90"/>
      <c r="R185" s="91"/>
    </row>
    <row r="186" spans="1:18">
      <c r="A186" s="45" t="s">
        <v>518</v>
      </c>
      <c r="B186" s="79" t="s">
        <v>519</v>
      </c>
      <c r="C186" s="83" t="s">
        <v>520</v>
      </c>
      <c r="D186" s="75">
        <v>1337698.04</v>
      </c>
      <c r="E186" s="75">
        <v>33319.86</v>
      </c>
      <c r="F186" s="75">
        <v>0</v>
      </c>
      <c r="G186" s="75">
        <v>0</v>
      </c>
      <c r="H186" s="75">
        <v>0</v>
      </c>
      <c r="I186" s="75">
        <v>0</v>
      </c>
      <c r="J186" s="75">
        <v>0</v>
      </c>
      <c r="K186" s="75">
        <v>0</v>
      </c>
      <c r="L186" s="75">
        <v>0</v>
      </c>
      <c r="M186" s="76">
        <v>1371017.9000000001</v>
      </c>
      <c r="N186" s="75">
        <v>0</v>
      </c>
      <c r="O186" s="71">
        <v>1371017.9000000001</v>
      </c>
      <c r="P186" s="77"/>
      <c r="Q186" s="112"/>
      <c r="R186" s="113"/>
    </row>
    <row r="187" spans="1:18">
      <c r="A187" s="45" t="s">
        <v>521</v>
      </c>
      <c r="B187" s="79" t="s">
        <v>522</v>
      </c>
      <c r="C187" s="83" t="s">
        <v>523</v>
      </c>
      <c r="D187" s="75">
        <v>711141.49999999977</v>
      </c>
      <c r="E187" s="75">
        <v>0</v>
      </c>
      <c r="F187" s="75">
        <v>0</v>
      </c>
      <c r="G187" s="75">
        <v>0</v>
      </c>
      <c r="H187" s="75">
        <v>0</v>
      </c>
      <c r="I187" s="75">
        <v>0</v>
      </c>
      <c r="J187" s="75">
        <v>0</v>
      </c>
      <c r="K187" s="75">
        <v>0</v>
      </c>
      <c r="L187" s="75">
        <v>0</v>
      </c>
      <c r="M187" s="76">
        <v>711141.49999999977</v>
      </c>
      <c r="N187" s="75">
        <v>0</v>
      </c>
      <c r="O187" s="71">
        <v>711141.49999999977</v>
      </c>
      <c r="P187" s="77"/>
      <c r="Q187" s="112"/>
      <c r="R187" s="113"/>
    </row>
    <row r="188" spans="1:18">
      <c r="A188" s="45" t="s">
        <v>524</v>
      </c>
      <c r="B188" s="79" t="s">
        <v>525</v>
      </c>
      <c r="C188" s="87" t="s">
        <v>526</v>
      </c>
      <c r="D188" s="75">
        <v>63884149.770000011</v>
      </c>
      <c r="E188" s="75">
        <v>0</v>
      </c>
      <c r="F188" s="75">
        <v>0</v>
      </c>
      <c r="G188" s="75">
        <v>0</v>
      </c>
      <c r="H188" s="75">
        <v>0</v>
      </c>
      <c r="I188" s="75">
        <v>0</v>
      </c>
      <c r="J188" s="75">
        <v>0</v>
      </c>
      <c r="K188" s="75">
        <v>0</v>
      </c>
      <c r="L188" s="75">
        <v>0</v>
      </c>
      <c r="M188" s="76">
        <v>63884149.770000011</v>
      </c>
      <c r="N188" s="75">
        <v>-90483.88</v>
      </c>
      <c r="O188" s="71">
        <v>63793665.890000008</v>
      </c>
      <c r="P188" s="77"/>
      <c r="Q188" s="90"/>
      <c r="R188" s="91"/>
    </row>
    <row r="189" spans="1:18">
      <c r="A189" s="45" t="s">
        <v>527</v>
      </c>
      <c r="B189" s="79" t="s">
        <v>528</v>
      </c>
      <c r="C189" s="87" t="s">
        <v>529</v>
      </c>
      <c r="D189" s="75">
        <v>13863708.790000001</v>
      </c>
      <c r="E189" s="75">
        <v>17058</v>
      </c>
      <c r="F189" s="75">
        <v>0</v>
      </c>
      <c r="G189" s="75">
        <v>0</v>
      </c>
      <c r="H189" s="75">
        <v>0</v>
      </c>
      <c r="I189" s="75">
        <v>0</v>
      </c>
      <c r="J189" s="75">
        <v>0</v>
      </c>
      <c r="K189" s="75">
        <v>0</v>
      </c>
      <c r="L189" s="75">
        <v>0</v>
      </c>
      <c r="M189" s="76">
        <v>13880766.790000001</v>
      </c>
      <c r="N189" s="75">
        <v>0</v>
      </c>
      <c r="O189" s="71">
        <v>13880766.790000001</v>
      </c>
      <c r="P189" s="77"/>
      <c r="Q189" s="90"/>
      <c r="R189" s="91"/>
    </row>
    <row r="190" spans="1:18">
      <c r="A190" s="45" t="s">
        <v>530</v>
      </c>
      <c r="B190" s="79" t="s">
        <v>531</v>
      </c>
      <c r="C190" s="87" t="s">
        <v>532</v>
      </c>
      <c r="D190" s="75">
        <v>2032956.7099999997</v>
      </c>
      <c r="E190" s="75">
        <v>0</v>
      </c>
      <c r="F190" s="75">
        <v>1950</v>
      </c>
      <c r="G190" s="75">
        <v>0</v>
      </c>
      <c r="H190" s="75">
        <v>0</v>
      </c>
      <c r="I190" s="75">
        <v>0</v>
      </c>
      <c r="J190" s="75">
        <v>0</v>
      </c>
      <c r="K190" s="75">
        <v>0</v>
      </c>
      <c r="L190" s="75">
        <v>0</v>
      </c>
      <c r="M190" s="76">
        <v>2034906.7099999997</v>
      </c>
      <c r="N190" s="75">
        <v>0</v>
      </c>
      <c r="O190" s="71">
        <v>2034906.7099999997</v>
      </c>
      <c r="P190" s="77"/>
      <c r="Q190" s="90"/>
      <c r="R190" s="91"/>
    </row>
    <row r="191" spans="1:18">
      <c r="A191" s="45" t="s">
        <v>533</v>
      </c>
      <c r="B191" s="79" t="s">
        <v>534</v>
      </c>
      <c r="C191" s="87" t="s">
        <v>535</v>
      </c>
      <c r="D191" s="75">
        <v>8142473.8900000015</v>
      </c>
      <c r="E191" s="75">
        <v>0</v>
      </c>
      <c r="F191" s="75">
        <v>0</v>
      </c>
      <c r="G191" s="75">
        <v>0</v>
      </c>
      <c r="H191" s="75">
        <v>0</v>
      </c>
      <c r="I191" s="75">
        <v>0</v>
      </c>
      <c r="J191" s="75">
        <v>0</v>
      </c>
      <c r="K191" s="75">
        <v>0</v>
      </c>
      <c r="L191" s="75">
        <v>0</v>
      </c>
      <c r="M191" s="76">
        <v>8142473.8900000015</v>
      </c>
      <c r="N191" s="75">
        <v>0</v>
      </c>
      <c r="O191" s="71">
        <v>8142473.8900000015</v>
      </c>
      <c r="P191" s="77"/>
      <c r="Q191" s="90"/>
      <c r="R191" s="91"/>
    </row>
    <row r="192" spans="1:18">
      <c r="A192" s="45" t="s">
        <v>536</v>
      </c>
      <c r="B192" s="79" t="s">
        <v>537</v>
      </c>
      <c r="C192" s="83" t="s">
        <v>538</v>
      </c>
      <c r="D192" s="75">
        <v>45791.72</v>
      </c>
      <c r="E192" s="75">
        <v>0</v>
      </c>
      <c r="F192" s="75">
        <v>0</v>
      </c>
      <c r="G192" s="75">
        <v>0</v>
      </c>
      <c r="H192" s="75">
        <v>0</v>
      </c>
      <c r="I192" s="75">
        <v>0</v>
      </c>
      <c r="J192" s="75">
        <v>0</v>
      </c>
      <c r="K192" s="75">
        <v>0</v>
      </c>
      <c r="L192" s="75">
        <v>0</v>
      </c>
      <c r="M192" s="76">
        <v>45791.72</v>
      </c>
      <c r="N192" s="75">
        <v>0</v>
      </c>
      <c r="O192" s="71">
        <v>45791.72</v>
      </c>
      <c r="P192" s="77"/>
      <c r="Q192" s="90"/>
      <c r="R192" s="91"/>
    </row>
    <row r="193" spans="1:18">
      <c r="A193" s="45" t="s">
        <v>539</v>
      </c>
      <c r="B193" s="79" t="s">
        <v>540</v>
      </c>
      <c r="C193" s="87" t="s">
        <v>541</v>
      </c>
      <c r="D193" s="75">
        <v>0</v>
      </c>
      <c r="E193" s="75">
        <v>0</v>
      </c>
      <c r="F193" s="75">
        <v>0</v>
      </c>
      <c r="G193" s="75">
        <v>0</v>
      </c>
      <c r="H193" s="75">
        <v>0</v>
      </c>
      <c r="I193" s="75">
        <v>0</v>
      </c>
      <c r="J193" s="75">
        <v>0</v>
      </c>
      <c r="K193" s="75">
        <v>0</v>
      </c>
      <c r="L193" s="75">
        <v>0</v>
      </c>
      <c r="M193" s="76">
        <v>0</v>
      </c>
      <c r="N193" s="75">
        <v>0</v>
      </c>
      <c r="O193" s="71">
        <v>0</v>
      </c>
      <c r="P193" s="77"/>
      <c r="Q193" s="90"/>
      <c r="R193" s="91"/>
    </row>
    <row r="194" spans="1:18">
      <c r="A194" s="45" t="s">
        <v>542</v>
      </c>
      <c r="B194" s="79" t="s">
        <v>543</v>
      </c>
      <c r="C194" s="87" t="s">
        <v>544</v>
      </c>
      <c r="D194" s="75">
        <v>3181.5</v>
      </c>
      <c r="E194" s="75">
        <v>0</v>
      </c>
      <c r="F194" s="75">
        <v>0</v>
      </c>
      <c r="G194" s="75">
        <v>0</v>
      </c>
      <c r="H194" s="75">
        <v>0</v>
      </c>
      <c r="I194" s="75">
        <v>0</v>
      </c>
      <c r="J194" s="75">
        <v>0</v>
      </c>
      <c r="K194" s="75">
        <v>0</v>
      </c>
      <c r="L194" s="75">
        <v>0</v>
      </c>
      <c r="M194" s="76">
        <v>3181.5</v>
      </c>
      <c r="N194" s="75">
        <v>0</v>
      </c>
      <c r="O194" s="71">
        <v>3181.5</v>
      </c>
      <c r="P194" s="77"/>
      <c r="Q194" s="90"/>
      <c r="R194" s="91"/>
    </row>
    <row r="195" spans="1:18">
      <c r="B195" s="114"/>
      <c r="C195" s="87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77"/>
      <c r="Q195" s="90"/>
      <c r="R195" s="91"/>
    </row>
    <row r="196" spans="1:18">
      <c r="B196" s="99" t="s">
        <v>545</v>
      </c>
      <c r="C196" s="87"/>
      <c r="D196" s="100">
        <v>773124940.54999995</v>
      </c>
      <c r="E196" s="100">
        <v>212687.86</v>
      </c>
      <c r="F196" s="100">
        <v>21523.5</v>
      </c>
      <c r="G196" s="100">
        <v>0</v>
      </c>
      <c r="H196" s="100">
        <v>0</v>
      </c>
      <c r="I196" s="100">
        <v>0</v>
      </c>
      <c r="J196" s="100">
        <v>0</v>
      </c>
      <c r="K196" s="100">
        <v>0</v>
      </c>
      <c r="L196" s="100">
        <v>0</v>
      </c>
      <c r="M196" s="100">
        <v>773359151.90999997</v>
      </c>
      <c r="N196" s="100">
        <v>-434021252.76999998</v>
      </c>
      <c r="O196" s="100">
        <v>339337899.13999999</v>
      </c>
      <c r="P196" s="77"/>
      <c r="Q196" s="90"/>
      <c r="R196" s="91"/>
    </row>
    <row r="197" spans="1:18">
      <c r="B197" s="114"/>
      <c r="C197" s="87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2"/>
      <c r="P197" s="77"/>
      <c r="Q197" s="90"/>
      <c r="R197" s="91"/>
    </row>
    <row r="198" spans="1:18">
      <c r="A198" s="45" t="s">
        <v>546</v>
      </c>
      <c r="B198" s="115" t="s">
        <v>547</v>
      </c>
      <c r="C198" s="116" t="s">
        <v>548</v>
      </c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1"/>
      <c r="P198" s="77"/>
      <c r="Q198" s="90"/>
      <c r="R198" s="91"/>
    </row>
    <row r="199" spans="1:18">
      <c r="A199" s="45" t="s">
        <v>546</v>
      </c>
      <c r="B199" s="81" t="s">
        <v>549</v>
      </c>
      <c r="C199" s="83" t="s">
        <v>550</v>
      </c>
      <c r="D199" s="75">
        <v>103529.67</v>
      </c>
      <c r="E199" s="75">
        <v>0</v>
      </c>
      <c r="F199" s="75">
        <v>77631.899999999994</v>
      </c>
      <c r="G199" s="75">
        <v>0</v>
      </c>
      <c r="H199" s="75">
        <v>0</v>
      </c>
      <c r="I199" s="75">
        <v>0</v>
      </c>
      <c r="J199" s="75">
        <v>0</v>
      </c>
      <c r="K199" s="75">
        <v>0</v>
      </c>
      <c r="L199" s="75">
        <v>0</v>
      </c>
      <c r="M199" s="76">
        <v>181161.57</v>
      </c>
      <c r="N199" s="75">
        <v>0</v>
      </c>
      <c r="O199" s="71">
        <v>181161.57</v>
      </c>
      <c r="P199" s="77"/>
      <c r="Q199" s="90"/>
      <c r="R199" s="91"/>
    </row>
    <row r="200" spans="1:18">
      <c r="A200" s="45" t="s">
        <v>551</v>
      </c>
      <c r="B200" s="117" t="s">
        <v>552</v>
      </c>
      <c r="C200" s="83" t="s">
        <v>553</v>
      </c>
      <c r="D200" s="75">
        <v>24007053.239999998</v>
      </c>
      <c r="E200" s="75">
        <v>114435</v>
      </c>
      <c r="F200" s="75">
        <v>4839</v>
      </c>
      <c r="G200" s="75">
        <v>0</v>
      </c>
      <c r="H200" s="75">
        <v>0</v>
      </c>
      <c r="I200" s="75">
        <v>0</v>
      </c>
      <c r="J200" s="75">
        <v>0</v>
      </c>
      <c r="K200" s="75">
        <v>0</v>
      </c>
      <c r="L200" s="75">
        <v>0</v>
      </c>
      <c r="M200" s="76">
        <v>24126327.239999998</v>
      </c>
      <c r="N200" s="75">
        <v>0</v>
      </c>
      <c r="O200" s="71">
        <v>24126327.239999998</v>
      </c>
      <c r="P200" s="77"/>
      <c r="Q200" s="90"/>
      <c r="R200" s="91"/>
    </row>
    <row r="201" spans="1:18">
      <c r="A201" s="45" t="s">
        <v>551</v>
      </c>
      <c r="B201" s="117" t="s">
        <v>554</v>
      </c>
      <c r="C201" s="83" t="s">
        <v>555</v>
      </c>
      <c r="D201" s="75">
        <v>-1375</v>
      </c>
      <c r="E201" s="75">
        <v>0</v>
      </c>
      <c r="F201" s="75">
        <v>0</v>
      </c>
      <c r="G201" s="75">
        <v>0</v>
      </c>
      <c r="H201" s="75">
        <v>0</v>
      </c>
      <c r="I201" s="75">
        <v>0</v>
      </c>
      <c r="J201" s="75">
        <v>0</v>
      </c>
      <c r="K201" s="75">
        <v>0</v>
      </c>
      <c r="L201" s="75">
        <v>0</v>
      </c>
      <c r="M201" s="76">
        <v>-1375</v>
      </c>
      <c r="N201" s="75">
        <v>0</v>
      </c>
      <c r="O201" s="71">
        <v>-1375</v>
      </c>
      <c r="P201" s="77"/>
      <c r="Q201" s="90"/>
      <c r="R201" s="91"/>
    </row>
    <row r="202" spans="1:18">
      <c r="A202" s="45" t="s">
        <v>551</v>
      </c>
      <c r="B202" s="81" t="s">
        <v>556</v>
      </c>
      <c r="C202" s="83" t="s">
        <v>557</v>
      </c>
      <c r="D202" s="75">
        <v>31416.400000000001</v>
      </c>
      <c r="E202" s="75">
        <v>0</v>
      </c>
      <c r="F202" s="75">
        <v>0</v>
      </c>
      <c r="G202" s="75">
        <v>0</v>
      </c>
      <c r="H202" s="75">
        <v>0</v>
      </c>
      <c r="I202" s="75">
        <v>0</v>
      </c>
      <c r="J202" s="75">
        <v>0</v>
      </c>
      <c r="K202" s="75">
        <v>0</v>
      </c>
      <c r="L202" s="75">
        <v>0</v>
      </c>
      <c r="M202" s="76">
        <v>31416.400000000001</v>
      </c>
      <c r="N202" s="75">
        <v>0</v>
      </c>
      <c r="O202" s="71">
        <v>31416.400000000001</v>
      </c>
      <c r="P202" s="77"/>
      <c r="Q202" s="90"/>
      <c r="R202" s="91"/>
    </row>
    <row r="203" spans="1:18">
      <c r="A203" s="45" t="s">
        <v>558</v>
      </c>
      <c r="B203" s="117" t="s">
        <v>559</v>
      </c>
      <c r="C203" s="83" t="s">
        <v>560</v>
      </c>
      <c r="D203" s="75">
        <v>1796862.7799999998</v>
      </c>
      <c r="E203" s="75">
        <v>0</v>
      </c>
      <c r="F203" s="75">
        <v>0</v>
      </c>
      <c r="G203" s="75">
        <v>0</v>
      </c>
      <c r="H203" s="75">
        <v>0</v>
      </c>
      <c r="I203" s="75">
        <v>0</v>
      </c>
      <c r="J203" s="75">
        <v>0</v>
      </c>
      <c r="K203" s="75">
        <v>0</v>
      </c>
      <c r="L203" s="75">
        <v>0</v>
      </c>
      <c r="M203" s="76">
        <v>1796862.7799999998</v>
      </c>
      <c r="N203" s="75">
        <v>0</v>
      </c>
      <c r="O203" s="71">
        <v>1796862.7799999998</v>
      </c>
      <c r="P203" s="77"/>
      <c r="Q203" s="90"/>
      <c r="R203" s="91"/>
    </row>
    <row r="204" spans="1:18">
      <c r="A204" s="45" t="s">
        <v>561</v>
      </c>
      <c r="B204" s="117" t="s">
        <v>562</v>
      </c>
      <c r="C204" s="83" t="s">
        <v>563</v>
      </c>
      <c r="D204" s="75">
        <v>4979354.5599999996</v>
      </c>
      <c r="E204" s="75">
        <v>0</v>
      </c>
      <c r="F204" s="75">
        <v>0</v>
      </c>
      <c r="G204" s="75">
        <v>0</v>
      </c>
      <c r="H204" s="75">
        <v>0</v>
      </c>
      <c r="I204" s="75">
        <v>0</v>
      </c>
      <c r="J204" s="75">
        <v>0</v>
      </c>
      <c r="K204" s="75">
        <v>0</v>
      </c>
      <c r="L204" s="75">
        <v>0</v>
      </c>
      <c r="M204" s="76">
        <v>4979354.5599999996</v>
      </c>
      <c r="N204" s="75">
        <v>0</v>
      </c>
      <c r="O204" s="71">
        <v>4979354.5599999996</v>
      </c>
      <c r="P204" s="77"/>
      <c r="Q204" s="90"/>
      <c r="R204" s="91"/>
    </row>
    <row r="205" spans="1:18">
      <c r="A205" s="45" t="s">
        <v>564</v>
      </c>
      <c r="B205" s="117" t="s">
        <v>565</v>
      </c>
      <c r="C205" s="83" t="s">
        <v>566</v>
      </c>
      <c r="D205" s="75">
        <v>138934.04999999999</v>
      </c>
      <c r="E205" s="75">
        <v>0</v>
      </c>
      <c r="F205" s="75">
        <v>0</v>
      </c>
      <c r="G205" s="75">
        <v>0</v>
      </c>
      <c r="H205" s="75">
        <v>0</v>
      </c>
      <c r="I205" s="75">
        <v>0</v>
      </c>
      <c r="J205" s="75">
        <v>0</v>
      </c>
      <c r="K205" s="75">
        <v>0</v>
      </c>
      <c r="L205" s="75">
        <v>0</v>
      </c>
      <c r="M205" s="76">
        <v>138934.04999999999</v>
      </c>
      <c r="N205" s="75">
        <v>0</v>
      </c>
      <c r="O205" s="71">
        <v>138934.04999999999</v>
      </c>
      <c r="P205" s="77"/>
      <c r="Q205" s="90"/>
      <c r="R205" s="91"/>
    </row>
    <row r="206" spans="1:18">
      <c r="B206" s="117" t="s">
        <v>567</v>
      </c>
      <c r="C206" s="83" t="s">
        <v>568</v>
      </c>
      <c r="D206" s="75">
        <v>101425.22</v>
      </c>
      <c r="E206" s="75">
        <v>0</v>
      </c>
      <c r="F206" s="75">
        <v>0</v>
      </c>
      <c r="G206" s="75">
        <v>0</v>
      </c>
      <c r="H206" s="75">
        <v>0</v>
      </c>
      <c r="I206" s="75">
        <v>0</v>
      </c>
      <c r="J206" s="75">
        <v>0</v>
      </c>
      <c r="K206" s="75">
        <v>0</v>
      </c>
      <c r="L206" s="75">
        <v>0</v>
      </c>
      <c r="M206" s="76">
        <v>101425.22</v>
      </c>
      <c r="N206" s="75">
        <v>0</v>
      </c>
      <c r="O206" s="71">
        <v>101425.22</v>
      </c>
      <c r="P206" s="77"/>
      <c r="Q206" s="90"/>
      <c r="R206" s="91"/>
    </row>
    <row r="207" spans="1:18">
      <c r="B207" s="117" t="s">
        <v>569</v>
      </c>
      <c r="C207" s="83" t="s">
        <v>570</v>
      </c>
      <c r="D207" s="75">
        <v>-8890.99</v>
      </c>
      <c r="E207" s="75">
        <v>0</v>
      </c>
      <c r="F207" s="75">
        <v>0</v>
      </c>
      <c r="G207" s="75">
        <v>0</v>
      </c>
      <c r="H207" s="75">
        <v>0</v>
      </c>
      <c r="I207" s="75">
        <v>0</v>
      </c>
      <c r="J207" s="75">
        <v>0</v>
      </c>
      <c r="K207" s="75">
        <v>0</v>
      </c>
      <c r="L207" s="75">
        <v>0</v>
      </c>
      <c r="M207" s="76">
        <v>-8890.99</v>
      </c>
      <c r="N207" s="75">
        <v>0</v>
      </c>
      <c r="O207" s="71">
        <v>-8890.99</v>
      </c>
      <c r="P207" s="77"/>
      <c r="Q207" s="90"/>
      <c r="R207" s="91"/>
    </row>
    <row r="208" spans="1:18">
      <c r="A208" s="45" t="s">
        <v>571</v>
      </c>
      <c r="B208" s="117" t="s">
        <v>572</v>
      </c>
      <c r="C208" s="83" t="s">
        <v>573</v>
      </c>
      <c r="D208" s="75">
        <v>127883.27</v>
      </c>
      <c r="E208" s="75">
        <v>0</v>
      </c>
      <c r="F208" s="75">
        <v>0</v>
      </c>
      <c r="G208" s="75">
        <v>0</v>
      </c>
      <c r="H208" s="75">
        <v>0</v>
      </c>
      <c r="I208" s="75">
        <v>0</v>
      </c>
      <c r="J208" s="75">
        <v>0</v>
      </c>
      <c r="K208" s="75">
        <v>0</v>
      </c>
      <c r="L208" s="75">
        <v>0</v>
      </c>
      <c r="M208" s="76">
        <v>127883.27</v>
      </c>
      <c r="N208" s="75">
        <v>0</v>
      </c>
      <c r="O208" s="71">
        <v>127883.27</v>
      </c>
      <c r="P208" s="77"/>
      <c r="Q208" s="90"/>
      <c r="R208" s="91"/>
    </row>
    <row r="209" spans="1:18">
      <c r="B209" s="117" t="s">
        <v>574</v>
      </c>
      <c r="C209" s="83" t="s">
        <v>575</v>
      </c>
      <c r="D209" s="75">
        <v>0</v>
      </c>
      <c r="E209" s="75">
        <v>0</v>
      </c>
      <c r="F209" s="75">
        <v>0</v>
      </c>
      <c r="G209" s="75">
        <v>0</v>
      </c>
      <c r="H209" s="75">
        <v>0</v>
      </c>
      <c r="I209" s="75">
        <v>0</v>
      </c>
      <c r="J209" s="75">
        <v>0</v>
      </c>
      <c r="K209" s="75">
        <v>0</v>
      </c>
      <c r="L209" s="75">
        <v>0</v>
      </c>
      <c r="M209" s="76">
        <v>0</v>
      </c>
      <c r="N209" s="75">
        <v>0</v>
      </c>
      <c r="O209" s="71">
        <v>0</v>
      </c>
      <c r="P209" s="77"/>
      <c r="Q209" s="90"/>
      <c r="R209" s="91"/>
    </row>
    <row r="210" spans="1:18">
      <c r="A210" s="45" t="s">
        <v>571</v>
      </c>
      <c r="B210" s="117" t="s">
        <v>576</v>
      </c>
      <c r="C210" s="83" t="s">
        <v>577</v>
      </c>
      <c r="D210" s="75">
        <v>0</v>
      </c>
      <c r="E210" s="75">
        <v>0</v>
      </c>
      <c r="F210" s="75">
        <v>0</v>
      </c>
      <c r="G210" s="75">
        <v>0</v>
      </c>
      <c r="H210" s="75">
        <v>0</v>
      </c>
      <c r="I210" s="75">
        <v>0</v>
      </c>
      <c r="J210" s="75">
        <v>0</v>
      </c>
      <c r="K210" s="75">
        <v>0</v>
      </c>
      <c r="L210" s="75">
        <v>0</v>
      </c>
      <c r="M210" s="76">
        <v>0</v>
      </c>
      <c r="N210" s="75">
        <v>0</v>
      </c>
      <c r="O210" s="71">
        <v>0</v>
      </c>
      <c r="P210" s="77"/>
      <c r="Q210" s="90"/>
      <c r="R210" s="91"/>
    </row>
    <row r="211" spans="1:18">
      <c r="A211" s="45" t="s">
        <v>558</v>
      </c>
      <c r="B211" s="81" t="s">
        <v>578</v>
      </c>
      <c r="C211" s="83" t="s">
        <v>579</v>
      </c>
      <c r="D211" s="75">
        <v>4673825.07</v>
      </c>
      <c r="E211" s="75">
        <v>0</v>
      </c>
      <c r="F211" s="75">
        <v>33901</v>
      </c>
      <c r="G211" s="75">
        <v>0</v>
      </c>
      <c r="H211" s="75">
        <v>0</v>
      </c>
      <c r="I211" s="75">
        <v>0</v>
      </c>
      <c r="J211" s="75">
        <v>0</v>
      </c>
      <c r="K211" s="75">
        <v>0</v>
      </c>
      <c r="L211" s="75">
        <v>0</v>
      </c>
      <c r="M211" s="76">
        <v>4707726.07</v>
      </c>
      <c r="N211" s="75">
        <v>0</v>
      </c>
      <c r="O211" s="71">
        <v>4707726.07</v>
      </c>
      <c r="P211" s="77"/>
      <c r="Q211" s="90"/>
      <c r="R211" s="91"/>
    </row>
    <row r="212" spans="1:18">
      <c r="A212" s="45" t="s">
        <v>561</v>
      </c>
      <c r="B212" s="81" t="s">
        <v>580</v>
      </c>
      <c r="C212" s="83" t="s">
        <v>581</v>
      </c>
      <c r="D212" s="75">
        <v>42466348.809999995</v>
      </c>
      <c r="E212" s="75">
        <v>101450.5</v>
      </c>
      <c r="F212" s="75">
        <v>-10496.75</v>
      </c>
      <c r="G212" s="75">
        <v>0</v>
      </c>
      <c r="H212" s="75">
        <v>0</v>
      </c>
      <c r="I212" s="75">
        <v>0</v>
      </c>
      <c r="J212" s="75">
        <v>0</v>
      </c>
      <c r="K212" s="75">
        <v>0</v>
      </c>
      <c r="L212" s="75">
        <v>0</v>
      </c>
      <c r="M212" s="76">
        <v>42557302.559999995</v>
      </c>
      <c r="N212" s="75">
        <v>0</v>
      </c>
      <c r="O212" s="71">
        <v>42557302.559999995</v>
      </c>
      <c r="P212" s="77"/>
      <c r="Q212" s="90"/>
      <c r="R212" s="91"/>
    </row>
    <row r="213" spans="1:18">
      <c r="A213" s="45" t="s">
        <v>564</v>
      </c>
      <c r="B213" s="81" t="s">
        <v>582</v>
      </c>
      <c r="C213" s="83" t="s">
        <v>583</v>
      </c>
      <c r="D213" s="75">
        <v>21192557.23</v>
      </c>
      <c r="E213" s="75">
        <v>0</v>
      </c>
      <c r="F213" s="75">
        <v>0</v>
      </c>
      <c r="G213" s="75">
        <v>0</v>
      </c>
      <c r="H213" s="75">
        <v>0</v>
      </c>
      <c r="I213" s="75">
        <v>0</v>
      </c>
      <c r="J213" s="75">
        <v>0</v>
      </c>
      <c r="K213" s="75">
        <v>0</v>
      </c>
      <c r="L213" s="75">
        <v>0</v>
      </c>
      <c r="M213" s="76">
        <v>21192557.23</v>
      </c>
      <c r="N213" s="75">
        <v>0</v>
      </c>
      <c r="O213" s="71">
        <v>21192557.23</v>
      </c>
      <c r="P213" s="77"/>
      <c r="Q213" s="90"/>
      <c r="R213" s="91"/>
    </row>
    <row r="214" spans="1:18">
      <c r="A214" s="45" t="s">
        <v>571</v>
      </c>
      <c r="B214" s="81" t="s">
        <v>584</v>
      </c>
      <c r="C214" s="83" t="s">
        <v>585</v>
      </c>
      <c r="D214" s="75">
        <v>5939104.75</v>
      </c>
      <c r="E214" s="75">
        <v>16</v>
      </c>
      <c r="F214" s="75">
        <v>131675</v>
      </c>
      <c r="G214" s="75">
        <v>0</v>
      </c>
      <c r="H214" s="75">
        <v>0</v>
      </c>
      <c r="I214" s="75">
        <v>0</v>
      </c>
      <c r="J214" s="75">
        <v>0</v>
      </c>
      <c r="K214" s="75">
        <v>0</v>
      </c>
      <c r="L214" s="75">
        <v>0</v>
      </c>
      <c r="M214" s="76">
        <v>6070795.75</v>
      </c>
      <c r="N214" s="75">
        <v>0</v>
      </c>
      <c r="O214" s="71">
        <v>6070795.75</v>
      </c>
      <c r="P214" s="77"/>
      <c r="Q214" s="90"/>
      <c r="R214" s="91"/>
    </row>
    <row r="215" spans="1:18">
      <c r="A215" s="45" t="s">
        <v>586</v>
      </c>
      <c r="B215" s="81" t="s">
        <v>587</v>
      </c>
      <c r="C215" s="83" t="s">
        <v>588</v>
      </c>
      <c r="D215" s="75">
        <v>386191</v>
      </c>
      <c r="E215" s="75">
        <v>865</v>
      </c>
      <c r="F215" s="75">
        <v>417</v>
      </c>
      <c r="G215" s="75">
        <v>0</v>
      </c>
      <c r="H215" s="75">
        <v>0</v>
      </c>
      <c r="I215" s="75">
        <v>0</v>
      </c>
      <c r="J215" s="75">
        <v>0</v>
      </c>
      <c r="K215" s="75">
        <v>0</v>
      </c>
      <c r="L215" s="75">
        <v>0</v>
      </c>
      <c r="M215" s="76">
        <v>387473</v>
      </c>
      <c r="N215" s="75">
        <v>0</v>
      </c>
      <c r="O215" s="71">
        <v>387473</v>
      </c>
      <c r="P215" s="77"/>
      <c r="Q215" s="90"/>
      <c r="R215" s="91"/>
    </row>
    <row r="216" spans="1:18">
      <c r="A216" s="45" t="s">
        <v>589</v>
      </c>
      <c r="B216" s="81" t="s">
        <v>590</v>
      </c>
      <c r="C216" s="83" t="s">
        <v>591</v>
      </c>
      <c r="D216" s="75">
        <v>1185673.7799999998</v>
      </c>
      <c r="E216" s="75">
        <v>0</v>
      </c>
      <c r="F216" s="75">
        <v>10100</v>
      </c>
      <c r="G216" s="75">
        <v>0</v>
      </c>
      <c r="H216" s="75">
        <v>0</v>
      </c>
      <c r="I216" s="75">
        <v>0</v>
      </c>
      <c r="J216" s="75">
        <v>0</v>
      </c>
      <c r="K216" s="75">
        <v>0</v>
      </c>
      <c r="L216" s="75">
        <v>0</v>
      </c>
      <c r="M216" s="76">
        <v>1195773.7799999998</v>
      </c>
      <c r="N216" s="75">
        <v>0</v>
      </c>
      <c r="O216" s="71">
        <v>1195773.7799999998</v>
      </c>
      <c r="P216" s="77"/>
      <c r="Q216" s="90"/>
      <c r="R216" s="91"/>
    </row>
    <row r="217" spans="1:18">
      <c r="A217" s="45" t="s">
        <v>592</v>
      </c>
      <c r="B217" s="81" t="s">
        <v>593</v>
      </c>
      <c r="C217" s="83" t="s">
        <v>594</v>
      </c>
      <c r="D217" s="75">
        <v>-200396.2</v>
      </c>
      <c r="E217" s="75">
        <v>-314138.7</v>
      </c>
      <c r="F217" s="75">
        <v>0</v>
      </c>
      <c r="G217" s="75">
        <v>0</v>
      </c>
      <c r="H217" s="75">
        <v>38075818.900000006</v>
      </c>
      <c r="I217" s="75">
        <v>0</v>
      </c>
      <c r="J217" s="75">
        <v>-640857.43999999994</v>
      </c>
      <c r="K217" s="75">
        <v>0</v>
      </c>
      <c r="L217" s="75">
        <v>0</v>
      </c>
      <c r="M217" s="76">
        <v>36920426.56000001</v>
      </c>
      <c r="N217" s="75">
        <v>0</v>
      </c>
      <c r="O217" s="71">
        <v>36920426.56000001</v>
      </c>
      <c r="P217" s="77"/>
      <c r="Q217" s="90"/>
      <c r="R217" s="91"/>
    </row>
    <row r="218" spans="1:18">
      <c r="A218" s="45" t="s">
        <v>595</v>
      </c>
      <c r="B218" s="81" t="s">
        <v>596</v>
      </c>
      <c r="C218" s="83" t="s">
        <v>597</v>
      </c>
      <c r="D218" s="75">
        <v>-39.299999999999997</v>
      </c>
      <c r="E218" s="75">
        <v>56343764.280000009</v>
      </c>
      <c r="F218" s="75">
        <v>34560</v>
      </c>
      <c r="G218" s="75">
        <v>0</v>
      </c>
      <c r="H218" s="75">
        <v>60379.69</v>
      </c>
      <c r="I218" s="75">
        <v>0</v>
      </c>
      <c r="J218" s="75">
        <v>0</v>
      </c>
      <c r="K218" s="75">
        <v>0</v>
      </c>
      <c r="L218" s="75">
        <v>0</v>
      </c>
      <c r="M218" s="76">
        <v>56438664.670000009</v>
      </c>
      <c r="N218" s="75">
        <v>0</v>
      </c>
      <c r="O218" s="71">
        <v>56438664.670000009</v>
      </c>
      <c r="P218" s="77"/>
      <c r="Q218" s="90"/>
      <c r="R218" s="91"/>
    </row>
    <row r="219" spans="1:18">
      <c r="B219" s="81" t="s">
        <v>598</v>
      </c>
      <c r="C219" s="83" t="s">
        <v>599</v>
      </c>
      <c r="D219" s="75">
        <v>0</v>
      </c>
      <c r="E219" s="75">
        <v>3706525.1399999997</v>
      </c>
      <c r="F219" s="75">
        <v>0</v>
      </c>
      <c r="G219" s="75">
        <v>0</v>
      </c>
      <c r="H219" s="75">
        <v>0</v>
      </c>
      <c r="I219" s="75">
        <v>0</v>
      </c>
      <c r="J219" s="75">
        <v>0</v>
      </c>
      <c r="K219" s="75">
        <v>0</v>
      </c>
      <c r="L219" s="75">
        <v>0</v>
      </c>
      <c r="M219" s="76">
        <v>3706525.1399999997</v>
      </c>
      <c r="N219" s="75">
        <v>0</v>
      </c>
      <c r="O219" s="71">
        <v>3706525.1399999997</v>
      </c>
      <c r="P219" s="77"/>
      <c r="Q219" s="90"/>
      <c r="R219" s="91"/>
    </row>
    <row r="220" spans="1:18">
      <c r="A220" s="45" t="s">
        <v>600</v>
      </c>
      <c r="B220" s="79" t="s">
        <v>601</v>
      </c>
      <c r="C220" s="87" t="s">
        <v>602</v>
      </c>
      <c r="D220" s="75">
        <v>0</v>
      </c>
      <c r="E220" s="75">
        <v>0</v>
      </c>
      <c r="F220" s="75">
        <v>0</v>
      </c>
      <c r="G220" s="75">
        <v>0</v>
      </c>
      <c r="H220" s="75">
        <v>0</v>
      </c>
      <c r="I220" s="75">
        <v>0</v>
      </c>
      <c r="J220" s="75">
        <v>93479929.170000002</v>
      </c>
      <c r="K220" s="75">
        <v>0</v>
      </c>
      <c r="L220" s="75">
        <v>0</v>
      </c>
      <c r="M220" s="76">
        <v>93479929.170000002</v>
      </c>
      <c r="N220" s="75">
        <v>0</v>
      </c>
      <c r="O220" s="71">
        <v>93479929.170000002</v>
      </c>
      <c r="P220" s="77"/>
      <c r="Q220" s="90"/>
      <c r="R220" s="91"/>
    </row>
    <row r="221" spans="1:18">
      <c r="A221" s="45" t="s">
        <v>603</v>
      </c>
      <c r="B221" s="79" t="s">
        <v>604</v>
      </c>
      <c r="C221" s="87" t="s">
        <v>605</v>
      </c>
      <c r="D221" s="75">
        <v>0</v>
      </c>
      <c r="E221" s="75">
        <v>0</v>
      </c>
      <c r="F221" s="75">
        <v>0</v>
      </c>
      <c r="G221" s="75">
        <v>0</v>
      </c>
      <c r="H221" s="75">
        <v>0</v>
      </c>
      <c r="I221" s="75">
        <v>0</v>
      </c>
      <c r="J221" s="75">
        <v>718088.87000000011</v>
      </c>
      <c r="K221" s="75">
        <v>0</v>
      </c>
      <c r="L221" s="75">
        <v>0</v>
      </c>
      <c r="M221" s="76">
        <v>718088.87000000011</v>
      </c>
      <c r="N221" s="75">
        <v>0</v>
      </c>
      <c r="O221" s="71">
        <v>718088.87000000011</v>
      </c>
      <c r="P221" s="77"/>
      <c r="Q221" s="90"/>
      <c r="R221" s="91"/>
    </row>
    <row r="222" spans="1:18">
      <c r="B222" s="79" t="s">
        <v>606</v>
      </c>
      <c r="C222" s="87" t="s">
        <v>607</v>
      </c>
      <c r="D222" s="75">
        <v>0</v>
      </c>
      <c r="E222" s="75">
        <v>0</v>
      </c>
      <c r="F222" s="75">
        <v>0</v>
      </c>
      <c r="G222" s="75">
        <v>0</v>
      </c>
      <c r="H222" s="75">
        <v>0</v>
      </c>
      <c r="I222" s="75">
        <v>0</v>
      </c>
      <c r="J222" s="75">
        <v>6089629.9000000013</v>
      </c>
      <c r="K222" s="75">
        <v>0</v>
      </c>
      <c r="L222" s="75">
        <v>0</v>
      </c>
      <c r="M222" s="76">
        <v>6089629.9000000013</v>
      </c>
      <c r="N222" s="75">
        <v>0</v>
      </c>
      <c r="O222" s="71">
        <v>6089629.9000000013</v>
      </c>
      <c r="P222" s="77"/>
      <c r="Q222" s="90"/>
      <c r="R222" s="91"/>
    </row>
    <row r="223" spans="1:18">
      <c r="A223" s="45" t="s">
        <v>608</v>
      </c>
      <c r="B223" s="79" t="s">
        <v>609</v>
      </c>
      <c r="C223" s="87" t="s">
        <v>610</v>
      </c>
      <c r="D223" s="75">
        <v>36902340.920000002</v>
      </c>
      <c r="E223" s="75">
        <v>0</v>
      </c>
      <c r="F223" s="75">
        <v>0</v>
      </c>
      <c r="G223" s="75">
        <v>0</v>
      </c>
      <c r="H223" s="75">
        <v>0</v>
      </c>
      <c r="I223" s="75">
        <v>0</v>
      </c>
      <c r="J223" s="75">
        <v>1604181.3099999998</v>
      </c>
      <c r="K223" s="75">
        <v>0</v>
      </c>
      <c r="L223" s="75">
        <v>0</v>
      </c>
      <c r="M223" s="76">
        <v>38506522.230000004</v>
      </c>
      <c r="N223" s="75">
        <v>0</v>
      </c>
      <c r="O223" s="71">
        <v>38506522.230000004</v>
      </c>
      <c r="P223" s="77"/>
      <c r="Q223" s="90"/>
      <c r="R223" s="91"/>
    </row>
    <row r="224" spans="1:18">
      <c r="A224" s="45" t="s">
        <v>611</v>
      </c>
      <c r="B224" s="79" t="s">
        <v>612</v>
      </c>
      <c r="C224" s="87" t="s">
        <v>613</v>
      </c>
      <c r="D224" s="75">
        <v>8022018.9699999997</v>
      </c>
      <c r="E224" s="75">
        <v>1777495.27</v>
      </c>
      <c r="F224" s="75">
        <v>234873.52000000002</v>
      </c>
      <c r="G224" s="75">
        <v>0</v>
      </c>
      <c r="H224" s="75">
        <v>0</v>
      </c>
      <c r="I224" s="75">
        <v>0</v>
      </c>
      <c r="J224" s="75">
        <v>0</v>
      </c>
      <c r="K224" s="75">
        <v>0</v>
      </c>
      <c r="L224" s="75">
        <v>0</v>
      </c>
      <c r="M224" s="76">
        <v>10034387.76</v>
      </c>
      <c r="N224" s="75">
        <v>0</v>
      </c>
      <c r="O224" s="71">
        <v>10034387.76</v>
      </c>
      <c r="P224" s="77"/>
      <c r="Q224" s="90"/>
      <c r="R224" s="91"/>
    </row>
    <row r="225" spans="1:18">
      <c r="A225" s="45" t="s">
        <v>614</v>
      </c>
      <c r="B225" s="79" t="s">
        <v>615</v>
      </c>
      <c r="C225" s="87" t="s">
        <v>616</v>
      </c>
      <c r="D225" s="75">
        <v>1710748</v>
      </c>
      <c r="E225" s="75">
        <v>0</v>
      </c>
      <c r="F225" s="75">
        <v>0</v>
      </c>
      <c r="G225" s="75">
        <v>0</v>
      </c>
      <c r="H225" s="75">
        <v>0</v>
      </c>
      <c r="I225" s="75">
        <v>0</v>
      </c>
      <c r="J225" s="75">
        <v>0</v>
      </c>
      <c r="K225" s="75">
        <v>0</v>
      </c>
      <c r="L225" s="75">
        <v>0</v>
      </c>
      <c r="M225" s="76">
        <v>1710748</v>
      </c>
      <c r="N225" s="75">
        <v>0</v>
      </c>
      <c r="O225" s="71">
        <v>1710748</v>
      </c>
      <c r="P225" s="77"/>
      <c r="Q225" s="90"/>
      <c r="R225" s="91"/>
    </row>
    <row r="226" spans="1:18">
      <c r="A226" s="45" t="s">
        <v>617</v>
      </c>
      <c r="B226" s="79" t="s">
        <v>618</v>
      </c>
      <c r="C226" s="87" t="s">
        <v>619</v>
      </c>
      <c r="D226" s="75">
        <v>3220496.68</v>
      </c>
      <c r="E226" s="75">
        <v>316425.83</v>
      </c>
      <c r="F226" s="75">
        <v>22493.5</v>
      </c>
      <c r="G226" s="75">
        <v>0</v>
      </c>
      <c r="H226" s="75">
        <v>0</v>
      </c>
      <c r="I226" s="75">
        <v>0</v>
      </c>
      <c r="J226" s="75">
        <v>0</v>
      </c>
      <c r="K226" s="75">
        <v>0</v>
      </c>
      <c r="L226" s="75">
        <v>0</v>
      </c>
      <c r="M226" s="76">
        <v>3559416.0100000002</v>
      </c>
      <c r="N226" s="75">
        <v>0</v>
      </c>
      <c r="O226" s="71">
        <v>3559416.0100000002</v>
      </c>
      <c r="P226" s="77"/>
      <c r="Q226" s="90"/>
      <c r="R226" s="91"/>
    </row>
    <row r="227" spans="1:18">
      <c r="A227" s="45" t="s">
        <v>620</v>
      </c>
      <c r="B227" s="79" t="s">
        <v>621</v>
      </c>
      <c r="C227" s="87" t="s">
        <v>622</v>
      </c>
      <c r="D227" s="75">
        <v>231726.71</v>
      </c>
      <c r="E227" s="75">
        <v>0</v>
      </c>
      <c r="F227" s="75">
        <v>0</v>
      </c>
      <c r="G227" s="75">
        <v>0</v>
      </c>
      <c r="H227" s="75">
        <v>0</v>
      </c>
      <c r="I227" s="75">
        <v>0</v>
      </c>
      <c r="J227" s="75">
        <v>0</v>
      </c>
      <c r="K227" s="75">
        <v>0</v>
      </c>
      <c r="L227" s="75">
        <v>0</v>
      </c>
      <c r="M227" s="76">
        <v>231726.71</v>
      </c>
      <c r="N227" s="75">
        <v>0</v>
      </c>
      <c r="O227" s="71">
        <v>231726.71</v>
      </c>
      <c r="P227" s="77"/>
      <c r="Q227" s="90"/>
      <c r="R227" s="91"/>
    </row>
    <row r="228" spans="1:18">
      <c r="A228" s="45" t="s">
        <v>623</v>
      </c>
      <c r="B228" s="79" t="s">
        <v>624</v>
      </c>
      <c r="C228" s="87" t="s">
        <v>625</v>
      </c>
      <c r="D228" s="75">
        <v>0</v>
      </c>
      <c r="E228" s="75">
        <v>0</v>
      </c>
      <c r="F228" s="75">
        <v>0</v>
      </c>
      <c r="G228" s="75">
        <v>0</v>
      </c>
      <c r="H228" s="75">
        <v>0</v>
      </c>
      <c r="I228" s="75">
        <v>0</v>
      </c>
      <c r="J228" s="75">
        <v>0</v>
      </c>
      <c r="K228" s="75">
        <v>0</v>
      </c>
      <c r="L228" s="75">
        <v>0</v>
      </c>
      <c r="M228" s="76">
        <v>0</v>
      </c>
      <c r="N228" s="75">
        <v>0</v>
      </c>
      <c r="O228" s="71">
        <v>0</v>
      </c>
      <c r="P228" s="77"/>
      <c r="Q228" s="90"/>
      <c r="R228" s="91"/>
    </row>
    <row r="229" spans="1:18">
      <c r="A229" s="45" t="s">
        <v>626</v>
      </c>
      <c r="B229" s="79" t="s">
        <v>627</v>
      </c>
      <c r="C229" s="87" t="s">
        <v>628</v>
      </c>
      <c r="D229" s="75">
        <v>1056329</v>
      </c>
      <c r="E229" s="75">
        <v>40234.199999999997</v>
      </c>
      <c r="F229" s="75">
        <v>141449.78999999998</v>
      </c>
      <c r="G229" s="75">
        <v>0</v>
      </c>
      <c r="H229" s="75">
        <v>0</v>
      </c>
      <c r="I229" s="75">
        <v>0</v>
      </c>
      <c r="J229" s="75">
        <v>0</v>
      </c>
      <c r="K229" s="75">
        <v>0</v>
      </c>
      <c r="L229" s="75">
        <v>0</v>
      </c>
      <c r="M229" s="76">
        <v>1238012.99</v>
      </c>
      <c r="N229" s="75">
        <v>0</v>
      </c>
      <c r="O229" s="71">
        <v>1238012.99</v>
      </c>
      <c r="P229" s="77"/>
      <c r="Q229" s="90"/>
      <c r="R229" s="91"/>
    </row>
    <row r="230" spans="1:18">
      <c r="A230" s="45" t="s">
        <v>629</v>
      </c>
      <c r="B230" s="79" t="s">
        <v>630</v>
      </c>
      <c r="C230" s="87" t="s">
        <v>631</v>
      </c>
      <c r="D230" s="75">
        <v>6168520.71</v>
      </c>
      <c r="E230" s="75">
        <v>0</v>
      </c>
      <c r="F230" s="75">
        <v>2620509.56</v>
      </c>
      <c r="G230" s="75">
        <v>0</v>
      </c>
      <c r="H230" s="75">
        <v>0</v>
      </c>
      <c r="I230" s="75">
        <v>0</v>
      </c>
      <c r="J230" s="75">
        <v>82.75</v>
      </c>
      <c r="K230" s="75">
        <v>0</v>
      </c>
      <c r="L230" s="75">
        <v>0</v>
      </c>
      <c r="M230" s="76">
        <v>8789113.0199999996</v>
      </c>
      <c r="N230" s="75">
        <v>0</v>
      </c>
      <c r="O230" s="71">
        <v>8789113.0199999996</v>
      </c>
      <c r="P230" s="77"/>
      <c r="Q230" s="90"/>
      <c r="R230" s="91"/>
    </row>
    <row r="231" spans="1:18">
      <c r="A231" s="45" t="s">
        <v>632</v>
      </c>
      <c r="B231" s="79" t="s">
        <v>633</v>
      </c>
      <c r="C231" s="87" t="s">
        <v>634</v>
      </c>
      <c r="D231" s="75">
        <v>949141.35</v>
      </c>
      <c r="E231" s="75">
        <v>0</v>
      </c>
      <c r="F231" s="75">
        <v>0</v>
      </c>
      <c r="G231" s="75">
        <v>0</v>
      </c>
      <c r="H231" s="75">
        <v>0</v>
      </c>
      <c r="I231" s="75">
        <v>0</v>
      </c>
      <c r="J231" s="75">
        <v>0</v>
      </c>
      <c r="K231" s="75">
        <v>0</v>
      </c>
      <c r="L231" s="75">
        <v>0</v>
      </c>
      <c r="M231" s="76">
        <v>949141.35</v>
      </c>
      <c r="N231" s="75">
        <v>0</v>
      </c>
      <c r="O231" s="71">
        <v>949141.35</v>
      </c>
      <c r="P231" s="77"/>
      <c r="Q231" s="90"/>
      <c r="R231" s="91"/>
    </row>
    <row r="232" spans="1:18">
      <c r="A232" s="45" t="s">
        <v>635</v>
      </c>
      <c r="B232" s="79" t="s">
        <v>636</v>
      </c>
      <c r="C232" s="87" t="s">
        <v>637</v>
      </c>
      <c r="D232" s="75">
        <v>3147943.1399999997</v>
      </c>
      <c r="E232" s="75">
        <v>15208</v>
      </c>
      <c r="F232" s="75">
        <v>19800</v>
      </c>
      <c r="G232" s="75">
        <v>0</v>
      </c>
      <c r="H232" s="75">
        <v>0</v>
      </c>
      <c r="I232" s="75">
        <v>0</v>
      </c>
      <c r="J232" s="75">
        <v>0</v>
      </c>
      <c r="K232" s="75">
        <v>0</v>
      </c>
      <c r="L232" s="75">
        <v>0</v>
      </c>
      <c r="M232" s="76">
        <v>3182951.1399999997</v>
      </c>
      <c r="N232" s="75">
        <v>0</v>
      </c>
      <c r="O232" s="71">
        <v>3182951.1399999997</v>
      </c>
      <c r="P232" s="77"/>
      <c r="Q232" s="90"/>
      <c r="R232" s="91"/>
    </row>
    <row r="233" spans="1:18">
      <c r="A233" s="45" t="s">
        <v>638</v>
      </c>
      <c r="B233" s="79" t="s">
        <v>639</v>
      </c>
      <c r="C233" s="87" t="s">
        <v>640</v>
      </c>
      <c r="D233" s="75">
        <v>-4977.7300000000005</v>
      </c>
      <c r="E233" s="75">
        <v>0</v>
      </c>
      <c r="F233" s="75">
        <v>0</v>
      </c>
      <c r="G233" s="75">
        <v>0</v>
      </c>
      <c r="H233" s="75">
        <v>-975554.81</v>
      </c>
      <c r="I233" s="75">
        <v>0</v>
      </c>
      <c r="J233" s="75">
        <v>0</v>
      </c>
      <c r="K233" s="75">
        <v>0</v>
      </c>
      <c r="L233" s="75">
        <v>0</v>
      </c>
      <c r="M233" s="76">
        <v>-980532.54</v>
      </c>
      <c r="N233" s="75">
        <v>0</v>
      </c>
      <c r="O233" s="71">
        <v>-980532.54</v>
      </c>
      <c r="P233" s="77"/>
      <c r="Q233" s="90"/>
      <c r="R233" s="91"/>
    </row>
    <row r="234" spans="1:18">
      <c r="B234" s="114"/>
      <c r="C234" s="87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77"/>
      <c r="Q234" s="90"/>
      <c r="R234" s="91"/>
    </row>
    <row r="235" spans="1:18">
      <c r="B235" s="118" t="s">
        <v>641</v>
      </c>
      <c r="C235" s="87"/>
      <c r="D235" s="100">
        <v>168323746.09</v>
      </c>
      <c r="E235" s="100">
        <v>62102280.520000011</v>
      </c>
      <c r="F235" s="100">
        <v>3321753.52</v>
      </c>
      <c r="G235" s="100">
        <v>0</v>
      </c>
      <c r="H235" s="100">
        <v>37160643.780000001</v>
      </c>
      <c r="I235" s="100">
        <v>0</v>
      </c>
      <c r="J235" s="100">
        <v>101251054.56000002</v>
      </c>
      <c r="K235" s="100">
        <v>0</v>
      </c>
      <c r="L235" s="100">
        <v>0</v>
      </c>
      <c r="M235" s="100">
        <v>372159478.46999997</v>
      </c>
      <c r="N235" s="100">
        <v>0</v>
      </c>
      <c r="O235" s="100">
        <v>372159478.46999997</v>
      </c>
      <c r="P235" s="77"/>
      <c r="Q235" s="90"/>
      <c r="R235" s="91"/>
    </row>
    <row r="236" spans="1:18">
      <c r="B236" s="118"/>
      <c r="C236" s="87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77"/>
      <c r="Q236" s="90"/>
      <c r="R236" s="91"/>
    </row>
    <row r="237" spans="1:18">
      <c r="B237" s="118" t="s">
        <v>642</v>
      </c>
      <c r="C237" s="87"/>
      <c r="D237" s="120">
        <v>941448686.63999999</v>
      </c>
      <c r="E237" s="120">
        <v>62314968.38000001</v>
      </c>
      <c r="F237" s="120">
        <v>3343277.02</v>
      </c>
      <c r="G237" s="120">
        <v>0</v>
      </c>
      <c r="H237" s="120">
        <v>37160643.780000001</v>
      </c>
      <c r="I237" s="120">
        <v>0</v>
      </c>
      <c r="J237" s="120">
        <v>101251054.56000002</v>
      </c>
      <c r="K237" s="120">
        <v>0</v>
      </c>
      <c r="L237" s="120">
        <v>0</v>
      </c>
      <c r="M237" s="120">
        <v>1145518630.3799999</v>
      </c>
      <c r="N237" s="120">
        <v>-434021252.76999998</v>
      </c>
      <c r="O237" s="120">
        <v>711497377.6099999</v>
      </c>
      <c r="P237" s="77"/>
      <c r="Q237" s="90"/>
      <c r="R237" s="91"/>
    </row>
    <row r="238" spans="1:18">
      <c r="B238" s="114"/>
      <c r="C238" s="87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71"/>
      <c r="P238" s="77"/>
      <c r="Q238" s="90"/>
      <c r="R238" s="91"/>
    </row>
    <row r="239" spans="1:18">
      <c r="B239" s="121" t="s">
        <v>643</v>
      </c>
      <c r="C239" s="104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71"/>
      <c r="P239" s="77"/>
      <c r="Q239" s="90"/>
      <c r="R239" s="91"/>
    </row>
    <row r="240" spans="1:18">
      <c r="B240" s="122"/>
      <c r="C240" s="74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71"/>
      <c r="P240" s="77"/>
      <c r="Q240" s="90"/>
      <c r="R240" s="91"/>
    </row>
    <row r="241" spans="1:253">
      <c r="A241" s="45" t="s">
        <v>644</v>
      </c>
      <c r="B241" s="79" t="s">
        <v>645</v>
      </c>
      <c r="C241" s="83" t="s">
        <v>646</v>
      </c>
      <c r="D241" s="75">
        <v>973120.86</v>
      </c>
      <c r="E241" s="75">
        <v>555917.98</v>
      </c>
      <c r="F241" s="75">
        <v>50000</v>
      </c>
      <c r="G241" s="75">
        <v>0</v>
      </c>
      <c r="H241" s="75">
        <v>0</v>
      </c>
      <c r="I241" s="75">
        <v>0</v>
      </c>
      <c r="J241" s="75">
        <v>0</v>
      </c>
      <c r="K241" s="75">
        <v>0</v>
      </c>
      <c r="L241" s="75">
        <v>0</v>
      </c>
      <c r="M241" s="76">
        <v>1579038.8399999999</v>
      </c>
      <c r="N241" s="75">
        <v>0</v>
      </c>
      <c r="O241" s="71">
        <v>1579038.8399999999</v>
      </c>
      <c r="P241" s="77"/>
      <c r="Q241" s="90"/>
      <c r="R241" s="91"/>
      <c r="W241" s="123"/>
      <c r="X241" s="123"/>
      <c r="Y241" s="123"/>
      <c r="Z241" s="123"/>
      <c r="AA241" s="123"/>
      <c r="AB241" s="123"/>
      <c r="AC241" s="123"/>
      <c r="AD241" s="123"/>
      <c r="AE241" s="123"/>
      <c r="AF241" s="123"/>
      <c r="AG241" s="123"/>
      <c r="AH241" s="123"/>
      <c r="AI241" s="123"/>
      <c r="AJ241" s="123"/>
      <c r="AK241" s="123"/>
      <c r="AL241" s="123"/>
      <c r="AM241" s="123"/>
      <c r="AN241" s="123"/>
      <c r="AO241" s="123"/>
      <c r="AP241" s="123"/>
      <c r="AQ241" s="123"/>
      <c r="AR241" s="123"/>
      <c r="AS241" s="123"/>
      <c r="AT241" s="123"/>
      <c r="AU241" s="123"/>
      <c r="AV241" s="123"/>
      <c r="AW241" s="123"/>
      <c r="AX241" s="123"/>
      <c r="AY241" s="123"/>
      <c r="AZ241" s="123"/>
      <c r="BA241" s="123"/>
      <c r="BB241" s="123"/>
      <c r="BC241" s="123"/>
      <c r="BD241" s="123"/>
      <c r="BE241" s="123"/>
      <c r="BF241" s="123"/>
      <c r="BG241" s="123"/>
      <c r="BH241" s="123"/>
      <c r="BI241" s="123"/>
      <c r="BJ241" s="123"/>
      <c r="BK241" s="123"/>
      <c r="BL241" s="123"/>
      <c r="BM241" s="123"/>
      <c r="BN241" s="123"/>
      <c r="BO241" s="123"/>
      <c r="BP241" s="123"/>
      <c r="BQ241" s="123"/>
      <c r="BR241" s="123"/>
      <c r="BS241" s="123"/>
      <c r="BT241" s="123"/>
      <c r="BU241" s="123"/>
      <c r="BV241" s="123"/>
      <c r="BW241" s="123"/>
      <c r="BX241" s="123"/>
      <c r="BY241" s="123"/>
      <c r="BZ241" s="123"/>
      <c r="CA241" s="123"/>
      <c r="CB241" s="123"/>
      <c r="CC241" s="123"/>
      <c r="CD241" s="123"/>
      <c r="CE241" s="123"/>
      <c r="CF241" s="123"/>
      <c r="CG241" s="123"/>
      <c r="CH241" s="123"/>
      <c r="CI241" s="123"/>
      <c r="CJ241" s="123"/>
      <c r="CK241" s="123"/>
      <c r="CL241" s="123"/>
      <c r="CM241" s="123"/>
      <c r="CN241" s="123"/>
      <c r="CO241" s="123"/>
      <c r="CP241" s="123"/>
      <c r="CQ241" s="123"/>
      <c r="CR241" s="123"/>
      <c r="CS241" s="123"/>
      <c r="CT241" s="123"/>
      <c r="CU241" s="123"/>
      <c r="CV241" s="123"/>
      <c r="CW241" s="123"/>
      <c r="CX241" s="123"/>
      <c r="CY241" s="123"/>
      <c r="CZ241" s="123"/>
      <c r="DA241" s="123"/>
      <c r="DB241" s="123"/>
      <c r="DC241" s="123"/>
      <c r="DD241" s="123"/>
      <c r="DE241" s="123"/>
      <c r="DF241" s="123"/>
      <c r="DG241" s="123"/>
      <c r="DH241" s="123"/>
      <c r="DI241" s="123"/>
      <c r="DJ241" s="123"/>
      <c r="DK241" s="123"/>
      <c r="DL241" s="123"/>
      <c r="DM241" s="123"/>
      <c r="DN241" s="123"/>
      <c r="DO241" s="123"/>
      <c r="DP241" s="123"/>
      <c r="DQ241" s="123"/>
      <c r="DR241" s="123"/>
      <c r="DS241" s="123"/>
      <c r="DT241" s="123"/>
      <c r="DU241" s="123"/>
      <c r="DV241" s="123"/>
      <c r="DW241" s="123"/>
      <c r="DX241" s="123"/>
      <c r="DY241" s="123"/>
      <c r="DZ241" s="123"/>
      <c r="EA241" s="123"/>
      <c r="EB241" s="123"/>
      <c r="EC241" s="123"/>
      <c r="ED241" s="123"/>
      <c r="EE241" s="123"/>
      <c r="EF241" s="123"/>
      <c r="EG241" s="123"/>
      <c r="EH241" s="123"/>
      <c r="EI241" s="123"/>
      <c r="EJ241" s="123"/>
      <c r="EK241" s="123"/>
      <c r="EL241" s="123"/>
      <c r="EM241" s="123"/>
      <c r="EN241" s="123"/>
      <c r="EO241" s="123"/>
      <c r="EP241" s="123"/>
      <c r="EQ241" s="123"/>
      <c r="ER241" s="123"/>
      <c r="ES241" s="123"/>
      <c r="ET241" s="123"/>
      <c r="EU241" s="123"/>
      <c r="EV241" s="123"/>
      <c r="EW241" s="123"/>
      <c r="EX241" s="123"/>
      <c r="EY241" s="123"/>
      <c r="EZ241" s="123"/>
      <c r="FA241" s="123"/>
      <c r="FB241" s="123"/>
      <c r="FC241" s="123"/>
      <c r="FD241" s="123"/>
      <c r="FE241" s="123"/>
      <c r="FF241" s="123"/>
      <c r="FG241" s="123"/>
      <c r="FH241" s="123"/>
      <c r="FI241" s="123"/>
      <c r="FJ241" s="123"/>
      <c r="FK241" s="123"/>
      <c r="FL241" s="123"/>
      <c r="FM241" s="123"/>
      <c r="FN241" s="123"/>
      <c r="FO241" s="123"/>
      <c r="FP241" s="123"/>
      <c r="FQ241" s="123"/>
      <c r="FR241" s="123"/>
      <c r="FS241" s="123"/>
      <c r="FT241" s="123"/>
      <c r="FU241" s="123"/>
      <c r="FV241" s="123"/>
      <c r="FW241" s="123"/>
      <c r="FX241" s="123"/>
      <c r="FY241" s="123"/>
      <c r="FZ241" s="123"/>
      <c r="GA241" s="123"/>
      <c r="GB241" s="123"/>
      <c r="GC241" s="123"/>
      <c r="GD241" s="123"/>
      <c r="GE241" s="123"/>
      <c r="GF241" s="123"/>
      <c r="GG241" s="123"/>
      <c r="GH241" s="123"/>
      <c r="GI241" s="123"/>
      <c r="GJ241" s="123"/>
      <c r="GK241" s="123"/>
      <c r="GL241" s="123"/>
      <c r="GM241" s="123"/>
      <c r="GN241" s="123"/>
      <c r="GO241" s="123"/>
      <c r="GP241" s="123"/>
      <c r="GQ241" s="123"/>
      <c r="GR241" s="123"/>
      <c r="GS241" s="123"/>
      <c r="GT241" s="123"/>
      <c r="GU241" s="123"/>
      <c r="GV241" s="123"/>
      <c r="GW241" s="123"/>
      <c r="GX241" s="123"/>
      <c r="GY241" s="123"/>
      <c r="GZ241" s="123"/>
      <c r="HA241" s="123"/>
      <c r="HB241" s="123"/>
      <c r="HC241" s="123"/>
      <c r="HD241" s="123"/>
      <c r="HE241" s="123"/>
      <c r="HF241" s="123"/>
      <c r="HG241" s="123"/>
      <c r="HH241" s="123"/>
      <c r="HI241" s="123"/>
      <c r="HJ241" s="123"/>
      <c r="HK241" s="123"/>
      <c r="HL241" s="123"/>
      <c r="HM241" s="123"/>
      <c r="HN241" s="123"/>
      <c r="HO241" s="123"/>
      <c r="HP241" s="123"/>
      <c r="HQ241" s="123"/>
      <c r="HR241" s="123"/>
      <c r="HS241" s="123"/>
      <c r="HT241" s="123"/>
      <c r="HU241" s="123"/>
      <c r="HV241" s="123"/>
      <c r="HW241" s="123"/>
      <c r="HX241" s="123"/>
      <c r="HY241" s="123"/>
      <c r="HZ241" s="123"/>
      <c r="IA241" s="123"/>
      <c r="IB241" s="123"/>
      <c r="IC241" s="123"/>
      <c r="ID241" s="123"/>
      <c r="IE241" s="123"/>
      <c r="IF241" s="123"/>
      <c r="IG241" s="123"/>
      <c r="IH241" s="123"/>
      <c r="II241" s="123"/>
      <c r="IJ241" s="123"/>
      <c r="IK241" s="123"/>
      <c r="IL241" s="123"/>
      <c r="IM241" s="123"/>
      <c r="IN241" s="123"/>
      <c r="IO241" s="123"/>
      <c r="IP241" s="123"/>
      <c r="IQ241" s="123"/>
      <c r="IR241" s="123"/>
      <c r="IS241" s="123"/>
    </row>
    <row r="242" spans="1:253">
      <c r="A242" s="45" t="s">
        <v>647</v>
      </c>
      <c r="B242" s="79" t="s">
        <v>648</v>
      </c>
      <c r="C242" s="83" t="s">
        <v>649</v>
      </c>
      <c r="D242" s="75">
        <v>0</v>
      </c>
      <c r="E242" s="75">
        <v>54600</v>
      </c>
      <c r="F242" s="75">
        <v>0</v>
      </c>
      <c r="G242" s="75">
        <v>0</v>
      </c>
      <c r="H242" s="75">
        <v>0</v>
      </c>
      <c r="I242" s="75">
        <v>0</v>
      </c>
      <c r="J242" s="75">
        <v>0</v>
      </c>
      <c r="K242" s="75">
        <v>0</v>
      </c>
      <c r="L242" s="75">
        <v>0</v>
      </c>
      <c r="M242" s="76">
        <v>54600</v>
      </c>
      <c r="N242" s="75">
        <v>0</v>
      </c>
      <c r="O242" s="71">
        <v>54600</v>
      </c>
      <c r="P242" s="77"/>
      <c r="Q242" s="90"/>
      <c r="R242" s="91"/>
      <c r="W242" s="123"/>
      <c r="X242" s="123"/>
      <c r="Y242" s="123"/>
      <c r="Z242" s="123"/>
      <c r="AA242" s="123"/>
      <c r="AB242" s="123"/>
      <c r="AC242" s="123"/>
      <c r="AD242" s="123"/>
      <c r="AE242" s="123"/>
      <c r="AF242" s="123"/>
      <c r="AG242" s="123"/>
      <c r="AH242" s="123"/>
      <c r="AI242" s="123"/>
      <c r="AJ242" s="123"/>
      <c r="AK242" s="123"/>
      <c r="AL242" s="123"/>
      <c r="AM242" s="123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123"/>
      <c r="CB242" s="123"/>
      <c r="CC242" s="123"/>
      <c r="CD242" s="123"/>
      <c r="CE242" s="123"/>
      <c r="CF242" s="123"/>
      <c r="CG242" s="123"/>
      <c r="CH242" s="123"/>
      <c r="CI242" s="123"/>
      <c r="CJ242" s="123"/>
      <c r="CK242" s="123"/>
      <c r="CL242" s="123"/>
      <c r="CM242" s="123"/>
      <c r="CN242" s="123"/>
      <c r="CO242" s="123"/>
      <c r="CP242" s="123"/>
      <c r="CQ242" s="123"/>
      <c r="CR242" s="123"/>
      <c r="CS242" s="123"/>
      <c r="CT242" s="123"/>
      <c r="CU242" s="123"/>
      <c r="CV242" s="123"/>
      <c r="CW242" s="123"/>
      <c r="CX242" s="123"/>
      <c r="CY242" s="123"/>
      <c r="CZ242" s="123"/>
      <c r="DA242" s="123"/>
      <c r="DB242" s="123"/>
      <c r="DC242" s="123"/>
      <c r="DD242" s="123"/>
      <c r="DE242" s="123"/>
      <c r="DF242" s="123"/>
      <c r="DG242" s="123"/>
      <c r="DH242" s="123"/>
      <c r="DI242" s="123"/>
      <c r="DJ242" s="123"/>
      <c r="DK242" s="123"/>
      <c r="DL242" s="123"/>
      <c r="DM242" s="123"/>
      <c r="DN242" s="123"/>
      <c r="DO242" s="123"/>
      <c r="DP242" s="123"/>
      <c r="DQ242" s="123"/>
      <c r="DR242" s="123"/>
      <c r="DS242" s="123"/>
      <c r="DT242" s="123"/>
      <c r="DU242" s="123"/>
      <c r="DV242" s="123"/>
      <c r="DW242" s="123"/>
      <c r="DX242" s="123"/>
      <c r="DY242" s="123"/>
      <c r="DZ242" s="123"/>
      <c r="EA242" s="123"/>
      <c r="EB242" s="123"/>
      <c r="EC242" s="123"/>
      <c r="ED242" s="123"/>
      <c r="EE242" s="123"/>
      <c r="EF242" s="123"/>
      <c r="EG242" s="123"/>
      <c r="EH242" s="123"/>
      <c r="EI242" s="123"/>
      <c r="EJ242" s="123"/>
      <c r="EK242" s="123"/>
      <c r="EL242" s="123"/>
      <c r="EM242" s="123"/>
      <c r="EN242" s="123"/>
      <c r="EO242" s="123"/>
      <c r="EP242" s="123"/>
      <c r="EQ242" s="123"/>
      <c r="ER242" s="123"/>
      <c r="ES242" s="123"/>
      <c r="ET242" s="123"/>
      <c r="EU242" s="123"/>
      <c r="EV242" s="123"/>
      <c r="EW242" s="123"/>
      <c r="EX242" s="123"/>
      <c r="EY242" s="123"/>
      <c r="EZ242" s="123"/>
      <c r="FA242" s="123"/>
      <c r="FB242" s="123"/>
      <c r="FC242" s="123"/>
      <c r="FD242" s="123"/>
      <c r="FE242" s="123"/>
      <c r="FF242" s="123"/>
      <c r="FG242" s="123"/>
      <c r="FH242" s="123"/>
      <c r="FI242" s="123"/>
      <c r="FJ242" s="123"/>
      <c r="FK242" s="123"/>
      <c r="FL242" s="123"/>
      <c r="FM242" s="123"/>
      <c r="FN242" s="123"/>
      <c r="FO242" s="123"/>
      <c r="FP242" s="123"/>
      <c r="FQ242" s="123"/>
      <c r="FR242" s="123"/>
      <c r="FS242" s="123"/>
      <c r="FT242" s="123"/>
      <c r="FU242" s="123"/>
      <c r="FV242" s="123"/>
      <c r="FW242" s="123"/>
      <c r="FX242" s="123"/>
      <c r="FY242" s="123"/>
      <c r="FZ242" s="123"/>
      <c r="GA242" s="123"/>
      <c r="GB242" s="123"/>
      <c r="GC242" s="123"/>
      <c r="GD242" s="123"/>
      <c r="GE242" s="123"/>
      <c r="GF242" s="123"/>
      <c r="GG242" s="123"/>
      <c r="GH242" s="123"/>
      <c r="GI242" s="123"/>
      <c r="GJ242" s="123"/>
      <c r="GK242" s="123"/>
      <c r="GL242" s="123"/>
      <c r="GM242" s="123"/>
      <c r="GN242" s="123"/>
      <c r="GO242" s="123"/>
      <c r="GP242" s="123"/>
      <c r="GQ242" s="123"/>
      <c r="GR242" s="123"/>
      <c r="GS242" s="123"/>
      <c r="GT242" s="123"/>
      <c r="GU242" s="123"/>
      <c r="GV242" s="123"/>
      <c r="GW242" s="123"/>
      <c r="GX242" s="123"/>
      <c r="GY242" s="123"/>
      <c r="GZ242" s="123"/>
      <c r="HA242" s="123"/>
      <c r="HB242" s="123"/>
      <c r="HC242" s="123"/>
      <c r="HD242" s="123"/>
      <c r="HE242" s="123"/>
      <c r="HF242" s="123"/>
      <c r="HG242" s="123"/>
      <c r="HH242" s="123"/>
      <c r="HI242" s="123"/>
      <c r="HJ242" s="123"/>
      <c r="HK242" s="123"/>
      <c r="HL242" s="123"/>
      <c r="HM242" s="123"/>
      <c r="HN242" s="123"/>
      <c r="HO242" s="123"/>
      <c r="HP242" s="123"/>
      <c r="HQ242" s="123"/>
      <c r="HR242" s="123"/>
      <c r="HS242" s="123"/>
      <c r="HT242" s="123"/>
      <c r="HU242" s="123"/>
      <c r="HV242" s="123"/>
      <c r="HW242" s="123"/>
      <c r="HX242" s="123"/>
      <c r="HY242" s="123"/>
      <c r="HZ242" s="123"/>
      <c r="IA242" s="123"/>
      <c r="IB242" s="123"/>
      <c r="IC242" s="123"/>
      <c r="ID242" s="123"/>
      <c r="IE242" s="123"/>
      <c r="IF242" s="123"/>
      <c r="IG242" s="123"/>
      <c r="IH242" s="123"/>
      <c r="II242" s="123"/>
      <c r="IJ242" s="123"/>
      <c r="IK242" s="123"/>
      <c r="IL242" s="123"/>
      <c r="IM242" s="123"/>
      <c r="IN242" s="123"/>
      <c r="IO242" s="123"/>
      <c r="IP242" s="123"/>
      <c r="IQ242" s="123"/>
      <c r="IR242" s="123"/>
      <c r="IS242" s="123"/>
    </row>
    <row r="243" spans="1:253">
      <c r="A243" s="45" t="s">
        <v>650</v>
      </c>
      <c r="B243" s="79" t="s">
        <v>651</v>
      </c>
      <c r="C243" s="83" t="s">
        <v>652</v>
      </c>
      <c r="D243" s="75">
        <v>0</v>
      </c>
      <c r="E243" s="75">
        <v>0</v>
      </c>
      <c r="F243" s="75">
        <v>0</v>
      </c>
      <c r="G243" s="75">
        <v>0</v>
      </c>
      <c r="H243" s="75">
        <v>0</v>
      </c>
      <c r="I243" s="75">
        <v>0</v>
      </c>
      <c r="J243" s="75">
        <v>5161642.6900000004</v>
      </c>
      <c r="K243" s="75">
        <v>0</v>
      </c>
      <c r="L243" s="75">
        <v>0</v>
      </c>
      <c r="M243" s="76">
        <v>5161642.6900000004</v>
      </c>
      <c r="N243" s="75">
        <v>0</v>
      </c>
      <c r="O243" s="71">
        <v>5161642.6900000004</v>
      </c>
      <c r="P243" s="77"/>
      <c r="Q243" s="90"/>
      <c r="R243" s="91"/>
      <c r="W243" s="123"/>
      <c r="X243" s="123"/>
      <c r="Y243" s="123"/>
      <c r="Z243" s="123"/>
      <c r="AA243" s="123"/>
      <c r="AB243" s="123"/>
      <c r="AC243" s="123"/>
      <c r="AD243" s="123"/>
      <c r="AE243" s="123"/>
      <c r="AF243" s="123"/>
      <c r="AG243" s="123"/>
      <c r="AH243" s="123"/>
      <c r="AI243" s="123"/>
      <c r="AJ243" s="123"/>
      <c r="AK243" s="123"/>
      <c r="AL243" s="123"/>
      <c r="AM243" s="123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  <c r="BP243" s="123"/>
      <c r="BQ243" s="123"/>
      <c r="BR243" s="123"/>
      <c r="BS243" s="123"/>
      <c r="BT243" s="123"/>
      <c r="BU243" s="123"/>
      <c r="BV243" s="123"/>
      <c r="BW243" s="123"/>
      <c r="BX243" s="123"/>
      <c r="BY243" s="123"/>
      <c r="BZ243" s="123"/>
      <c r="CA243" s="123"/>
      <c r="CB243" s="123"/>
      <c r="CC243" s="123"/>
      <c r="CD243" s="123"/>
      <c r="CE243" s="123"/>
      <c r="CF243" s="123"/>
      <c r="CG243" s="123"/>
      <c r="CH243" s="123"/>
      <c r="CI243" s="123"/>
      <c r="CJ243" s="123"/>
      <c r="CK243" s="123"/>
      <c r="CL243" s="123"/>
      <c r="CM243" s="123"/>
      <c r="CN243" s="123"/>
      <c r="CO243" s="123"/>
      <c r="CP243" s="123"/>
      <c r="CQ243" s="123"/>
      <c r="CR243" s="123"/>
      <c r="CS243" s="123"/>
      <c r="CT243" s="123"/>
      <c r="CU243" s="123"/>
      <c r="CV243" s="123"/>
      <c r="CW243" s="123"/>
      <c r="CX243" s="123"/>
      <c r="CY243" s="123"/>
      <c r="CZ243" s="123"/>
      <c r="DA243" s="123"/>
      <c r="DB243" s="123"/>
      <c r="DC243" s="123"/>
      <c r="DD243" s="123"/>
      <c r="DE243" s="123"/>
      <c r="DF243" s="123"/>
      <c r="DG243" s="123"/>
      <c r="DH243" s="123"/>
      <c r="DI243" s="123"/>
      <c r="DJ243" s="123"/>
      <c r="DK243" s="123"/>
      <c r="DL243" s="123"/>
      <c r="DM243" s="123"/>
      <c r="DN243" s="123"/>
      <c r="DO243" s="123"/>
      <c r="DP243" s="123"/>
      <c r="DQ243" s="123"/>
      <c r="DR243" s="123"/>
      <c r="DS243" s="123"/>
      <c r="DT243" s="123"/>
      <c r="DU243" s="123"/>
      <c r="DV243" s="123"/>
      <c r="DW243" s="123"/>
      <c r="DX243" s="123"/>
      <c r="DY243" s="123"/>
      <c r="DZ243" s="123"/>
      <c r="EA243" s="123"/>
      <c r="EB243" s="123"/>
      <c r="EC243" s="123"/>
      <c r="ED243" s="123"/>
      <c r="EE243" s="123"/>
      <c r="EF243" s="123"/>
      <c r="EG243" s="123"/>
      <c r="EH243" s="123"/>
      <c r="EI243" s="123"/>
      <c r="EJ243" s="123"/>
      <c r="EK243" s="123"/>
      <c r="EL243" s="123"/>
      <c r="EM243" s="123"/>
      <c r="EN243" s="123"/>
      <c r="EO243" s="123"/>
      <c r="EP243" s="123"/>
      <c r="EQ243" s="123"/>
      <c r="ER243" s="123"/>
      <c r="ES243" s="123"/>
      <c r="ET243" s="123"/>
      <c r="EU243" s="123"/>
      <c r="EV243" s="123"/>
      <c r="EW243" s="123"/>
      <c r="EX243" s="123"/>
      <c r="EY243" s="123"/>
      <c r="EZ243" s="123"/>
      <c r="FA243" s="123"/>
      <c r="FB243" s="123"/>
      <c r="FC243" s="123"/>
      <c r="FD243" s="123"/>
      <c r="FE243" s="123"/>
      <c r="FF243" s="123"/>
      <c r="FG243" s="123"/>
      <c r="FH243" s="123"/>
      <c r="FI243" s="123"/>
      <c r="FJ243" s="123"/>
      <c r="FK243" s="123"/>
      <c r="FL243" s="123"/>
      <c r="FM243" s="123"/>
      <c r="FN243" s="123"/>
      <c r="FO243" s="123"/>
      <c r="FP243" s="123"/>
      <c r="FQ243" s="123"/>
      <c r="FR243" s="123"/>
      <c r="FS243" s="123"/>
      <c r="FT243" s="123"/>
      <c r="FU243" s="123"/>
      <c r="FV243" s="123"/>
      <c r="FW243" s="123"/>
      <c r="FX243" s="123"/>
      <c r="FY243" s="123"/>
      <c r="FZ243" s="123"/>
      <c r="GA243" s="123"/>
      <c r="GB243" s="123"/>
      <c r="GC243" s="123"/>
      <c r="GD243" s="123"/>
      <c r="GE243" s="123"/>
      <c r="GF243" s="123"/>
      <c r="GG243" s="123"/>
      <c r="GH243" s="123"/>
      <c r="GI243" s="123"/>
      <c r="GJ243" s="123"/>
      <c r="GK243" s="123"/>
      <c r="GL243" s="123"/>
      <c r="GM243" s="123"/>
      <c r="GN243" s="123"/>
      <c r="GO243" s="123"/>
      <c r="GP243" s="123"/>
      <c r="GQ243" s="123"/>
      <c r="GR243" s="123"/>
      <c r="GS243" s="123"/>
      <c r="GT243" s="123"/>
      <c r="GU243" s="123"/>
      <c r="GV243" s="123"/>
      <c r="GW243" s="123"/>
      <c r="GX243" s="123"/>
      <c r="GY243" s="123"/>
      <c r="GZ243" s="123"/>
      <c r="HA243" s="123"/>
      <c r="HB243" s="123"/>
      <c r="HC243" s="123"/>
      <c r="HD243" s="123"/>
      <c r="HE243" s="123"/>
      <c r="HF243" s="123"/>
      <c r="HG243" s="123"/>
      <c r="HH243" s="123"/>
      <c r="HI243" s="123"/>
      <c r="HJ243" s="123"/>
      <c r="HK243" s="123"/>
      <c r="HL243" s="123"/>
      <c r="HM243" s="123"/>
      <c r="HN243" s="123"/>
      <c r="HO243" s="123"/>
      <c r="HP243" s="123"/>
      <c r="HQ243" s="123"/>
      <c r="HR243" s="123"/>
      <c r="HS243" s="123"/>
      <c r="HT243" s="123"/>
      <c r="HU243" s="123"/>
      <c r="HV243" s="123"/>
      <c r="HW243" s="123"/>
      <c r="HX243" s="123"/>
      <c r="HY243" s="123"/>
      <c r="HZ243" s="123"/>
      <c r="IA243" s="123"/>
      <c r="IB243" s="123"/>
      <c r="IC243" s="123"/>
      <c r="ID243" s="123"/>
      <c r="IE243" s="123"/>
      <c r="IF243" s="123"/>
      <c r="IG243" s="123"/>
      <c r="IH243" s="123"/>
      <c r="II243" s="123"/>
      <c r="IJ243" s="123"/>
      <c r="IK243" s="123"/>
      <c r="IL243" s="123"/>
      <c r="IM243" s="123"/>
      <c r="IN243" s="123"/>
      <c r="IO243" s="123"/>
      <c r="IP243" s="123"/>
      <c r="IQ243" s="123"/>
      <c r="IR243" s="123"/>
      <c r="IS243" s="123"/>
    </row>
    <row r="244" spans="1:253">
      <c r="A244" s="45" t="s">
        <v>653</v>
      </c>
      <c r="B244" s="79" t="s">
        <v>654</v>
      </c>
      <c r="C244" s="83" t="s">
        <v>655</v>
      </c>
      <c r="D244" s="75">
        <v>8203373.6999999993</v>
      </c>
      <c r="E244" s="75">
        <v>9395996.5600000005</v>
      </c>
      <c r="F244" s="75">
        <v>0</v>
      </c>
      <c r="G244" s="75">
        <v>0</v>
      </c>
      <c r="H244" s="75">
        <v>0</v>
      </c>
      <c r="I244" s="75">
        <v>0</v>
      </c>
      <c r="J244" s="75">
        <v>0</v>
      </c>
      <c r="K244" s="75">
        <v>0</v>
      </c>
      <c r="L244" s="75">
        <v>0</v>
      </c>
      <c r="M244" s="76">
        <v>17599370.259999998</v>
      </c>
      <c r="N244" s="75">
        <v>0</v>
      </c>
      <c r="O244" s="71">
        <v>17599370.259999998</v>
      </c>
      <c r="P244" s="77"/>
      <c r="Q244" s="90"/>
      <c r="R244" s="91"/>
    </row>
    <row r="245" spans="1:253">
      <c r="A245" s="45" t="s">
        <v>656</v>
      </c>
      <c r="B245" s="79" t="s">
        <v>657</v>
      </c>
      <c r="C245" s="83" t="s">
        <v>658</v>
      </c>
      <c r="D245" s="75">
        <v>21017741.089999996</v>
      </c>
      <c r="E245" s="75">
        <v>1676972.2800000003</v>
      </c>
      <c r="F245" s="75">
        <v>0</v>
      </c>
      <c r="G245" s="75">
        <v>0</v>
      </c>
      <c r="H245" s="75">
        <v>22325</v>
      </c>
      <c r="I245" s="75">
        <v>0</v>
      </c>
      <c r="J245" s="75">
        <v>0</v>
      </c>
      <c r="K245" s="75">
        <v>0</v>
      </c>
      <c r="L245" s="75">
        <v>0</v>
      </c>
      <c r="M245" s="76">
        <v>22717038.369999997</v>
      </c>
      <c r="N245" s="75">
        <v>0</v>
      </c>
      <c r="O245" s="71">
        <v>22717038.369999997</v>
      </c>
      <c r="P245" s="77"/>
      <c r="Q245" s="90"/>
      <c r="R245" s="91"/>
    </row>
    <row r="246" spans="1:253">
      <c r="A246" s="45" t="s">
        <v>659</v>
      </c>
      <c r="B246" s="79" t="s">
        <v>660</v>
      </c>
      <c r="C246" s="83" t="s">
        <v>661</v>
      </c>
      <c r="D246" s="75">
        <v>0</v>
      </c>
      <c r="E246" s="75">
        <v>2246829</v>
      </c>
      <c r="F246" s="75">
        <v>0</v>
      </c>
      <c r="G246" s="75">
        <v>0</v>
      </c>
      <c r="H246" s="75">
        <v>0</v>
      </c>
      <c r="I246" s="75">
        <v>0</v>
      </c>
      <c r="J246" s="75">
        <v>5700</v>
      </c>
      <c r="K246" s="75">
        <v>0</v>
      </c>
      <c r="L246" s="75">
        <v>0</v>
      </c>
      <c r="M246" s="76">
        <v>2252529</v>
      </c>
      <c r="N246" s="75">
        <v>0</v>
      </c>
      <c r="O246" s="71">
        <v>2252529</v>
      </c>
      <c r="P246" s="77"/>
      <c r="Q246" s="90"/>
      <c r="R246" s="91"/>
    </row>
    <row r="247" spans="1:253">
      <c r="A247" s="45" t="s">
        <v>662</v>
      </c>
      <c r="B247" s="79" t="s">
        <v>663</v>
      </c>
      <c r="C247" s="83" t="s">
        <v>664</v>
      </c>
      <c r="D247" s="75">
        <v>0</v>
      </c>
      <c r="E247" s="75">
        <v>0</v>
      </c>
      <c r="F247" s="75">
        <v>0</v>
      </c>
      <c r="G247" s="75">
        <v>0</v>
      </c>
      <c r="H247" s="75">
        <v>0</v>
      </c>
      <c r="I247" s="75">
        <v>0</v>
      </c>
      <c r="J247" s="75">
        <v>0</v>
      </c>
      <c r="K247" s="75">
        <v>0</v>
      </c>
      <c r="L247" s="75">
        <v>0</v>
      </c>
      <c r="M247" s="76">
        <v>0</v>
      </c>
      <c r="N247" s="75">
        <v>0</v>
      </c>
      <c r="O247" s="71">
        <v>0</v>
      </c>
      <c r="P247" s="77"/>
      <c r="Q247" s="90"/>
      <c r="R247" s="91"/>
    </row>
    <row r="248" spans="1:253">
      <c r="A248" s="45" t="s">
        <v>665</v>
      </c>
      <c r="B248" s="79" t="s">
        <v>666</v>
      </c>
      <c r="C248" s="83" t="s">
        <v>667</v>
      </c>
      <c r="D248" s="75">
        <v>0</v>
      </c>
      <c r="E248" s="75">
        <v>0</v>
      </c>
      <c r="F248" s="75">
        <v>0</v>
      </c>
      <c r="G248" s="75">
        <v>0</v>
      </c>
      <c r="H248" s="75">
        <v>0</v>
      </c>
      <c r="I248" s="75">
        <v>0</v>
      </c>
      <c r="J248" s="75">
        <v>0</v>
      </c>
      <c r="K248" s="75">
        <v>0</v>
      </c>
      <c r="L248" s="75">
        <v>0</v>
      </c>
      <c r="M248" s="76">
        <v>0</v>
      </c>
      <c r="N248" s="75">
        <v>0</v>
      </c>
      <c r="O248" s="71">
        <v>0</v>
      </c>
      <c r="P248" s="77"/>
      <c r="Q248" s="90"/>
      <c r="R248" s="91"/>
    </row>
    <row r="249" spans="1:253">
      <c r="A249" s="45" t="s">
        <v>668</v>
      </c>
      <c r="B249" s="79" t="s">
        <v>669</v>
      </c>
      <c r="C249" s="83" t="s">
        <v>670</v>
      </c>
      <c r="D249" s="75">
        <v>54121.85</v>
      </c>
      <c r="E249" s="75">
        <v>3704.3500000000004</v>
      </c>
      <c r="F249" s="75">
        <v>0</v>
      </c>
      <c r="G249" s="75">
        <v>0</v>
      </c>
      <c r="H249" s="75">
        <v>0</v>
      </c>
      <c r="I249" s="75">
        <v>0</v>
      </c>
      <c r="J249" s="75">
        <v>0</v>
      </c>
      <c r="K249" s="75">
        <v>0</v>
      </c>
      <c r="L249" s="75">
        <v>0</v>
      </c>
      <c r="M249" s="76">
        <v>57826.2</v>
      </c>
      <c r="N249" s="75">
        <v>-57826.200000000004</v>
      </c>
      <c r="O249" s="71">
        <v>0</v>
      </c>
      <c r="P249" s="77"/>
      <c r="Q249" s="90"/>
      <c r="R249" s="91"/>
    </row>
    <row r="250" spans="1:253">
      <c r="A250" s="45" t="s">
        <v>671</v>
      </c>
      <c r="B250" s="79" t="s">
        <v>672</v>
      </c>
      <c r="C250" s="83" t="s">
        <v>673</v>
      </c>
      <c r="D250" s="75">
        <v>0</v>
      </c>
      <c r="E250" s="75">
        <v>0</v>
      </c>
      <c r="F250" s="75">
        <v>0</v>
      </c>
      <c r="G250" s="75">
        <v>0</v>
      </c>
      <c r="H250" s="75">
        <v>0</v>
      </c>
      <c r="I250" s="75">
        <v>0</v>
      </c>
      <c r="J250" s="75">
        <v>0</v>
      </c>
      <c r="K250" s="75">
        <v>0</v>
      </c>
      <c r="L250" s="75">
        <v>0</v>
      </c>
      <c r="M250" s="76">
        <v>0</v>
      </c>
      <c r="N250" s="75">
        <v>0</v>
      </c>
      <c r="O250" s="71">
        <v>0</v>
      </c>
      <c r="P250" s="77"/>
      <c r="Q250" s="90"/>
      <c r="R250" s="91"/>
      <c r="S250" s="123"/>
      <c r="T250" s="123"/>
      <c r="U250" s="123"/>
      <c r="V250" s="123"/>
    </row>
    <row r="251" spans="1:253">
      <c r="A251" s="45" t="s">
        <v>674</v>
      </c>
      <c r="B251" s="79" t="s">
        <v>675</v>
      </c>
      <c r="C251" s="83" t="s">
        <v>676</v>
      </c>
      <c r="D251" s="75">
        <v>0</v>
      </c>
      <c r="E251" s="75">
        <v>0</v>
      </c>
      <c r="F251" s="75">
        <v>0</v>
      </c>
      <c r="G251" s="75">
        <v>0</v>
      </c>
      <c r="H251" s="75">
        <v>0</v>
      </c>
      <c r="I251" s="75">
        <v>0</v>
      </c>
      <c r="J251" s="75">
        <v>0</v>
      </c>
      <c r="K251" s="75">
        <v>0</v>
      </c>
      <c r="L251" s="75">
        <v>0</v>
      </c>
      <c r="M251" s="76">
        <v>0</v>
      </c>
      <c r="N251" s="75">
        <v>0</v>
      </c>
      <c r="O251" s="71">
        <v>0</v>
      </c>
      <c r="P251" s="77"/>
      <c r="Q251" s="90"/>
      <c r="R251" s="91"/>
      <c r="S251" s="123"/>
      <c r="T251" s="123"/>
      <c r="U251" s="123"/>
      <c r="V251" s="123"/>
    </row>
    <row r="252" spans="1:253">
      <c r="A252" s="45" t="s">
        <v>677</v>
      </c>
      <c r="B252" s="79" t="s">
        <v>678</v>
      </c>
      <c r="C252" s="83" t="s">
        <v>679</v>
      </c>
      <c r="D252" s="75">
        <v>0</v>
      </c>
      <c r="E252" s="75">
        <v>0</v>
      </c>
      <c r="F252" s="75">
        <v>0</v>
      </c>
      <c r="G252" s="75">
        <v>0</v>
      </c>
      <c r="H252" s="75">
        <v>0</v>
      </c>
      <c r="I252" s="75">
        <v>0</v>
      </c>
      <c r="J252" s="75">
        <v>0</v>
      </c>
      <c r="K252" s="75">
        <v>0</v>
      </c>
      <c r="L252" s="75">
        <v>0</v>
      </c>
      <c r="M252" s="76">
        <v>0</v>
      </c>
      <c r="N252" s="75">
        <v>0</v>
      </c>
      <c r="O252" s="71">
        <v>0</v>
      </c>
      <c r="P252" s="77"/>
      <c r="Q252" s="90"/>
      <c r="R252" s="91"/>
      <c r="S252" s="123"/>
      <c r="T252" s="123"/>
      <c r="U252" s="123"/>
      <c r="V252" s="123"/>
    </row>
    <row r="253" spans="1:253">
      <c r="B253" s="114"/>
      <c r="C253" s="87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77"/>
      <c r="Q253" s="90"/>
      <c r="R253" s="91"/>
    </row>
    <row r="254" spans="1:253">
      <c r="B254" s="99" t="s">
        <v>680</v>
      </c>
      <c r="C254" s="87"/>
      <c r="D254" s="100">
        <v>30248357.499999996</v>
      </c>
      <c r="E254" s="100">
        <v>13934020.17</v>
      </c>
      <c r="F254" s="100">
        <v>50000</v>
      </c>
      <c r="G254" s="100">
        <v>0</v>
      </c>
      <c r="H254" s="100">
        <v>22325</v>
      </c>
      <c r="I254" s="100">
        <v>0</v>
      </c>
      <c r="J254" s="100">
        <v>5167342.6900000004</v>
      </c>
      <c r="K254" s="100">
        <v>0</v>
      </c>
      <c r="L254" s="100">
        <v>0</v>
      </c>
      <c r="M254" s="100">
        <v>49422045.359999999</v>
      </c>
      <c r="N254" s="100">
        <v>-57826.200000000004</v>
      </c>
      <c r="O254" s="100">
        <v>49364219.159999996</v>
      </c>
      <c r="P254" s="77"/>
      <c r="Q254" s="90"/>
      <c r="R254" s="91"/>
    </row>
    <row r="255" spans="1:253">
      <c r="B255" s="114"/>
      <c r="C255" s="87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2"/>
      <c r="P255" s="77"/>
      <c r="Q255" s="90"/>
      <c r="R255" s="91"/>
    </row>
    <row r="256" spans="1:253">
      <c r="B256" s="121" t="s">
        <v>681</v>
      </c>
      <c r="C256" s="104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71"/>
      <c r="P256" s="77"/>
      <c r="Q256" s="90"/>
      <c r="R256" s="91"/>
    </row>
    <row r="257" spans="1:253">
      <c r="B257" s="122"/>
      <c r="C257" s="74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71"/>
      <c r="P257" s="77"/>
      <c r="Q257" s="90"/>
      <c r="R257" s="91"/>
    </row>
    <row r="258" spans="1:253">
      <c r="A258" s="45" t="s">
        <v>682</v>
      </c>
      <c r="B258" s="79" t="s">
        <v>683</v>
      </c>
      <c r="C258" s="83" t="s">
        <v>684</v>
      </c>
      <c r="D258" s="75">
        <v>897413462.39999998</v>
      </c>
      <c r="E258" s="75">
        <v>1406740</v>
      </c>
      <c r="F258" s="75">
        <v>0</v>
      </c>
      <c r="G258" s="75">
        <v>0</v>
      </c>
      <c r="H258" s="75">
        <v>0</v>
      </c>
      <c r="I258" s="75">
        <v>0</v>
      </c>
      <c r="J258" s="75">
        <v>0</v>
      </c>
      <c r="K258" s="75">
        <v>0</v>
      </c>
      <c r="L258" s="75">
        <v>0</v>
      </c>
      <c r="M258" s="76">
        <v>898820202.39999998</v>
      </c>
      <c r="N258" s="75">
        <v>0</v>
      </c>
      <c r="O258" s="71">
        <v>898820202.39999998</v>
      </c>
      <c r="P258" s="77"/>
      <c r="Q258" s="90"/>
      <c r="R258" s="91"/>
    </row>
    <row r="259" spans="1:253">
      <c r="A259" s="45" t="s">
        <v>685</v>
      </c>
      <c r="B259" s="79" t="s">
        <v>686</v>
      </c>
      <c r="C259" s="87" t="s">
        <v>687</v>
      </c>
      <c r="D259" s="75">
        <v>0</v>
      </c>
      <c r="E259" s="75">
        <v>0</v>
      </c>
      <c r="F259" s="75">
        <v>0</v>
      </c>
      <c r="G259" s="75">
        <v>0</v>
      </c>
      <c r="H259" s="75">
        <v>0</v>
      </c>
      <c r="I259" s="75">
        <v>0</v>
      </c>
      <c r="J259" s="75">
        <v>0</v>
      </c>
      <c r="K259" s="75">
        <v>0</v>
      </c>
      <c r="L259" s="75">
        <v>0</v>
      </c>
      <c r="M259" s="76">
        <v>0</v>
      </c>
      <c r="N259" s="75">
        <v>0</v>
      </c>
      <c r="O259" s="71">
        <v>0</v>
      </c>
      <c r="P259" s="77"/>
      <c r="Q259" s="90"/>
      <c r="R259" s="91"/>
    </row>
    <row r="260" spans="1:253">
      <c r="A260" s="45" t="s">
        <v>688</v>
      </c>
      <c r="B260" s="79" t="s">
        <v>689</v>
      </c>
      <c r="C260" s="87" t="s">
        <v>690</v>
      </c>
      <c r="D260" s="75">
        <v>0</v>
      </c>
      <c r="E260" s="75">
        <v>60357.5</v>
      </c>
      <c r="F260" s="75">
        <v>0</v>
      </c>
      <c r="G260" s="75">
        <v>0</v>
      </c>
      <c r="H260" s="75">
        <v>0</v>
      </c>
      <c r="I260" s="75">
        <v>0</v>
      </c>
      <c r="J260" s="75">
        <v>0</v>
      </c>
      <c r="K260" s="75">
        <v>0</v>
      </c>
      <c r="L260" s="75">
        <v>0</v>
      </c>
      <c r="M260" s="76">
        <v>60357.5</v>
      </c>
      <c r="N260" s="75">
        <v>0</v>
      </c>
      <c r="O260" s="71">
        <v>60357.5</v>
      </c>
      <c r="P260" s="77"/>
      <c r="Q260" s="90"/>
      <c r="R260" s="91"/>
    </row>
    <row r="261" spans="1:253">
      <c r="A261" s="45" t="s">
        <v>691</v>
      </c>
      <c r="B261" s="79" t="s">
        <v>692</v>
      </c>
      <c r="C261" s="87" t="s">
        <v>693</v>
      </c>
      <c r="D261" s="75">
        <v>57705966.270000003</v>
      </c>
      <c r="E261" s="75">
        <v>0</v>
      </c>
      <c r="F261" s="75">
        <v>0</v>
      </c>
      <c r="G261" s="75">
        <v>0</v>
      </c>
      <c r="H261" s="75">
        <v>0</v>
      </c>
      <c r="I261" s="75">
        <v>0</v>
      </c>
      <c r="J261" s="75">
        <v>0</v>
      </c>
      <c r="K261" s="75">
        <v>0</v>
      </c>
      <c r="L261" s="75">
        <v>0</v>
      </c>
      <c r="M261" s="76">
        <v>57705966.270000003</v>
      </c>
      <c r="N261" s="75">
        <v>0</v>
      </c>
      <c r="O261" s="71">
        <v>57705966.270000003</v>
      </c>
      <c r="P261" s="77"/>
      <c r="Q261" s="90"/>
      <c r="R261" s="91"/>
    </row>
    <row r="262" spans="1:253">
      <c r="A262" s="45" t="s">
        <v>694</v>
      </c>
      <c r="B262" s="79" t="s">
        <v>695</v>
      </c>
      <c r="C262" s="87" t="s">
        <v>696</v>
      </c>
      <c r="D262" s="75">
        <v>0</v>
      </c>
      <c r="E262" s="75">
        <v>0</v>
      </c>
      <c r="F262" s="75">
        <v>0</v>
      </c>
      <c r="G262" s="75">
        <v>0</v>
      </c>
      <c r="H262" s="75">
        <v>0</v>
      </c>
      <c r="I262" s="75">
        <v>0</v>
      </c>
      <c r="J262" s="75">
        <v>0</v>
      </c>
      <c r="K262" s="75">
        <v>0</v>
      </c>
      <c r="L262" s="75">
        <v>0</v>
      </c>
      <c r="M262" s="76">
        <v>0</v>
      </c>
      <c r="N262" s="75">
        <v>0</v>
      </c>
      <c r="O262" s="71">
        <v>0</v>
      </c>
      <c r="P262" s="77"/>
      <c r="Q262" s="90"/>
      <c r="R262" s="91"/>
    </row>
    <row r="263" spans="1:253">
      <c r="A263" s="45" t="s">
        <v>697</v>
      </c>
      <c r="B263" s="79" t="s">
        <v>698</v>
      </c>
      <c r="C263" s="87" t="s">
        <v>699</v>
      </c>
      <c r="D263" s="75">
        <v>0</v>
      </c>
      <c r="E263" s="75">
        <v>0</v>
      </c>
      <c r="F263" s="75">
        <v>0</v>
      </c>
      <c r="G263" s="75">
        <v>0</v>
      </c>
      <c r="H263" s="75">
        <v>0</v>
      </c>
      <c r="I263" s="75">
        <v>0</v>
      </c>
      <c r="J263" s="75">
        <v>0</v>
      </c>
      <c r="K263" s="75">
        <v>0</v>
      </c>
      <c r="L263" s="75">
        <v>0</v>
      </c>
      <c r="M263" s="76">
        <v>0</v>
      </c>
      <c r="N263" s="75">
        <v>0</v>
      </c>
      <c r="O263" s="71">
        <v>0</v>
      </c>
      <c r="P263" s="77"/>
      <c r="Q263" s="90"/>
      <c r="R263" s="91"/>
    </row>
    <row r="264" spans="1:253">
      <c r="A264" s="45" t="s">
        <v>700</v>
      </c>
      <c r="B264" s="79" t="s">
        <v>701</v>
      </c>
      <c r="C264" s="87" t="s">
        <v>702</v>
      </c>
      <c r="D264" s="75">
        <v>0</v>
      </c>
      <c r="E264" s="75">
        <v>0</v>
      </c>
      <c r="F264" s="75">
        <v>0</v>
      </c>
      <c r="G264" s="75">
        <v>0</v>
      </c>
      <c r="H264" s="75">
        <v>0</v>
      </c>
      <c r="I264" s="75">
        <v>0</v>
      </c>
      <c r="J264" s="75">
        <v>0</v>
      </c>
      <c r="K264" s="75">
        <v>0</v>
      </c>
      <c r="L264" s="75">
        <v>0</v>
      </c>
      <c r="M264" s="76">
        <v>0</v>
      </c>
      <c r="N264" s="75">
        <v>0</v>
      </c>
      <c r="O264" s="71">
        <v>0</v>
      </c>
      <c r="P264" s="77"/>
      <c r="Q264" s="90"/>
      <c r="R264" s="91"/>
    </row>
    <row r="265" spans="1:253">
      <c r="A265" s="45" t="s">
        <v>703</v>
      </c>
      <c r="B265" s="79" t="s">
        <v>704</v>
      </c>
      <c r="C265" s="87" t="s">
        <v>705</v>
      </c>
      <c r="D265" s="75">
        <v>167098.81</v>
      </c>
      <c r="E265" s="75">
        <v>0</v>
      </c>
      <c r="F265" s="75">
        <v>0</v>
      </c>
      <c r="G265" s="75">
        <v>0</v>
      </c>
      <c r="H265" s="75">
        <v>0</v>
      </c>
      <c r="I265" s="75">
        <v>0</v>
      </c>
      <c r="J265" s="75">
        <v>7464834.0600000005</v>
      </c>
      <c r="K265" s="75">
        <v>5575221.0200000005</v>
      </c>
      <c r="L265" s="75">
        <v>742000</v>
      </c>
      <c r="M265" s="76">
        <v>13949153.890000001</v>
      </c>
      <c r="N265" s="75">
        <v>0</v>
      </c>
      <c r="O265" s="71">
        <v>13949153.890000001</v>
      </c>
      <c r="P265" s="77"/>
      <c r="Q265" s="90"/>
      <c r="R265" s="91"/>
    </row>
    <row r="266" spans="1:253">
      <c r="A266" s="45" t="s">
        <v>706</v>
      </c>
      <c r="B266" s="79" t="s">
        <v>707</v>
      </c>
      <c r="C266" s="87" t="s">
        <v>708</v>
      </c>
      <c r="D266" s="75">
        <v>0</v>
      </c>
      <c r="E266" s="75">
        <v>0</v>
      </c>
      <c r="F266" s="75">
        <v>0</v>
      </c>
      <c r="G266" s="75">
        <v>0</v>
      </c>
      <c r="H266" s="75">
        <v>0</v>
      </c>
      <c r="I266" s="75">
        <v>0</v>
      </c>
      <c r="J266" s="75">
        <v>183595366.73000002</v>
      </c>
      <c r="K266" s="75">
        <v>0</v>
      </c>
      <c r="L266" s="75">
        <v>0</v>
      </c>
      <c r="M266" s="76">
        <v>183595366.73000002</v>
      </c>
      <c r="N266" s="75">
        <v>0</v>
      </c>
      <c r="O266" s="71">
        <v>183595366.73000002</v>
      </c>
      <c r="P266" s="77"/>
      <c r="Q266" s="90"/>
      <c r="R266" s="91"/>
    </row>
    <row r="267" spans="1:253" s="56" customFormat="1">
      <c r="A267" s="45" t="s">
        <v>709</v>
      </c>
      <c r="B267" s="79" t="s">
        <v>710</v>
      </c>
      <c r="C267" s="124" t="s">
        <v>711</v>
      </c>
      <c r="D267" s="75">
        <v>455693.29</v>
      </c>
      <c r="E267" s="75">
        <v>6093518.0700000003</v>
      </c>
      <c r="F267" s="75">
        <v>0</v>
      </c>
      <c r="G267" s="75">
        <v>0</v>
      </c>
      <c r="H267" s="75">
        <v>4237964.8</v>
      </c>
      <c r="I267" s="75">
        <v>0</v>
      </c>
      <c r="J267" s="75">
        <v>0</v>
      </c>
      <c r="K267" s="75">
        <v>0</v>
      </c>
      <c r="L267" s="75">
        <v>0</v>
      </c>
      <c r="M267" s="76">
        <v>10787176.16</v>
      </c>
      <c r="N267" s="75">
        <v>0</v>
      </c>
      <c r="O267" s="71">
        <v>10787176.16</v>
      </c>
      <c r="P267" s="77"/>
      <c r="Q267" s="90"/>
      <c r="R267" s="91"/>
      <c r="S267" s="44"/>
      <c r="T267" s="44"/>
      <c r="U267" s="44"/>
      <c r="V267" s="44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  <c r="BH267" s="92"/>
      <c r="BI267" s="92"/>
      <c r="BJ267" s="92"/>
      <c r="BK267" s="92"/>
      <c r="BL267" s="92"/>
      <c r="BM267" s="92"/>
      <c r="BN267" s="92"/>
      <c r="BO267" s="92"/>
      <c r="BP267" s="92"/>
      <c r="BQ267" s="92"/>
      <c r="BR267" s="92"/>
      <c r="BS267" s="92"/>
      <c r="BT267" s="92"/>
      <c r="BU267" s="92"/>
      <c r="BV267" s="92"/>
      <c r="BW267" s="92"/>
      <c r="BX267" s="92"/>
      <c r="BY267" s="92"/>
      <c r="BZ267" s="92"/>
      <c r="CA267" s="92"/>
      <c r="CB267" s="92"/>
      <c r="CC267" s="92"/>
      <c r="CD267" s="92"/>
      <c r="CE267" s="92"/>
      <c r="CF267" s="92"/>
      <c r="CG267" s="92"/>
      <c r="CH267" s="92"/>
      <c r="CI267" s="92"/>
      <c r="CJ267" s="92"/>
      <c r="CK267" s="92"/>
      <c r="CL267" s="92"/>
      <c r="CM267" s="92"/>
      <c r="CN267" s="92"/>
      <c r="CO267" s="92"/>
      <c r="CP267" s="92"/>
      <c r="CQ267" s="92"/>
      <c r="CR267" s="92"/>
      <c r="CS267" s="92"/>
      <c r="CT267" s="92"/>
      <c r="CU267" s="92"/>
      <c r="CV267" s="92"/>
      <c r="CW267" s="92"/>
      <c r="CX267" s="92"/>
      <c r="CY267" s="92"/>
      <c r="CZ267" s="92"/>
      <c r="DA267" s="92"/>
      <c r="DB267" s="92"/>
      <c r="DC267" s="92"/>
      <c r="DD267" s="92"/>
      <c r="DE267" s="92"/>
      <c r="DF267" s="92"/>
      <c r="DG267" s="92"/>
      <c r="DH267" s="92"/>
      <c r="DI267" s="92"/>
      <c r="DJ267" s="92"/>
      <c r="DK267" s="92"/>
      <c r="DL267" s="92"/>
      <c r="DM267" s="92"/>
      <c r="DN267" s="92"/>
      <c r="DO267" s="92"/>
      <c r="DP267" s="92"/>
      <c r="DQ267" s="92"/>
      <c r="DR267" s="92"/>
      <c r="DS267" s="92"/>
      <c r="DT267" s="92"/>
      <c r="DU267" s="92"/>
      <c r="DV267" s="92"/>
      <c r="DW267" s="92"/>
      <c r="DX267" s="92"/>
      <c r="DY267" s="92"/>
      <c r="DZ267" s="92"/>
      <c r="EA267" s="92"/>
      <c r="EB267" s="92"/>
      <c r="EC267" s="92"/>
      <c r="ED267" s="92"/>
      <c r="EE267" s="92"/>
      <c r="EF267" s="92"/>
      <c r="EG267" s="92"/>
      <c r="EH267" s="92"/>
      <c r="EI267" s="92"/>
      <c r="EJ267" s="92"/>
      <c r="EK267" s="92"/>
      <c r="EL267" s="92"/>
      <c r="EM267" s="92"/>
      <c r="EN267" s="92"/>
      <c r="EO267" s="92"/>
      <c r="EP267" s="92"/>
      <c r="EQ267" s="92"/>
      <c r="ER267" s="92"/>
      <c r="ES267" s="92"/>
      <c r="ET267" s="92"/>
      <c r="EU267" s="92"/>
      <c r="EV267" s="92"/>
      <c r="EW267" s="92"/>
      <c r="EX267" s="92"/>
      <c r="EY267" s="92"/>
      <c r="EZ267" s="92"/>
      <c r="FA267" s="92"/>
      <c r="FB267" s="92"/>
      <c r="FC267" s="92"/>
      <c r="FD267" s="92"/>
      <c r="FE267" s="92"/>
      <c r="FF267" s="92"/>
      <c r="FG267" s="92"/>
      <c r="FH267" s="92"/>
      <c r="FI267" s="92"/>
      <c r="FJ267" s="92"/>
      <c r="FK267" s="92"/>
      <c r="FL267" s="92"/>
      <c r="FM267" s="92"/>
      <c r="FN267" s="92"/>
      <c r="FO267" s="92"/>
      <c r="FP267" s="92"/>
      <c r="FQ267" s="92"/>
      <c r="FR267" s="92"/>
      <c r="FS267" s="92"/>
      <c r="FT267" s="92"/>
      <c r="FU267" s="92"/>
      <c r="FV267" s="92"/>
      <c r="FW267" s="92"/>
      <c r="FX267" s="92"/>
      <c r="FY267" s="92"/>
      <c r="FZ267" s="92"/>
      <c r="GA267" s="92"/>
      <c r="GB267" s="92"/>
      <c r="GC267" s="92"/>
      <c r="GD267" s="92"/>
      <c r="GE267" s="92"/>
      <c r="GF267" s="92"/>
      <c r="GG267" s="92"/>
      <c r="GH267" s="92"/>
      <c r="GI267" s="92"/>
      <c r="GJ267" s="92"/>
      <c r="GK267" s="92"/>
      <c r="GL267" s="92"/>
      <c r="GM267" s="92"/>
      <c r="GN267" s="92"/>
      <c r="GO267" s="92"/>
      <c r="GP267" s="92"/>
      <c r="GQ267" s="92"/>
      <c r="GR267" s="92"/>
      <c r="GS267" s="92"/>
      <c r="GT267" s="92"/>
      <c r="GU267" s="92"/>
      <c r="GV267" s="92"/>
      <c r="GW267" s="92"/>
      <c r="GX267" s="92"/>
      <c r="GY267" s="92"/>
      <c r="GZ267" s="92"/>
      <c r="HA267" s="92"/>
      <c r="HB267" s="92"/>
      <c r="HC267" s="92"/>
      <c r="HD267" s="92"/>
      <c r="HE267" s="92"/>
      <c r="HF267" s="92"/>
      <c r="HG267" s="92"/>
      <c r="HH267" s="92"/>
      <c r="HI267" s="92"/>
      <c r="HJ267" s="92"/>
      <c r="HK267" s="92"/>
      <c r="HL267" s="92"/>
      <c r="HM267" s="92"/>
      <c r="HN267" s="92"/>
      <c r="HO267" s="92"/>
      <c r="HP267" s="92"/>
      <c r="HQ267" s="92"/>
      <c r="HR267" s="92"/>
      <c r="HS267" s="92"/>
      <c r="HT267" s="92"/>
      <c r="HU267" s="92"/>
      <c r="HV267" s="92"/>
      <c r="HW267" s="92"/>
      <c r="HX267" s="92"/>
      <c r="HY267" s="92"/>
      <c r="HZ267" s="92"/>
      <c r="IA267" s="92"/>
      <c r="IB267" s="92"/>
      <c r="IC267" s="92"/>
      <c r="ID267" s="92"/>
      <c r="IE267" s="92"/>
      <c r="IF267" s="92"/>
      <c r="IG267" s="92"/>
      <c r="IH267" s="92"/>
      <c r="II267" s="92"/>
      <c r="IJ267" s="92"/>
      <c r="IK267" s="92"/>
      <c r="IL267" s="92"/>
      <c r="IM267" s="92"/>
      <c r="IN267" s="92"/>
      <c r="IO267" s="92"/>
      <c r="IP267" s="92"/>
      <c r="IQ267" s="92"/>
      <c r="IR267" s="92"/>
      <c r="IS267" s="92"/>
    </row>
    <row r="268" spans="1:253">
      <c r="A268" s="45" t="s">
        <v>712</v>
      </c>
      <c r="B268" s="79" t="s">
        <v>713</v>
      </c>
      <c r="C268" s="87" t="s">
        <v>714</v>
      </c>
      <c r="D268" s="75">
        <v>8300009.4400000013</v>
      </c>
      <c r="E268" s="75">
        <v>0</v>
      </c>
      <c r="F268" s="75">
        <v>0</v>
      </c>
      <c r="G268" s="75">
        <v>0</v>
      </c>
      <c r="H268" s="75">
        <v>0</v>
      </c>
      <c r="I268" s="75">
        <v>0</v>
      </c>
      <c r="J268" s="75">
        <v>0</v>
      </c>
      <c r="K268" s="75">
        <v>0</v>
      </c>
      <c r="L268" s="75">
        <v>0</v>
      </c>
      <c r="M268" s="76">
        <v>8300009.4400000013</v>
      </c>
      <c r="N268" s="75">
        <v>0</v>
      </c>
      <c r="O268" s="71">
        <v>8300009.4400000013</v>
      </c>
      <c r="P268" s="77"/>
      <c r="Q268" s="90"/>
      <c r="R268" s="91"/>
    </row>
    <row r="269" spans="1:253">
      <c r="A269" s="45" t="s">
        <v>715</v>
      </c>
      <c r="B269" s="79" t="s">
        <v>716</v>
      </c>
      <c r="C269" s="87" t="s">
        <v>717</v>
      </c>
      <c r="D269" s="75">
        <v>0</v>
      </c>
      <c r="E269" s="75">
        <v>0</v>
      </c>
      <c r="F269" s="75">
        <v>0</v>
      </c>
      <c r="G269" s="75">
        <v>0</v>
      </c>
      <c r="H269" s="75">
        <v>0</v>
      </c>
      <c r="I269" s="75">
        <v>0</v>
      </c>
      <c r="J269" s="75">
        <v>0</v>
      </c>
      <c r="K269" s="75">
        <v>0</v>
      </c>
      <c r="L269" s="75">
        <v>0</v>
      </c>
      <c r="M269" s="76">
        <v>0</v>
      </c>
      <c r="N269" s="75">
        <v>0</v>
      </c>
      <c r="O269" s="71">
        <v>0</v>
      </c>
      <c r="P269" s="77"/>
      <c r="Q269" s="90"/>
      <c r="R269" s="91"/>
    </row>
    <row r="270" spans="1:253">
      <c r="A270" s="45" t="s">
        <v>718</v>
      </c>
      <c r="B270" s="79" t="s">
        <v>719</v>
      </c>
      <c r="C270" s="83" t="s">
        <v>720</v>
      </c>
      <c r="D270" s="75">
        <v>0</v>
      </c>
      <c r="E270" s="75">
        <v>0</v>
      </c>
      <c r="F270" s="75">
        <v>0</v>
      </c>
      <c r="G270" s="75">
        <v>0</v>
      </c>
      <c r="H270" s="75">
        <v>0</v>
      </c>
      <c r="I270" s="75">
        <v>0</v>
      </c>
      <c r="J270" s="75">
        <v>0</v>
      </c>
      <c r="K270" s="75">
        <v>0</v>
      </c>
      <c r="L270" s="75">
        <v>0</v>
      </c>
      <c r="M270" s="76">
        <v>0</v>
      </c>
      <c r="N270" s="75">
        <v>0</v>
      </c>
      <c r="O270" s="71">
        <v>0</v>
      </c>
      <c r="P270" s="77"/>
      <c r="Q270" s="90"/>
      <c r="R270" s="91"/>
    </row>
    <row r="271" spans="1:253">
      <c r="A271" s="45" t="s">
        <v>721</v>
      </c>
      <c r="B271" s="79" t="s">
        <v>722</v>
      </c>
      <c r="C271" s="87" t="s">
        <v>723</v>
      </c>
      <c r="D271" s="75">
        <v>0</v>
      </c>
      <c r="E271" s="75">
        <v>0</v>
      </c>
      <c r="F271" s="75">
        <v>0</v>
      </c>
      <c r="G271" s="75">
        <v>0</v>
      </c>
      <c r="H271" s="75">
        <v>0</v>
      </c>
      <c r="I271" s="75">
        <v>0</v>
      </c>
      <c r="J271" s="75">
        <v>0</v>
      </c>
      <c r="K271" s="75">
        <v>0</v>
      </c>
      <c r="L271" s="75">
        <v>0</v>
      </c>
      <c r="M271" s="76">
        <v>0</v>
      </c>
      <c r="N271" s="75">
        <v>0</v>
      </c>
      <c r="O271" s="71">
        <v>0</v>
      </c>
      <c r="P271" s="77"/>
      <c r="Q271" s="90"/>
      <c r="R271" s="91"/>
    </row>
    <row r="272" spans="1:253">
      <c r="A272" s="45" t="s">
        <v>724</v>
      </c>
      <c r="B272" s="79" t="s">
        <v>725</v>
      </c>
      <c r="C272" s="87" t="s">
        <v>726</v>
      </c>
      <c r="D272" s="75">
        <v>273796073</v>
      </c>
      <c r="E272" s="75">
        <v>0</v>
      </c>
      <c r="F272" s="75">
        <v>0</v>
      </c>
      <c r="G272" s="75">
        <v>0</v>
      </c>
      <c r="H272" s="75">
        <v>0</v>
      </c>
      <c r="I272" s="75">
        <v>0</v>
      </c>
      <c r="J272" s="75">
        <v>0</v>
      </c>
      <c r="K272" s="75">
        <v>0</v>
      </c>
      <c r="L272" s="75">
        <v>0</v>
      </c>
      <c r="M272" s="76">
        <v>273796073</v>
      </c>
      <c r="N272" s="75">
        <v>0</v>
      </c>
      <c r="O272" s="71">
        <v>273796073</v>
      </c>
      <c r="P272" s="77"/>
      <c r="Q272" s="90"/>
      <c r="R272" s="91"/>
    </row>
    <row r="273" spans="1:18">
      <c r="A273" s="45" t="s">
        <v>727</v>
      </c>
      <c r="B273" s="79" t="s">
        <v>728</v>
      </c>
      <c r="C273" s="83" t="s">
        <v>729</v>
      </c>
      <c r="D273" s="75">
        <v>0</v>
      </c>
      <c r="E273" s="75">
        <v>0</v>
      </c>
      <c r="F273" s="75">
        <v>0</v>
      </c>
      <c r="G273" s="75">
        <v>0</v>
      </c>
      <c r="H273" s="75">
        <v>0</v>
      </c>
      <c r="I273" s="75">
        <v>0</v>
      </c>
      <c r="J273" s="75">
        <v>0</v>
      </c>
      <c r="K273" s="75">
        <v>0</v>
      </c>
      <c r="L273" s="75">
        <v>0</v>
      </c>
      <c r="M273" s="76">
        <v>0</v>
      </c>
      <c r="N273" s="75">
        <v>0</v>
      </c>
      <c r="O273" s="71">
        <v>0</v>
      </c>
      <c r="P273" s="77"/>
      <c r="Q273" s="90"/>
      <c r="R273" s="91"/>
    </row>
    <row r="274" spans="1:18">
      <c r="A274" s="45" t="s">
        <v>730</v>
      </c>
      <c r="B274" s="79" t="s">
        <v>731</v>
      </c>
      <c r="C274" s="87" t="s">
        <v>732</v>
      </c>
      <c r="D274" s="75">
        <v>0</v>
      </c>
      <c r="E274" s="75">
        <v>0</v>
      </c>
      <c r="F274" s="75">
        <v>0</v>
      </c>
      <c r="G274" s="75">
        <v>0</v>
      </c>
      <c r="H274" s="75">
        <v>0</v>
      </c>
      <c r="I274" s="75">
        <v>0</v>
      </c>
      <c r="J274" s="75">
        <v>0</v>
      </c>
      <c r="K274" s="75">
        <v>0</v>
      </c>
      <c r="L274" s="75">
        <v>0</v>
      </c>
      <c r="M274" s="76">
        <v>0</v>
      </c>
      <c r="N274" s="75">
        <v>0</v>
      </c>
      <c r="O274" s="71">
        <v>0</v>
      </c>
      <c r="P274" s="77"/>
      <c r="Q274" s="90"/>
      <c r="R274" s="91"/>
    </row>
    <row r="275" spans="1:18">
      <c r="A275" s="45" t="s">
        <v>733</v>
      </c>
      <c r="B275" s="79" t="s">
        <v>734</v>
      </c>
      <c r="C275" s="87" t="s">
        <v>735</v>
      </c>
      <c r="D275" s="75">
        <v>0</v>
      </c>
      <c r="E275" s="75">
        <v>0</v>
      </c>
      <c r="F275" s="75">
        <v>0</v>
      </c>
      <c r="G275" s="75">
        <v>0</v>
      </c>
      <c r="H275" s="75">
        <v>0</v>
      </c>
      <c r="I275" s="75">
        <v>0</v>
      </c>
      <c r="J275" s="75">
        <v>0</v>
      </c>
      <c r="K275" s="75">
        <v>0</v>
      </c>
      <c r="L275" s="75">
        <v>0</v>
      </c>
      <c r="M275" s="76">
        <v>0</v>
      </c>
      <c r="N275" s="75">
        <v>0</v>
      </c>
      <c r="O275" s="71">
        <v>0</v>
      </c>
      <c r="P275" s="77"/>
      <c r="Q275" s="90"/>
      <c r="R275" s="91"/>
    </row>
    <row r="276" spans="1:18">
      <c r="B276" s="79" t="s">
        <v>736</v>
      </c>
      <c r="C276" s="87" t="s">
        <v>737</v>
      </c>
      <c r="D276" s="75">
        <v>0</v>
      </c>
      <c r="E276" s="75">
        <v>0</v>
      </c>
      <c r="F276" s="75">
        <v>0</v>
      </c>
      <c r="G276" s="75">
        <v>0</v>
      </c>
      <c r="H276" s="75">
        <v>0</v>
      </c>
      <c r="I276" s="75">
        <v>0</v>
      </c>
      <c r="J276" s="75">
        <v>0</v>
      </c>
      <c r="K276" s="75">
        <v>0</v>
      </c>
      <c r="L276" s="75">
        <v>0</v>
      </c>
      <c r="M276" s="76">
        <v>0</v>
      </c>
      <c r="N276" s="75">
        <v>0</v>
      </c>
      <c r="O276" s="71">
        <v>0</v>
      </c>
      <c r="P276" s="77"/>
      <c r="Q276" s="90"/>
      <c r="R276" s="91"/>
    </row>
    <row r="277" spans="1:18">
      <c r="A277" s="45" t="s">
        <v>738</v>
      </c>
      <c r="B277" s="79" t="s">
        <v>739</v>
      </c>
      <c r="C277" s="87" t="s">
        <v>740</v>
      </c>
      <c r="D277" s="75">
        <v>0</v>
      </c>
      <c r="E277" s="75">
        <v>0</v>
      </c>
      <c r="F277" s="75">
        <v>0</v>
      </c>
      <c r="G277" s="75">
        <v>0</v>
      </c>
      <c r="H277" s="75">
        <v>0</v>
      </c>
      <c r="I277" s="75">
        <v>0</v>
      </c>
      <c r="J277" s="75">
        <v>0</v>
      </c>
      <c r="K277" s="75">
        <v>0</v>
      </c>
      <c r="L277" s="75">
        <v>0</v>
      </c>
      <c r="M277" s="76">
        <v>0</v>
      </c>
      <c r="N277" s="75">
        <v>0</v>
      </c>
      <c r="O277" s="71">
        <v>0</v>
      </c>
      <c r="P277" s="77"/>
      <c r="Q277" s="90"/>
      <c r="R277" s="91"/>
    </row>
    <row r="278" spans="1:18">
      <c r="A278" s="45" t="s">
        <v>741</v>
      </c>
      <c r="B278" s="79" t="s">
        <v>742</v>
      </c>
      <c r="C278" s="83" t="s">
        <v>743</v>
      </c>
      <c r="D278" s="75">
        <v>3417843.07</v>
      </c>
      <c r="E278" s="75">
        <v>16602909.920000002</v>
      </c>
      <c r="F278" s="75">
        <v>753536.92999999993</v>
      </c>
      <c r="G278" s="75">
        <v>0</v>
      </c>
      <c r="H278" s="75">
        <v>46400.009999999995</v>
      </c>
      <c r="I278" s="75">
        <v>0</v>
      </c>
      <c r="J278" s="75">
        <v>0</v>
      </c>
      <c r="K278" s="75">
        <v>0</v>
      </c>
      <c r="L278" s="75">
        <v>0</v>
      </c>
      <c r="M278" s="76">
        <v>20820689.930000003</v>
      </c>
      <c r="N278" s="75">
        <v>0</v>
      </c>
      <c r="O278" s="71">
        <v>20820689.930000003</v>
      </c>
      <c r="P278" s="77"/>
      <c r="Q278" s="90"/>
      <c r="R278" s="91"/>
    </row>
    <row r="279" spans="1:18">
      <c r="A279" s="45" t="s">
        <v>744</v>
      </c>
      <c r="B279" s="79" t="s">
        <v>745</v>
      </c>
      <c r="C279" s="83" t="s">
        <v>746</v>
      </c>
      <c r="D279" s="75">
        <v>35505.11</v>
      </c>
      <c r="E279" s="75">
        <v>8740410.7400000021</v>
      </c>
      <c r="F279" s="75">
        <v>45316.6</v>
      </c>
      <c r="G279" s="75">
        <v>0</v>
      </c>
      <c r="H279" s="75">
        <v>26703556.289999999</v>
      </c>
      <c r="I279" s="75">
        <v>0</v>
      </c>
      <c r="J279" s="75">
        <v>0</v>
      </c>
      <c r="K279" s="75">
        <v>0</v>
      </c>
      <c r="L279" s="75">
        <v>0</v>
      </c>
      <c r="M279" s="76">
        <v>35524788.740000002</v>
      </c>
      <c r="N279" s="75">
        <v>0</v>
      </c>
      <c r="O279" s="71">
        <v>35524788.740000002</v>
      </c>
      <c r="P279" s="77"/>
      <c r="Q279" s="90"/>
      <c r="R279" s="91"/>
    </row>
    <row r="280" spans="1:18">
      <c r="A280" s="45" t="s">
        <v>747</v>
      </c>
      <c r="B280" s="79" t="s">
        <v>748</v>
      </c>
      <c r="C280" s="83" t="s">
        <v>749</v>
      </c>
      <c r="D280" s="75">
        <v>0</v>
      </c>
      <c r="E280" s="75">
        <v>0</v>
      </c>
      <c r="F280" s="75">
        <v>0</v>
      </c>
      <c r="G280" s="75">
        <v>0</v>
      </c>
      <c r="H280" s="75">
        <v>0</v>
      </c>
      <c r="I280" s="75">
        <v>0</v>
      </c>
      <c r="J280" s="75">
        <v>0</v>
      </c>
      <c r="K280" s="75">
        <v>0</v>
      </c>
      <c r="L280" s="75">
        <v>0</v>
      </c>
      <c r="M280" s="76">
        <v>0</v>
      </c>
      <c r="N280" s="75">
        <v>0</v>
      </c>
      <c r="O280" s="71">
        <v>0</v>
      </c>
      <c r="P280" s="77"/>
      <c r="Q280" s="90"/>
      <c r="R280" s="91"/>
    </row>
    <row r="281" spans="1:18">
      <c r="A281" s="45" t="s">
        <v>750</v>
      </c>
      <c r="B281" s="79" t="s">
        <v>751</v>
      </c>
      <c r="C281" s="83" t="s">
        <v>752</v>
      </c>
      <c r="D281" s="75">
        <v>6720</v>
      </c>
      <c r="E281" s="75">
        <v>59822.58</v>
      </c>
      <c r="F281" s="75">
        <v>0</v>
      </c>
      <c r="G281" s="75">
        <v>0</v>
      </c>
      <c r="H281" s="75">
        <v>48651370.990000002</v>
      </c>
      <c r="I281" s="75">
        <v>0</v>
      </c>
      <c r="J281" s="75">
        <v>0</v>
      </c>
      <c r="K281" s="75">
        <v>0</v>
      </c>
      <c r="L281" s="75">
        <v>0</v>
      </c>
      <c r="M281" s="76">
        <v>48717913.57</v>
      </c>
      <c r="N281" s="75">
        <v>0</v>
      </c>
      <c r="O281" s="71">
        <v>48717913.57</v>
      </c>
      <c r="P281" s="77"/>
      <c r="Q281" s="90"/>
      <c r="R281" s="91"/>
    </row>
    <row r="282" spans="1:18">
      <c r="A282" s="45" t="s">
        <v>753</v>
      </c>
      <c r="B282" s="79" t="s">
        <v>754</v>
      </c>
      <c r="C282" s="83" t="s">
        <v>755</v>
      </c>
      <c r="D282" s="75">
        <v>1095157.1599999999</v>
      </c>
      <c r="E282" s="75">
        <v>-3500</v>
      </c>
      <c r="F282" s="75">
        <v>0</v>
      </c>
      <c r="G282" s="75">
        <v>0</v>
      </c>
      <c r="H282" s="75">
        <v>0</v>
      </c>
      <c r="I282" s="75">
        <v>0</v>
      </c>
      <c r="J282" s="75">
        <v>0</v>
      </c>
      <c r="K282" s="75">
        <v>0</v>
      </c>
      <c r="L282" s="75">
        <v>0</v>
      </c>
      <c r="M282" s="76">
        <v>1091657.1599999999</v>
      </c>
      <c r="N282" s="75">
        <v>-877800.32</v>
      </c>
      <c r="O282" s="71">
        <v>213856.83999999997</v>
      </c>
      <c r="P282" s="77"/>
      <c r="Q282" s="90"/>
      <c r="R282" s="91"/>
    </row>
    <row r="283" spans="1:18">
      <c r="A283" s="45" t="s">
        <v>756</v>
      </c>
      <c r="B283" s="79" t="s">
        <v>757</v>
      </c>
      <c r="C283" s="83" t="s">
        <v>758</v>
      </c>
      <c r="D283" s="75">
        <v>0</v>
      </c>
      <c r="E283" s="75">
        <v>-3330.1099999999997</v>
      </c>
      <c r="F283" s="75">
        <v>0</v>
      </c>
      <c r="G283" s="75">
        <v>0</v>
      </c>
      <c r="H283" s="75">
        <v>-30246</v>
      </c>
      <c r="I283" s="75">
        <v>0</v>
      </c>
      <c r="J283" s="75">
        <v>0</v>
      </c>
      <c r="K283" s="75">
        <v>0</v>
      </c>
      <c r="L283" s="75">
        <v>0</v>
      </c>
      <c r="M283" s="76">
        <v>-33576.11</v>
      </c>
      <c r="N283" s="75">
        <v>0</v>
      </c>
      <c r="O283" s="71">
        <v>-33576.11</v>
      </c>
      <c r="P283" s="77"/>
      <c r="Q283" s="90"/>
      <c r="R283" s="91"/>
    </row>
    <row r="284" spans="1:18">
      <c r="A284" s="45" t="s">
        <v>759</v>
      </c>
      <c r="B284" s="79" t="s">
        <v>760</v>
      </c>
      <c r="C284" s="83" t="s">
        <v>761</v>
      </c>
      <c r="D284" s="75">
        <v>0</v>
      </c>
      <c r="E284" s="75">
        <v>-13718.22</v>
      </c>
      <c r="F284" s="75">
        <v>0</v>
      </c>
      <c r="G284" s="75">
        <v>0</v>
      </c>
      <c r="H284" s="75">
        <v>-117048.4</v>
      </c>
      <c r="I284" s="75">
        <v>0</v>
      </c>
      <c r="J284" s="75">
        <v>0</v>
      </c>
      <c r="K284" s="75">
        <v>0</v>
      </c>
      <c r="L284" s="75">
        <v>0</v>
      </c>
      <c r="M284" s="76">
        <v>-130766.62</v>
      </c>
      <c r="N284" s="75">
        <v>0</v>
      </c>
      <c r="O284" s="71">
        <v>-130766.62</v>
      </c>
      <c r="P284" s="77"/>
      <c r="Q284" s="90"/>
      <c r="R284" s="91"/>
    </row>
    <row r="285" spans="1:18">
      <c r="A285" s="45" t="s">
        <v>762</v>
      </c>
      <c r="B285" s="79" t="s">
        <v>763</v>
      </c>
      <c r="C285" s="83" t="s">
        <v>764</v>
      </c>
      <c r="D285" s="75">
        <v>0</v>
      </c>
      <c r="E285" s="75">
        <v>0</v>
      </c>
      <c r="F285" s="75">
        <v>0</v>
      </c>
      <c r="G285" s="75">
        <v>0</v>
      </c>
      <c r="H285" s="75">
        <v>0</v>
      </c>
      <c r="I285" s="75">
        <v>0</v>
      </c>
      <c r="J285" s="75">
        <v>0</v>
      </c>
      <c r="K285" s="75">
        <v>0</v>
      </c>
      <c r="L285" s="75">
        <v>0</v>
      </c>
      <c r="M285" s="76">
        <v>0</v>
      </c>
      <c r="N285" s="75">
        <v>0</v>
      </c>
      <c r="O285" s="71">
        <v>0</v>
      </c>
      <c r="P285" s="77"/>
      <c r="Q285" s="90"/>
      <c r="R285" s="91"/>
    </row>
    <row r="286" spans="1:18">
      <c r="B286" s="114"/>
      <c r="C286" s="87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77"/>
      <c r="Q286" s="90"/>
      <c r="R286" s="91"/>
    </row>
    <row r="287" spans="1:18">
      <c r="B287" s="99" t="s">
        <v>765</v>
      </c>
      <c r="C287" s="87"/>
      <c r="D287" s="100">
        <v>1242393528.55</v>
      </c>
      <c r="E287" s="100">
        <v>32943210.480000004</v>
      </c>
      <c r="F287" s="100">
        <v>798853.52999999991</v>
      </c>
      <c r="G287" s="100">
        <v>0</v>
      </c>
      <c r="H287" s="100">
        <v>79491997.689999998</v>
      </c>
      <c r="I287" s="100">
        <v>0</v>
      </c>
      <c r="J287" s="100">
        <v>191060200.79000002</v>
      </c>
      <c r="K287" s="100">
        <v>5575221.0200000005</v>
      </c>
      <c r="L287" s="100">
        <v>742000</v>
      </c>
      <c r="M287" s="100">
        <v>1553005012.0600004</v>
      </c>
      <c r="N287" s="100">
        <v>-877800.32</v>
      </c>
      <c r="O287" s="100">
        <v>1552127211.7400005</v>
      </c>
      <c r="P287" s="77"/>
      <c r="Q287" s="90"/>
      <c r="R287" s="91"/>
    </row>
    <row r="288" spans="1:18">
      <c r="B288" s="114"/>
      <c r="C288" s="87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2"/>
      <c r="P288" s="77"/>
      <c r="Q288" s="90"/>
      <c r="R288" s="91"/>
    </row>
    <row r="289" spans="1:18">
      <c r="B289" s="121" t="s">
        <v>766</v>
      </c>
      <c r="C289" s="104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71"/>
      <c r="P289" s="77"/>
      <c r="Q289" s="90"/>
      <c r="R289" s="91"/>
    </row>
    <row r="290" spans="1:18">
      <c r="B290" s="122"/>
      <c r="C290" s="74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71"/>
      <c r="P290" s="77"/>
      <c r="Q290" s="90"/>
      <c r="R290" s="91"/>
    </row>
    <row r="291" spans="1:18">
      <c r="A291" s="45" t="s">
        <v>767</v>
      </c>
      <c r="B291" s="79" t="s">
        <v>768</v>
      </c>
      <c r="C291" s="83" t="s">
        <v>769</v>
      </c>
      <c r="D291" s="75">
        <v>303992.34999999998</v>
      </c>
      <c r="E291" s="75">
        <v>83449549.850000009</v>
      </c>
      <c r="F291" s="75">
        <v>0</v>
      </c>
      <c r="G291" s="75">
        <v>18476671.02</v>
      </c>
      <c r="H291" s="75">
        <v>5237.6899999999996</v>
      </c>
      <c r="I291" s="75">
        <v>0</v>
      </c>
      <c r="J291" s="75">
        <v>0</v>
      </c>
      <c r="K291" s="75">
        <v>0</v>
      </c>
      <c r="L291" s="75">
        <v>0</v>
      </c>
      <c r="M291" s="76">
        <v>102235450.91</v>
      </c>
      <c r="N291" s="75">
        <v>0</v>
      </c>
      <c r="O291" s="71">
        <v>102235450.91</v>
      </c>
      <c r="P291" s="77"/>
      <c r="Q291" s="90"/>
      <c r="R291" s="91"/>
    </row>
    <row r="292" spans="1:18">
      <c r="A292" s="45" t="s">
        <v>770</v>
      </c>
      <c r="B292" s="79" t="s">
        <v>771</v>
      </c>
      <c r="C292" s="83" t="s">
        <v>772</v>
      </c>
      <c r="D292" s="75">
        <v>395727.24</v>
      </c>
      <c r="E292" s="75">
        <v>34905586.450000003</v>
      </c>
      <c r="F292" s="75">
        <v>0</v>
      </c>
      <c r="G292" s="75">
        <v>0</v>
      </c>
      <c r="H292" s="75">
        <v>275236625.67000002</v>
      </c>
      <c r="I292" s="75">
        <v>0</v>
      </c>
      <c r="J292" s="75">
        <v>0</v>
      </c>
      <c r="K292" s="75">
        <v>0</v>
      </c>
      <c r="L292" s="75">
        <v>0</v>
      </c>
      <c r="M292" s="76">
        <v>310537939.36000001</v>
      </c>
      <c r="N292" s="75">
        <v>0</v>
      </c>
      <c r="O292" s="71">
        <v>310537939.36000001</v>
      </c>
      <c r="P292" s="77"/>
      <c r="Q292" s="90"/>
      <c r="R292" s="91"/>
    </row>
    <row r="293" spans="1:18">
      <c r="B293" s="79" t="s">
        <v>773</v>
      </c>
      <c r="C293" s="83" t="s">
        <v>774</v>
      </c>
      <c r="D293" s="75">
        <v>7755</v>
      </c>
      <c r="E293" s="75">
        <v>3705585.1799999997</v>
      </c>
      <c r="F293" s="75">
        <v>0</v>
      </c>
      <c r="G293" s="75">
        <v>0</v>
      </c>
      <c r="H293" s="75">
        <v>457510529.70999998</v>
      </c>
      <c r="I293" s="75">
        <v>0</v>
      </c>
      <c r="J293" s="75">
        <v>0</v>
      </c>
      <c r="K293" s="75">
        <v>0</v>
      </c>
      <c r="L293" s="75">
        <v>0</v>
      </c>
      <c r="M293" s="76">
        <v>461223869.88999999</v>
      </c>
      <c r="N293" s="75">
        <v>0</v>
      </c>
      <c r="O293" s="71"/>
      <c r="P293" s="77"/>
      <c r="Q293" s="90"/>
      <c r="R293" s="91"/>
    </row>
    <row r="294" spans="1:18">
      <c r="A294" s="45" t="s">
        <v>775</v>
      </c>
      <c r="B294" s="79" t="s">
        <v>776</v>
      </c>
      <c r="C294" s="83" t="s">
        <v>777</v>
      </c>
      <c r="D294" s="75">
        <v>0</v>
      </c>
      <c r="E294" s="75">
        <v>0</v>
      </c>
      <c r="F294" s="75">
        <v>0</v>
      </c>
      <c r="G294" s="75">
        <v>0</v>
      </c>
      <c r="H294" s="75">
        <v>0</v>
      </c>
      <c r="I294" s="75">
        <v>0</v>
      </c>
      <c r="J294" s="75">
        <v>198337.08000000002</v>
      </c>
      <c r="K294" s="75">
        <v>0</v>
      </c>
      <c r="L294" s="75">
        <v>44460.36</v>
      </c>
      <c r="M294" s="76">
        <v>242797.44</v>
      </c>
      <c r="N294" s="75">
        <v>0</v>
      </c>
      <c r="O294" s="71">
        <v>242797.44</v>
      </c>
      <c r="P294" s="77"/>
      <c r="Q294" s="90"/>
      <c r="R294" s="91"/>
    </row>
    <row r="295" spans="1:18">
      <c r="A295" s="45" t="s">
        <v>778</v>
      </c>
      <c r="B295" s="79" t="s">
        <v>779</v>
      </c>
      <c r="C295" s="83" t="s">
        <v>780</v>
      </c>
      <c r="D295" s="75">
        <v>6042167.7799999993</v>
      </c>
      <c r="E295" s="75">
        <v>168022</v>
      </c>
      <c r="F295" s="75">
        <v>0</v>
      </c>
      <c r="G295" s="75">
        <v>0</v>
      </c>
      <c r="H295" s="75">
        <v>0</v>
      </c>
      <c r="I295" s="75">
        <v>0</v>
      </c>
      <c r="J295" s="75">
        <v>0</v>
      </c>
      <c r="K295" s="75">
        <v>0</v>
      </c>
      <c r="L295" s="75">
        <v>0</v>
      </c>
      <c r="M295" s="76">
        <v>6210189.7799999993</v>
      </c>
      <c r="N295" s="75">
        <v>-6007873.6700000009</v>
      </c>
      <c r="O295" s="71">
        <v>202316.10999999847</v>
      </c>
      <c r="P295" s="77"/>
      <c r="Q295" s="90"/>
      <c r="R295" s="91"/>
    </row>
    <row r="296" spans="1:18">
      <c r="A296" s="45" t="s">
        <v>781</v>
      </c>
      <c r="B296" s="79" t="s">
        <v>782</v>
      </c>
      <c r="C296" s="83" t="s">
        <v>783</v>
      </c>
      <c r="D296" s="75">
        <v>0</v>
      </c>
      <c r="E296" s="75">
        <v>0</v>
      </c>
      <c r="F296" s="75">
        <v>0</v>
      </c>
      <c r="G296" s="75">
        <v>0</v>
      </c>
      <c r="H296" s="75">
        <v>-38755.770000000004</v>
      </c>
      <c r="I296" s="75">
        <v>0</v>
      </c>
      <c r="J296" s="75">
        <v>0</v>
      </c>
      <c r="K296" s="75">
        <v>0</v>
      </c>
      <c r="L296" s="75">
        <v>0</v>
      </c>
      <c r="M296" s="76">
        <v>-38755.770000000004</v>
      </c>
      <c r="N296" s="75">
        <v>0</v>
      </c>
      <c r="O296" s="71">
        <v>-38755.770000000004</v>
      </c>
      <c r="P296" s="77"/>
      <c r="Q296" s="90"/>
      <c r="R296" s="91"/>
    </row>
    <row r="297" spans="1:18">
      <c r="A297" s="45" t="s">
        <v>784</v>
      </c>
      <c r="B297" s="79" t="s">
        <v>785</v>
      </c>
      <c r="C297" s="83" t="s">
        <v>786</v>
      </c>
      <c r="D297" s="75">
        <v>210333.16</v>
      </c>
      <c r="E297" s="75">
        <v>-13730.58</v>
      </c>
      <c r="F297" s="75">
        <v>0</v>
      </c>
      <c r="G297" s="75">
        <v>0</v>
      </c>
      <c r="H297" s="75">
        <v>-9961.56</v>
      </c>
      <c r="I297" s="75">
        <v>0</v>
      </c>
      <c r="J297" s="75">
        <v>0</v>
      </c>
      <c r="K297" s="75">
        <v>0</v>
      </c>
      <c r="L297" s="75">
        <v>0</v>
      </c>
      <c r="M297" s="76">
        <v>186641.02000000002</v>
      </c>
      <c r="N297" s="75">
        <v>-210333.16</v>
      </c>
      <c r="O297" s="71">
        <v>-23692.139999999985</v>
      </c>
      <c r="P297" s="77"/>
      <c r="Q297" s="90"/>
      <c r="R297" s="91"/>
    </row>
    <row r="298" spans="1:18">
      <c r="A298" s="45" t="s">
        <v>787</v>
      </c>
      <c r="B298" s="79" t="s">
        <v>788</v>
      </c>
      <c r="C298" s="83" t="s">
        <v>789</v>
      </c>
      <c r="D298" s="75">
        <v>0</v>
      </c>
      <c r="E298" s="75">
        <v>0</v>
      </c>
      <c r="F298" s="75">
        <v>0</v>
      </c>
      <c r="G298" s="75">
        <v>0</v>
      </c>
      <c r="H298" s="75">
        <v>0</v>
      </c>
      <c r="I298" s="75">
        <v>0</v>
      </c>
      <c r="J298" s="75">
        <v>0</v>
      </c>
      <c r="K298" s="75">
        <v>0</v>
      </c>
      <c r="L298" s="75">
        <v>0</v>
      </c>
      <c r="M298" s="76">
        <v>0</v>
      </c>
      <c r="N298" s="75">
        <v>0</v>
      </c>
      <c r="O298" s="71">
        <v>0</v>
      </c>
      <c r="P298" s="77"/>
      <c r="Q298" s="90"/>
      <c r="R298" s="91"/>
    </row>
    <row r="299" spans="1:18">
      <c r="B299" s="114"/>
      <c r="C299" s="87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77"/>
      <c r="Q299" s="90"/>
      <c r="R299" s="91"/>
    </row>
    <row r="300" spans="1:18">
      <c r="B300" s="99" t="s">
        <v>790</v>
      </c>
      <c r="C300" s="87"/>
      <c r="D300" s="100">
        <v>6959975.5299999993</v>
      </c>
      <c r="E300" s="100">
        <v>122215012.90000002</v>
      </c>
      <c r="F300" s="100">
        <v>0</v>
      </c>
      <c r="G300" s="100">
        <v>18476671.02</v>
      </c>
      <c r="H300" s="100">
        <v>732703675.74000001</v>
      </c>
      <c r="I300" s="100">
        <v>0</v>
      </c>
      <c r="J300" s="100">
        <v>198337.08000000002</v>
      </c>
      <c r="K300" s="100">
        <v>0</v>
      </c>
      <c r="L300" s="100">
        <v>44460.36</v>
      </c>
      <c r="M300" s="100">
        <v>880598132.63</v>
      </c>
      <c r="N300" s="100">
        <v>-6218206.830000001</v>
      </c>
      <c r="O300" s="100">
        <v>874379925.79999995</v>
      </c>
      <c r="P300" s="77"/>
      <c r="Q300" s="90"/>
      <c r="R300" s="91"/>
    </row>
    <row r="301" spans="1:18">
      <c r="B301" s="114"/>
      <c r="C301" s="87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2"/>
      <c r="P301" s="77"/>
      <c r="Q301" s="90"/>
      <c r="R301" s="91"/>
    </row>
    <row r="302" spans="1:18">
      <c r="B302" s="121" t="s">
        <v>791</v>
      </c>
      <c r="C302" s="104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71"/>
      <c r="P302" s="77"/>
      <c r="Q302" s="90"/>
      <c r="R302" s="91"/>
    </row>
    <row r="303" spans="1:18">
      <c r="B303" s="122"/>
      <c r="C303" s="74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71"/>
      <c r="P303" s="77"/>
      <c r="Q303" s="90"/>
      <c r="R303" s="91"/>
    </row>
    <row r="304" spans="1:18">
      <c r="A304" s="45" t="s">
        <v>792</v>
      </c>
      <c r="B304" s="79" t="s">
        <v>793</v>
      </c>
      <c r="C304" s="83" t="s">
        <v>794</v>
      </c>
      <c r="D304" s="75">
        <v>281467.51</v>
      </c>
      <c r="E304" s="75">
        <v>2215736.54</v>
      </c>
      <c r="F304" s="75">
        <v>793572.28</v>
      </c>
      <c r="G304" s="75">
        <v>0</v>
      </c>
      <c r="H304" s="75">
        <v>2580320.92</v>
      </c>
      <c r="I304" s="75">
        <v>0</v>
      </c>
      <c r="J304" s="75">
        <v>1166070.52</v>
      </c>
      <c r="K304" s="75">
        <v>0</v>
      </c>
      <c r="L304" s="75">
        <v>0</v>
      </c>
      <c r="M304" s="76">
        <v>7037167.7699999996</v>
      </c>
      <c r="N304" s="75">
        <v>825910.99</v>
      </c>
      <c r="O304" s="71">
        <v>7863078.7599999998</v>
      </c>
      <c r="P304" s="77"/>
      <c r="Q304" s="90"/>
      <c r="R304" s="91"/>
    </row>
    <row r="305" spans="1:18">
      <c r="A305" s="45" t="s">
        <v>795</v>
      </c>
      <c r="B305" s="79" t="s">
        <v>796</v>
      </c>
      <c r="C305" s="87" t="s">
        <v>797</v>
      </c>
      <c r="D305" s="75">
        <v>63298.8</v>
      </c>
      <c r="E305" s="75">
        <v>3710.5</v>
      </c>
      <c r="F305" s="75">
        <v>0</v>
      </c>
      <c r="G305" s="75">
        <v>0</v>
      </c>
      <c r="H305" s="75">
        <v>905639.99</v>
      </c>
      <c r="I305" s="75">
        <v>0</v>
      </c>
      <c r="J305" s="75">
        <v>31150</v>
      </c>
      <c r="K305" s="75">
        <v>0</v>
      </c>
      <c r="L305" s="75">
        <v>523041.73</v>
      </c>
      <c r="M305" s="76">
        <v>1526841.02</v>
      </c>
      <c r="N305" s="75">
        <v>-825910.99</v>
      </c>
      <c r="O305" s="71">
        <v>700930.03</v>
      </c>
      <c r="P305" s="77"/>
      <c r="Q305" s="90"/>
      <c r="R305" s="91"/>
    </row>
    <row r="306" spans="1:18">
      <c r="A306" s="45" t="s">
        <v>798</v>
      </c>
      <c r="B306" s="79" t="s">
        <v>799</v>
      </c>
      <c r="C306" s="87" t="s">
        <v>800</v>
      </c>
      <c r="D306" s="75">
        <v>1927176.9499999997</v>
      </c>
      <c r="E306" s="75">
        <v>18532011.940000001</v>
      </c>
      <c r="F306" s="75">
        <v>762058.64</v>
      </c>
      <c r="G306" s="75">
        <v>671136</v>
      </c>
      <c r="H306" s="75">
        <v>15652431.299999999</v>
      </c>
      <c r="I306" s="75">
        <v>0</v>
      </c>
      <c r="J306" s="75">
        <v>3249000</v>
      </c>
      <c r="K306" s="75">
        <v>0</v>
      </c>
      <c r="L306" s="75">
        <v>57245.5</v>
      </c>
      <c r="M306" s="76">
        <v>40851060.329999998</v>
      </c>
      <c r="N306" s="75">
        <v>-57245.5</v>
      </c>
      <c r="O306" s="71">
        <v>40793814.829999998</v>
      </c>
      <c r="P306" s="77"/>
      <c r="Q306" s="90"/>
      <c r="R306" s="91"/>
    </row>
    <row r="307" spans="1:18">
      <c r="B307" s="79" t="s">
        <v>801</v>
      </c>
      <c r="C307" s="87" t="s">
        <v>802</v>
      </c>
      <c r="D307" s="75">
        <v>1693513.61</v>
      </c>
      <c r="E307" s="75">
        <v>5303853.75</v>
      </c>
      <c r="F307" s="75">
        <v>285061.18</v>
      </c>
      <c r="G307" s="75">
        <v>0</v>
      </c>
      <c r="H307" s="75">
        <v>4534912.74</v>
      </c>
      <c r="I307" s="75">
        <v>0</v>
      </c>
      <c r="J307" s="75">
        <v>0</v>
      </c>
      <c r="K307" s="75">
        <v>0</v>
      </c>
      <c r="L307" s="75">
        <v>0</v>
      </c>
      <c r="M307" s="76">
        <v>11817341.280000001</v>
      </c>
      <c r="N307" s="75">
        <v>0</v>
      </c>
      <c r="O307" s="71"/>
      <c r="P307" s="77"/>
      <c r="Q307" s="90"/>
      <c r="R307" s="91"/>
    </row>
    <row r="308" spans="1:18">
      <c r="B308" s="79" t="s">
        <v>803</v>
      </c>
      <c r="C308" s="87" t="s">
        <v>804</v>
      </c>
      <c r="D308" s="75">
        <v>0</v>
      </c>
      <c r="E308" s="75">
        <v>69556.31</v>
      </c>
      <c r="F308" s="75">
        <v>0</v>
      </c>
      <c r="G308" s="75">
        <v>0</v>
      </c>
      <c r="H308" s="75">
        <v>0</v>
      </c>
      <c r="I308" s="75">
        <v>0</v>
      </c>
      <c r="J308" s="75">
        <v>2031616.86</v>
      </c>
      <c r="K308" s="75">
        <v>0</v>
      </c>
      <c r="L308" s="75">
        <v>189224</v>
      </c>
      <c r="M308" s="76">
        <v>2290397.17</v>
      </c>
      <c r="N308" s="75">
        <v>0</v>
      </c>
      <c r="O308" s="71"/>
      <c r="P308" s="77"/>
      <c r="Q308" s="90"/>
      <c r="R308" s="91"/>
    </row>
    <row r="309" spans="1:18">
      <c r="A309" s="45" t="s">
        <v>805</v>
      </c>
      <c r="B309" s="79" t="s">
        <v>806</v>
      </c>
      <c r="C309" s="87" t="s">
        <v>807</v>
      </c>
      <c r="D309" s="75">
        <v>691277.54</v>
      </c>
      <c r="E309" s="75">
        <v>594.37</v>
      </c>
      <c r="F309" s="75">
        <v>0</v>
      </c>
      <c r="G309" s="75">
        <v>0</v>
      </c>
      <c r="H309" s="75">
        <v>0</v>
      </c>
      <c r="I309" s="75">
        <v>0</v>
      </c>
      <c r="J309" s="75">
        <v>0</v>
      </c>
      <c r="K309" s="75">
        <v>0</v>
      </c>
      <c r="L309" s="75">
        <v>0</v>
      </c>
      <c r="M309" s="76">
        <v>691871.91</v>
      </c>
      <c r="N309" s="75">
        <v>-686058.06</v>
      </c>
      <c r="O309" s="71">
        <v>5813.8499999999767</v>
      </c>
      <c r="P309" s="77"/>
      <c r="Q309" s="90"/>
      <c r="R309" s="91"/>
    </row>
    <row r="310" spans="1:18">
      <c r="A310" s="45" t="s">
        <v>808</v>
      </c>
      <c r="B310" s="79" t="s">
        <v>809</v>
      </c>
      <c r="C310" s="83" t="s">
        <v>810</v>
      </c>
      <c r="D310" s="75">
        <v>0</v>
      </c>
      <c r="E310" s="75">
        <v>-96364.05</v>
      </c>
      <c r="F310" s="75">
        <v>0</v>
      </c>
      <c r="G310" s="75">
        <v>0</v>
      </c>
      <c r="H310" s="75">
        <v>0</v>
      </c>
      <c r="I310" s="75">
        <v>0</v>
      </c>
      <c r="J310" s="75">
        <v>0</v>
      </c>
      <c r="K310" s="75">
        <v>0</v>
      </c>
      <c r="L310" s="75">
        <v>0</v>
      </c>
      <c r="M310" s="76">
        <v>-96364.05</v>
      </c>
      <c r="N310" s="75">
        <v>0</v>
      </c>
      <c r="O310" s="71">
        <v>-96364.05</v>
      </c>
      <c r="P310" s="77"/>
      <c r="Q310" s="90"/>
      <c r="R310" s="91"/>
    </row>
    <row r="311" spans="1:18">
      <c r="A311" s="45" t="s">
        <v>811</v>
      </c>
      <c r="B311" s="79" t="s">
        <v>812</v>
      </c>
      <c r="C311" s="83" t="s">
        <v>813</v>
      </c>
      <c r="D311" s="75">
        <v>0</v>
      </c>
      <c r="E311" s="75">
        <v>0</v>
      </c>
      <c r="F311" s="75">
        <v>0</v>
      </c>
      <c r="G311" s="75">
        <v>0</v>
      </c>
      <c r="H311" s="75">
        <v>-24914.18</v>
      </c>
      <c r="I311" s="75">
        <v>0</v>
      </c>
      <c r="J311" s="75">
        <v>0</v>
      </c>
      <c r="K311" s="75">
        <v>0</v>
      </c>
      <c r="L311" s="75">
        <v>0</v>
      </c>
      <c r="M311" s="76">
        <v>-24914.18</v>
      </c>
      <c r="N311" s="75">
        <v>0</v>
      </c>
      <c r="O311" s="71">
        <v>-24914.18</v>
      </c>
      <c r="P311" s="77"/>
      <c r="Q311" s="90"/>
      <c r="R311" s="91"/>
    </row>
    <row r="312" spans="1:18">
      <c r="A312" s="45" t="s">
        <v>814</v>
      </c>
      <c r="B312" s="79" t="s">
        <v>815</v>
      </c>
      <c r="C312" s="83" t="s">
        <v>816</v>
      </c>
      <c r="D312" s="75">
        <v>0</v>
      </c>
      <c r="E312" s="75">
        <v>0</v>
      </c>
      <c r="F312" s="75">
        <v>0</v>
      </c>
      <c r="G312" s="75">
        <v>0</v>
      </c>
      <c r="H312" s="75">
        <v>0</v>
      </c>
      <c r="I312" s="75">
        <v>0</v>
      </c>
      <c r="J312" s="75">
        <v>0</v>
      </c>
      <c r="K312" s="75">
        <v>0</v>
      </c>
      <c r="L312" s="75">
        <v>0</v>
      </c>
      <c r="M312" s="76">
        <v>0</v>
      </c>
      <c r="N312" s="75">
        <v>0</v>
      </c>
      <c r="O312" s="71">
        <v>0</v>
      </c>
      <c r="P312" s="77"/>
      <c r="Q312" s="90"/>
      <c r="R312" s="91"/>
    </row>
    <row r="313" spans="1:18">
      <c r="B313" s="114"/>
      <c r="C313" s="87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77"/>
      <c r="Q313" s="90"/>
      <c r="R313" s="91"/>
    </row>
    <row r="314" spans="1:18">
      <c r="B314" s="99" t="s">
        <v>817</v>
      </c>
      <c r="C314" s="87"/>
      <c r="D314" s="100">
        <v>4656734.41</v>
      </c>
      <c r="E314" s="100">
        <v>26029099.359999999</v>
      </c>
      <c r="F314" s="100">
        <v>1840692.0999999999</v>
      </c>
      <c r="G314" s="100">
        <v>671136</v>
      </c>
      <c r="H314" s="100">
        <v>23648390.770000003</v>
      </c>
      <c r="I314" s="100">
        <v>0</v>
      </c>
      <c r="J314" s="100">
        <v>6477837.3799999999</v>
      </c>
      <c r="K314" s="100">
        <v>0</v>
      </c>
      <c r="L314" s="100">
        <v>769511.23</v>
      </c>
      <c r="M314" s="100">
        <v>64093401.25</v>
      </c>
      <c r="N314" s="100">
        <v>-743303.56</v>
      </c>
      <c r="O314" s="100">
        <v>63350097.689999998</v>
      </c>
      <c r="P314" s="77"/>
      <c r="Q314" s="90"/>
      <c r="R314" s="91"/>
    </row>
    <row r="315" spans="1:18">
      <c r="B315" s="114"/>
      <c r="C315" s="87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2"/>
      <c r="P315" s="77"/>
      <c r="Q315" s="90"/>
      <c r="R315" s="91"/>
    </row>
    <row r="316" spans="1:18">
      <c r="B316" s="121" t="s">
        <v>818</v>
      </c>
      <c r="C316" s="104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71"/>
      <c r="P316" s="77"/>
      <c r="Q316" s="90"/>
      <c r="R316" s="91"/>
    </row>
    <row r="317" spans="1:18">
      <c r="B317" s="125"/>
      <c r="C317" s="74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71"/>
      <c r="P317" s="77"/>
      <c r="Q317" s="90"/>
      <c r="R317" s="91"/>
    </row>
    <row r="318" spans="1:18">
      <c r="A318" s="45" t="s">
        <v>819</v>
      </c>
      <c r="B318" s="79" t="s">
        <v>820</v>
      </c>
      <c r="C318" s="87" t="s">
        <v>821</v>
      </c>
      <c r="D318" s="75">
        <v>242.3</v>
      </c>
      <c r="E318" s="75">
        <v>0</v>
      </c>
      <c r="F318" s="75">
        <v>56601819.760000005</v>
      </c>
      <c r="G318" s="75">
        <v>0</v>
      </c>
      <c r="H318" s="75">
        <v>0</v>
      </c>
      <c r="I318" s="75">
        <v>0</v>
      </c>
      <c r="J318" s="75">
        <v>0</v>
      </c>
      <c r="K318" s="75">
        <v>0</v>
      </c>
      <c r="L318" s="75">
        <v>0</v>
      </c>
      <c r="M318" s="76">
        <v>56602062.060000002</v>
      </c>
      <c r="N318" s="75">
        <v>-14840021.079999998</v>
      </c>
      <c r="O318" s="71">
        <v>41762040.980000004</v>
      </c>
      <c r="P318" s="77"/>
      <c r="Q318" s="90"/>
      <c r="R318" s="91"/>
    </row>
    <row r="319" spans="1:18">
      <c r="A319" s="45" t="s">
        <v>822</v>
      </c>
      <c r="B319" s="79" t="s">
        <v>823</v>
      </c>
      <c r="C319" s="87" t="s">
        <v>824</v>
      </c>
      <c r="D319" s="75">
        <v>115799.15</v>
      </c>
      <c r="E319" s="75">
        <v>79424.86</v>
      </c>
      <c r="F319" s="75">
        <v>3908392.4599999995</v>
      </c>
      <c r="G319" s="75">
        <v>0</v>
      </c>
      <c r="H319" s="75">
        <v>0</v>
      </c>
      <c r="I319" s="75">
        <v>0</v>
      </c>
      <c r="J319" s="75">
        <v>0</v>
      </c>
      <c r="K319" s="75">
        <v>0</v>
      </c>
      <c r="L319" s="75">
        <v>0</v>
      </c>
      <c r="M319" s="76">
        <v>4103616.4699999997</v>
      </c>
      <c r="N319" s="75">
        <v>0</v>
      </c>
      <c r="O319" s="71">
        <v>4103616.4699999997</v>
      </c>
      <c r="P319" s="77"/>
      <c r="Q319" s="90"/>
      <c r="R319" s="91"/>
    </row>
    <row r="320" spans="1:18">
      <c r="B320" s="79" t="s">
        <v>825</v>
      </c>
      <c r="C320" s="87" t="s">
        <v>826</v>
      </c>
      <c r="D320" s="75">
        <v>0</v>
      </c>
      <c r="E320" s="75">
        <v>0</v>
      </c>
      <c r="F320" s="75">
        <v>0</v>
      </c>
      <c r="G320" s="75">
        <v>0</v>
      </c>
      <c r="H320" s="75">
        <v>0</v>
      </c>
      <c r="I320" s="75">
        <v>0</v>
      </c>
      <c r="J320" s="75">
        <v>0</v>
      </c>
      <c r="K320" s="75">
        <v>0</v>
      </c>
      <c r="L320" s="75">
        <v>0</v>
      </c>
      <c r="M320" s="76">
        <v>0</v>
      </c>
      <c r="N320" s="75">
        <v>0</v>
      </c>
      <c r="O320" s="71">
        <v>0</v>
      </c>
      <c r="P320" s="77"/>
      <c r="Q320" s="90"/>
      <c r="R320" s="91"/>
    </row>
    <row r="321" spans="1:18">
      <c r="A321" s="45" t="s">
        <v>827</v>
      </c>
      <c r="B321" s="79" t="s">
        <v>828</v>
      </c>
      <c r="C321" s="83" t="s">
        <v>829</v>
      </c>
      <c r="D321" s="75">
        <v>0</v>
      </c>
      <c r="E321" s="75">
        <v>0</v>
      </c>
      <c r="F321" s="75">
        <v>1843582.2600000002</v>
      </c>
      <c r="G321" s="75">
        <v>0</v>
      </c>
      <c r="H321" s="75">
        <v>0</v>
      </c>
      <c r="I321" s="75">
        <v>0</v>
      </c>
      <c r="J321" s="75">
        <v>0</v>
      </c>
      <c r="K321" s="75">
        <v>0</v>
      </c>
      <c r="L321" s="75">
        <v>0</v>
      </c>
      <c r="M321" s="76">
        <v>1843582.2600000002</v>
      </c>
      <c r="N321" s="75">
        <v>0</v>
      </c>
      <c r="O321" s="71">
        <v>1843582.2600000002</v>
      </c>
      <c r="P321" s="77"/>
      <c r="Q321" s="90"/>
      <c r="R321" s="91"/>
    </row>
    <row r="322" spans="1:18">
      <c r="A322" s="45" t="s">
        <v>830</v>
      </c>
      <c r="B322" s="79" t="s">
        <v>831</v>
      </c>
      <c r="C322" s="87" t="s">
        <v>832</v>
      </c>
      <c r="D322" s="75">
        <v>11026.71</v>
      </c>
      <c r="E322" s="75">
        <v>0</v>
      </c>
      <c r="F322" s="75">
        <v>6262482.9500000011</v>
      </c>
      <c r="G322" s="75">
        <v>0</v>
      </c>
      <c r="H322" s="75">
        <v>0</v>
      </c>
      <c r="I322" s="75">
        <v>0</v>
      </c>
      <c r="J322" s="75">
        <v>0</v>
      </c>
      <c r="K322" s="75">
        <v>0</v>
      </c>
      <c r="L322" s="75">
        <v>0</v>
      </c>
      <c r="M322" s="76">
        <v>6273509.6600000011</v>
      </c>
      <c r="N322" s="75">
        <v>0</v>
      </c>
      <c r="O322" s="71">
        <v>6273509.6600000011</v>
      </c>
      <c r="P322" s="77"/>
      <c r="Q322" s="90"/>
      <c r="R322" s="91"/>
    </row>
    <row r="323" spans="1:18">
      <c r="A323" s="45" t="s">
        <v>833</v>
      </c>
      <c r="B323" s="79" t="s">
        <v>834</v>
      </c>
      <c r="C323" s="87" t="s">
        <v>835</v>
      </c>
      <c r="D323" s="75">
        <v>7598217.1599999992</v>
      </c>
      <c r="E323" s="75">
        <v>244287.5</v>
      </c>
      <c r="F323" s="75">
        <v>8078031.4699999988</v>
      </c>
      <c r="G323" s="75">
        <v>0</v>
      </c>
      <c r="H323" s="75">
        <v>0</v>
      </c>
      <c r="I323" s="75">
        <v>0</v>
      </c>
      <c r="J323" s="75">
        <v>0</v>
      </c>
      <c r="K323" s="75">
        <v>0</v>
      </c>
      <c r="L323" s="75">
        <v>0</v>
      </c>
      <c r="M323" s="76">
        <v>15920536.129999999</v>
      </c>
      <c r="N323" s="75">
        <v>-58880.25</v>
      </c>
      <c r="O323" s="71">
        <v>15861655.879999999</v>
      </c>
      <c r="P323" s="77"/>
      <c r="Q323" s="90"/>
      <c r="R323" s="91"/>
    </row>
    <row r="324" spans="1:18">
      <c r="A324" s="45" t="s">
        <v>836</v>
      </c>
      <c r="B324" s="79" t="s">
        <v>837</v>
      </c>
      <c r="C324" s="87" t="s">
        <v>838</v>
      </c>
      <c r="D324" s="75">
        <v>6841651.4600000018</v>
      </c>
      <c r="E324" s="75">
        <v>2143525.88</v>
      </c>
      <c r="F324" s="75">
        <v>12880733.050000003</v>
      </c>
      <c r="G324" s="75">
        <v>23822.080000000002</v>
      </c>
      <c r="H324" s="75">
        <v>0</v>
      </c>
      <c r="I324" s="75">
        <v>0</v>
      </c>
      <c r="J324" s="75">
        <v>0</v>
      </c>
      <c r="K324" s="75">
        <v>0</v>
      </c>
      <c r="L324" s="75">
        <v>0</v>
      </c>
      <c r="M324" s="76">
        <v>21889732.470000003</v>
      </c>
      <c r="N324" s="75">
        <v>0</v>
      </c>
      <c r="O324" s="71">
        <v>21889732.470000003</v>
      </c>
      <c r="P324" s="77"/>
      <c r="Q324" s="90"/>
      <c r="R324" s="91"/>
    </row>
    <row r="325" spans="1:18">
      <c r="A325" s="45" t="s">
        <v>839</v>
      </c>
      <c r="B325" s="79" t="s">
        <v>840</v>
      </c>
      <c r="C325" s="87" t="s">
        <v>841</v>
      </c>
      <c r="D325" s="75">
        <v>0</v>
      </c>
      <c r="E325" s="75">
        <v>0</v>
      </c>
      <c r="F325" s="75">
        <v>0</v>
      </c>
      <c r="G325" s="75">
        <v>0</v>
      </c>
      <c r="H325" s="75">
        <v>0</v>
      </c>
      <c r="I325" s="75">
        <v>0</v>
      </c>
      <c r="J325" s="75">
        <v>0</v>
      </c>
      <c r="K325" s="75">
        <v>0</v>
      </c>
      <c r="L325" s="75">
        <v>0</v>
      </c>
      <c r="M325" s="76">
        <v>0</v>
      </c>
      <c r="N325" s="75">
        <v>0</v>
      </c>
      <c r="O325" s="71">
        <v>0</v>
      </c>
      <c r="P325" s="77"/>
      <c r="Q325" s="90"/>
      <c r="R325" s="91"/>
    </row>
    <row r="326" spans="1:18">
      <c r="A326" s="45" t="s">
        <v>842</v>
      </c>
      <c r="B326" s="79" t="s">
        <v>843</v>
      </c>
      <c r="C326" s="87" t="s">
        <v>844</v>
      </c>
      <c r="D326" s="75">
        <v>763706.28</v>
      </c>
      <c r="E326" s="75">
        <v>320139.87</v>
      </c>
      <c r="F326" s="75">
        <v>743899.58</v>
      </c>
      <c r="G326" s="75">
        <v>0</v>
      </c>
      <c r="H326" s="75">
        <v>0</v>
      </c>
      <c r="I326" s="75">
        <v>0</v>
      </c>
      <c r="J326" s="75">
        <v>0</v>
      </c>
      <c r="K326" s="75">
        <v>0</v>
      </c>
      <c r="L326" s="75">
        <v>0</v>
      </c>
      <c r="M326" s="76">
        <v>1827745.73</v>
      </c>
      <c r="N326" s="75">
        <v>0</v>
      </c>
      <c r="O326" s="71">
        <v>1827745.73</v>
      </c>
      <c r="P326" s="77"/>
      <c r="Q326" s="90"/>
      <c r="R326" s="91"/>
    </row>
    <row r="327" spans="1:18">
      <c r="A327" s="45" t="s">
        <v>845</v>
      </c>
      <c r="B327" s="79" t="s">
        <v>846</v>
      </c>
      <c r="C327" s="87" t="s">
        <v>847</v>
      </c>
      <c r="D327" s="75">
        <v>456899.71</v>
      </c>
      <c r="E327" s="75">
        <v>0</v>
      </c>
      <c r="F327" s="75">
        <v>1474565.4800000002</v>
      </c>
      <c r="G327" s="75">
        <v>0</v>
      </c>
      <c r="H327" s="75">
        <v>0</v>
      </c>
      <c r="I327" s="75">
        <v>0</v>
      </c>
      <c r="J327" s="75">
        <v>64469.7</v>
      </c>
      <c r="K327" s="75">
        <v>0</v>
      </c>
      <c r="L327" s="75">
        <v>0</v>
      </c>
      <c r="M327" s="76">
        <v>1995934.8900000001</v>
      </c>
      <c r="N327" s="75">
        <v>-1995934.8900000004</v>
      </c>
      <c r="O327" s="71">
        <v>0</v>
      </c>
      <c r="P327" s="77"/>
      <c r="Q327" s="90"/>
      <c r="R327" s="91"/>
    </row>
    <row r="328" spans="1:18">
      <c r="B328" s="79" t="s">
        <v>848</v>
      </c>
      <c r="C328" s="83" t="s">
        <v>849</v>
      </c>
      <c r="D328" s="75">
        <v>0</v>
      </c>
      <c r="E328" s="75">
        <v>0</v>
      </c>
      <c r="F328" s="75">
        <v>4515.4500000000007</v>
      </c>
      <c r="G328" s="75">
        <v>0</v>
      </c>
      <c r="H328" s="75">
        <v>0</v>
      </c>
      <c r="I328" s="75">
        <v>0</v>
      </c>
      <c r="J328" s="75">
        <v>0</v>
      </c>
      <c r="K328" s="75">
        <v>0</v>
      </c>
      <c r="L328" s="75">
        <v>0</v>
      </c>
      <c r="M328" s="76">
        <v>4515.4500000000007</v>
      </c>
      <c r="N328" s="75">
        <v>-4515.4500000000007</v>
      </c>
      <c r="O328" s="71">
        <v>0</v>
      </c>
      <c r="P328" s="77"/>
      <c r="Q328" s="90"/>
      <c r="R328" s="91"/>
    </row>
    <row r="329" spans="1:18">
      <c r="B329" s="79" t="s">
        <v>850</v>
      </c>
      <c r="C329" s="83" t="s">
        <v>851</v>
      </c>
      <c r="D329" s="75">
        <v>0</v>
      </c>
      <c r="E329" s="75">
        <v>0</v>
      </c>
      <c r="F329" s="75">
        <v>42715.86</v>
      </c>
      <c r="G329" s="75">
        <v>0</v>
      </c>
      <c r="H329" s="75">
        <v>0</v>
      </c>
      <c r="I329" s="75">
        <v>0</v>
      </c>
      <c r="J329" s="75">
        <v>0</v>
      </c>
      <c r="K329" s="75">
        <v>0</v>
      </c>
      <c r="L329" s="75">
        <v>0</v>
      </c>
      <c r="M329" s="76">
        <v>42715.86</v>
      </c>
      <c r="N329" s="75">
        <v>-42715.86</v>
      </c>
      <c r="O329" s="71">
        <v>0</v>
      </c>
      <c r="P329" s="77"/>
      <c r="Q329" s="90"/>
      <c r="R329" s="91"/>
    </row>
    <row r="330" spans="1:18">
      <c r="B330" s="79" t="s">
        <v>852</v>
      </c>
      <c r="C330" s="83" t="s">
        <v>853</v>
      </c>
      <c r="D330" s="75">
        <v>130529.9</v>
      </c>
      <c r="E330" s="75">
        <v>148.29</v>
      </c>
      <c r="F330" s="75">
        <v>237600.28</v>
      </c>
      <c r="G330" s="75">
        <v>0</v>
      </c>
      <c r="H330" s="75">
        <v>0</v>
      </c>
      <c r="I330" s="75">
        <v>0</v>
      </c>
      <c r="J330" s="75">
        <v>0</v>
      </c>
      <c r="K330" s="75">
        <v>0</v>
      </c>
      <c r="L330" s="75">
        <v>0</v>
      </c>
      <c r="M330" s="76">
        <v>368278.47</v>
      </c>
      <c r="N330" s="75">
        <v>-368278.47</v>
      </c>
      <c r="O330" s="71">
        <v>0</v>
      </c>
      <c r="P330" s="77"/>
      <c r="Q330" s="90"/>
      <c r="R330" s="91"/>
    </row>
    <row r="331" spans="1:18">
      <c r="B331" s="114"/>
      <c r="C331" s="87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77"/>
      <c r="Q331" s="90"/>
      <c r="R331" s="91"/>
    </row>
    <row r="332" spans="1:18">
      <c r="B332" s="99" t="s">
        <v>854</v>
      </c>
      <c r="C332" s="87"/>
      <c r="D332" s="100">
        <v>15918072.670000002</v>
      </c>
      <c r="E332" s="100">
        <v>2787526.4</v>
      </c>
      <c r="F332" s="100">
        <v>92078338.600000009</v>
      </c>
      <c r="G332" s="100">
        <v>23822.080000000002</v>
      </c>
      <c r="H332" s="100">
        <v>0</v>
      </c>
      <c r="I332" s="100">
        <v>0</v>
      </c>
      <c r="J332" s="100">
        <v>64469.7</v>
      </c>
      <c r="K332" s="100">
        <v>0</v>
      </c>
      <c r="L332" s="100">
        <v>0</v>
      </c>
      <c r="M332" s="100">
        <v>110872229.45</v>
      </c>
      <c r="N332" s="100">
        <v>-17310345.999999996</v>
      </c>
      <c r="O332" s="100">
        <v>93561883.450000003</v>
      </c>
      <c r="P332" s="77"/>
      <c r="Q332" s="90"/>
      <c r="R332" s="91"/>
    </row>
    <row r="333" spans="1:18">
      <c r="B333" s="114"/>
      <c r="C333" s="87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2"/>
      <c r="P333" s="77"/>
      <c r="Q333" s="90"/>
      <c r="R333" s="91"/>
    </row>
    <row r="334" spans="1:18">
      <c r="A334" s="45" t="s">
        <v>855</v>
      </c>
      <c r="B334" s="79" t="s">
        <v>856</v>
      </c>
      <c r="C334" s="83" t="s">
        <v>857</v>
      </c>
      <c r="D334" s="75">
        <v>0</v>
      </c>
      <c r="E334" s="75">
        <v>530700</v>
      </c>
      <c r="F334" s="75">
        <v>0</v>
      </c>
      <c r="G334" s="75">
        <v>1109316.94</v>
      </c>
      <c r="H334" s="75">
        <v>0</v>
      </c>
      <c r="I334" s="75">
        <v>0</v>
      </c>
      <c r="J334" s="75">
        <v>0</v>
      </c>
      <c r="K334" s="75">
        <v>0</v>
      </c>
      <c r="L334" s="75">
        <v>0</v>
      </c>
      <c r="M334" s="76">
        <v>1640016.94</v>
      </c>
      <c r="N334" s="75">
        <v>0</v>
      </c>
      <c r="O334" s="126">
        <v>1640016.94</v>
      </c>
      <c r="P334" s="77"/>
      <c r="Q334" s="90"/>
      <c r="R334" s="91"/>
    </row>
    <row r="335" spans="1:18">
      <c r="B335" s="114" t="s">
        <v>858</v>
      </c>
      <c r="C335" s="87" t="s">
        <v>858</v>
      </c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77"/>
      <c r="Q335" s="90"/>
      <c r="R335" s="91"/>
    </row>
    <row r="336" spans="1:18">
      <c r="B336" s="99" t="s">
        <v>859</v>
      </c>
      <c r="C336" s="87"/>
      <c r="D336" s="128">
        <v>0</v>
      </c>
      <c r="E336" s="128">
        <v>530700</v>
      </c>
      <c r="F336" s="128">
        <v>0</v>
      </c>
      <c r="G336" s="128">
        <v>1109316.94</v>
      </c>
      <c r="H336" s="128">
        <v>0</v>
      </c>
      <c r="I336" s="128">
        <v>0</v>
      </c>
      <c r="J336" s="128">
        <v>0</v>
      </c>
      <c r="K336" s="128">
        <v>0</v>
      </c>
      <c r="L336" s="128">
        <v>0</v>
      </c>
      <c r="M336" s="128">
        <v>1640016.94</v>
      </c>
      <c r="N336" s="128">
        <v>0</v>
      </c>
      <c r="O336" s="128">
        <v>1640016.94</v>
      </c>
      <c r="P336" s="77"/>
      <c r="Q336" s="90"/>
      <c r="R336" s="91"/>
    </row>
    <row r="337" spans="1:18">
      <c r="B337" s="114"/>
      <c r="C337" s="87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2"/>
      <c r="P337" s="77"/>
      <c r="Q337" s="90"/>
      <c r="R337" s="91"/>
    </row>
    <row r="338" spans="1:18">
      <c r="B338" s="121" t="s">
        <v>860</v>
      </c>
      <c r="C338" s="104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71"/>
      <c r="P338" s="77"/>
      <c r="Q338" s="90"/>
      <c r="R338" s="91"/>
    </row>
    <row r="339" spans="1:18">
      <c r="B339" s="125"/>
      <c r="C339" s="74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71"/>
      <c r="P339" s="77"/>
      <c r="Q339" s="90"/>
      <c r="R339" s="91"/>
    </row>
    <row r="340" spans="1:18">
      <c r="A340" s="45" t="s">
        <v>861</v>
      </c>
      <c r="B340" s="79" t="s">
        <v>862</v>
      </c>
      <c r="C340" s="87" t="s">
        <v>863</v>
      </c>
      <c r="D340" s="75">
        <v>8750653.4199999981</v>
      </c>
      <c r="E340" s="75">
        <v>743215</v>
      </c>
      <c r="F340" s="75">
        <v>1373219.43</v>
      </c>
      <c r="G340" s="75">
        <v>608262.48</v>
      </c>
      <c r="H340" s="75">
        <v>391172.41000000003</v>
      </c>
      <c r="I340" s="75">
        <v>0</v>
      </c>
      <c r="J340" s="75">
        <v>11509343.039999999</v>
      </c>
      <c r="K340" s="75">
        <v>1651.7899999999997</v>
      </c>
      <c r="L340" s="75">
        <v>0</v>
      </c>
      <c r="M340" s="76">
        <v>23377517.569999997</v>
      </c>
      <c r="N340" s="75">
        <v>0</v>
      </c>
      <c r="O340" s="71">
        <v>23377517.569999997</v>
      </c>
      <c r="P340" s="77"/>
      <c r="Q340" s="90"/>
      <c r="R340" s="91"/>
    </row>
    <row r="341" spans="1:18">
      <c r="A341" s="45" t="s">
        <v>864</v>
      </c>
      <c r="B341" s="79" t="s">
        <v>865</v>
      </c>
      <c r="C341" s="87" t="s">
        <v>866</v>
      </c>
      <c r="D341" s="75">
        <v>-5319371.4300000006</v>
      </c>
      <c r="E341" s="75">
        <v>-345298.03</v>
      </c>
      <c r="F341" s="75">
        <v>-598723.61</v>
      </c>
      <c r="G341" s="75">
        <v>15132924.000000002</v>
      </c>
      <c r="H341" s="75">
        <v>-232368.12</v>
      </c>
      <c r="I341" s="75">
        <v>0</v>
      </c>
      <c r="J341" s="75">
        <v>-7824732.9700000007</v>
      </c>
      <c r="K341" s="75">
        <v>3334.23</v>
      </c>
      <c r="L341" s="75">
        <v>0</v>
      </c>
      <c r="M341" s="76">
        <v>815764.06999999983</v>
      </c>
      <c r="N341" s="75">
        <v>0</v>
      </c>
      <c r="O341" s="71">
        <v>815764.06999999983</v>
      </c>
      <c r="P341" s="77"/>
      <c r="Q341" s="90"/>
      <c r="R341" s="91"/>
    </row>
    <row r="342" spans="1:18">
      <c r="A342" s="45" t="s">
        <v>867</v>
      </c>
      <c r="B342" s="79" t="s">
        <v>868</v>
      </c>
      <c r="C342" s="87" t="s">
        <v>869</v>
      </c>
      <c r="D342" s="75">
        <v>728766.1399999999</v>
      </c>
      <c r="E342" s="75">
        <v>5564.32</v>
      </c>
      <c r="F342" s="75">
        <v>49956.73</v>
      </c>
      <c r="G342" s="75">
        <v>73567.87</v>
      </c>
      <c r="H342" s="75">
        <v>120099.57</v>
      </c>
      <c r="I342" s="75">
        <v>0</v>
      </c>
      <c r="J342" s="75">
        <v>0</v>
      </c>
      <c r="K342" s="75">
        <v>0</v>
      </c>
      <c r="L342" s="75">
        <v>0</v>
      </c>
      <c r="M342" s="76">
        <v>977954.62999999989</v>
      </c>
      <c r="N342" s="75">
        <v>0</v>
      </c>
      <c r="O342" s="71">
        <v>977954.62999999989</v>
      </c>
      <c r="P342" s="77"/>
      <c r="Q342" s="90"/>
      <c r="R342" s="91"/>
    </row>
    <row r="343" spans="1:18">
      <c r="A343" s="45" t="s">
        <v>870</v>
      </c>
      <c r="B343" s="79" t="s">
        <v>871</v>
      </c>
      <c r="C343" s="87" t="s">
        <v>872</v>
      </c>
      <c r="D343" s="75">
        <v>5492357.6900000004</v>
      </c>
      <c r="E343" s="75">
        <v>1439494.4</v>
      </c>
      <c r="F343" s="75">
        <v>1046392.6300000001</v>
      </c>
      <c r="G343" s="75">
        <v>210731.66</v>
      </c>
      <c r="H343" s="75">
        <v>130000.09999999999</v>
      </c>
      <c r="I343" s="75">
        <v>0</v>
      </c>
      <c r="J343" s="75">
        <v>1290510.6199999999</v>
      </c>
      <c r="K343" s="75">
        <v>0</v>
      </c>
      <c r="L343" s="75">
        <v>0</v>
      </c>
      <c r="M343" s="76">
        <v>9609487.0999999996</v>
      </c>
      <c r="N343" s="75">
        <v>0</v>
      </c>
      <c r="O343" s="71">
        <v>9609487.0999999996</v>
      </c>
      <c r="P343" s="77"/>
      <c r="Q343" s="90"/>
      <c r="R343" s="91"/>
    </row>
    <row r="344" spans="1:18">
      <c r="B344" s="114"/>
      <c r="C344" s="87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77"/>
      <c r="Q344" s="90"/>
      <c r="R344" s="91"/>
    </row>
    <row r="345" spans="1:18">
      <c r="B345" s="99" t="s">
        <v>873</v>
      </c>
      <c r="C345" s="87"/>
      <c r="D345" s="100">
        <v>9652405.8199999966</v>
      </c>
      <c r="E345" s="100">
        <v>1842975.69</v>
      </c>
      <c r="F345" s="100">
        <v>1870845.1800000002</v>
      </c>
      <c r="G345" s="100">
        <v>16025486.010000002</v>
      </c>
      <c r="H345" s="100">
        <v>408903.96</v>
      </c>
      <c r="I345" s="100">
        <v>0</v>
      </c>
      <c r="J345" s="100">
        <v>4975120.6899999985</v>
      </c>
      <c r="K345" s="100">
        <v>4986.0199999999995</v>
      </c>
      <c r="L345" s="100">
        <v>0</v>
      </c>
      <c r="M345" s="100">
        <v>34780723.369999997</v>
      </c>
      <c r="N345" s="100">
        <v>0</v>
      </c>
      <c r="O345" s="100">
        <v>34780723.369999997</v>
      </c>
      <c r="P345" s="77"/>
      <c r="Q345" s="90"/>
      <c r="R345" s="91"/>
    </row>
    <row r="346" spans="1:18">
      <c r="B346" s="114"/>
      <c r="C346" s="87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2"/>
      <c r="P346" s="77"/>
      <c r="Q346" s="90"/>
      <c r="R346" s="91"/>
    </row>
    <row r="347" spans="1:18">
      <c r="B347" s="121" t="s">
        <v>874</v>
      </c>
      <c r="C347" s="104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71"/>
      <c r="P347" s="77"/>
      <c r="Q347" s="90"/>
      <c r="R347" s="91"/>
    </row>
    <row r="348" spans="1:18">
      <c r="B348" s="125"/>
      <c r="C348" s="74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71"/>
      <c r="P348" s="77"/>
      <c r="Q348" s="90"/>
      <c r="R348" s="91"/>
    </row>
    <row r="349" spans="1:18">
      <c r="A349" s="45" t="s">
        <v>875</v>
      </c>
      <c r="B349" s="114" t="s">
        <v>876</v>
      </c>
      <c r="C349" s="87" t="s">
        <v>877</v>
      </c>
      <c r="D349" s="75">
        <v>0</v>
      </c>
      <c r="E349" s="75">
        <v>938382</v>
      </c>
      <c r="F349" s="75">
        <v>0</v>
      </c>
      <c r="G349" s="75">
        <v>0</v>
      </c>
      <c r="H349" s="75">
        <v>0</v>
      </c>
      <c r="I349" s="75">
        <v>0</v>
      </c>
      <c r="J349" s="75">
        <v>1200000</v>
      </c>
      <c r="K349" s="75">
        <v>1515895.64</v>
      </c>
      <c r="L349" s="75">
        <v>0</v>
      </c>
      <c r="M349" s="76">
        <v>3654277.6399999997</v>
      </c>
      <c r="N349" s="75">
        <v>-3654277.64</v>
      </c>
      <c r="O349" s="76">
        <v>0</v>
      </c>
      <c r="P349" s="77"/>
      <c r="Q349" s="90"/>
      <c r="R349" s="91"/>
    </row>
    <row r="350" spans="1:18">
      <c r="A350" s="45" t="s">
        <v>878</v>
      </c>
      <c r="B350" s="114" t="s">
        <v>879</v>
      </c>
      <c r="C350" s="87" t="s">
        <v>880</v>
      </c>
      <c r="D350" s="75">
        <v>0</v>
      </c>
      <c r="E350" s="75">
        <v>0</v>
      </c>
      <c r="F350" s="75">
        <v>0</v>
      </c>
      <c r="G350" s="75">
        <v>0</v>
      </c>
      <c r="H350" s="75">
        <v>0</v>
      </c>
      <c r="I350" s="75">
        <v>0</v>
      </c>
      <c r="J350" s="75">
        <v>0</v>
      </c>
      <c r="K350" s="75">
        <v>1221549.47</v>
      </c>
      <c r="L350" s="75">
        <v>0</v>
      </c>
      <c r="M350" s="76">
        <v>1221549.47</v>
      </c>
      <c r="N350" s="75">
        <v>-1221549.47</v>
      </c>
      <c r="O350" s="76">
        <v>0</v>
      </c>
      <c r="P350" s="77"/>
      <c r="Q350" s="90"/>
      <c r="R350" s="91"/>
    </row>
    <row r="351" spans="1:18">
      <c r="A351" s="45" t="s">
        <v>881</v>
      </c>
      <c r="B351" s="114" t="s">
        <v>882</v>
      </c>
      <c r="C351" s="87" t="s">
        <v>883</v>
      </c>
      <c r="D351" s="75">
        <v>36204.03</v>
      </c>
      <c r="E351" s="75">
        <v>0</v>
      </c>
      <c r="F351" s="75">
        <v>0</v>
      </c>
      <c r="G351" s="75">
        <v>0</v>
      </c>
      <c r="H351" s="75">
        <v>0</v>
      </c>
      <c r="I351" s="75">
        <v>0</v>
      </c>
      <c r="J351" s="75">
        <v>2550000</v>
      </c>
      <c r="K351" s="75">
        <v>0</v>
      </c>
      <c r="L351" s="75">
        <v>0</v>
      </c>
      <c r="M351" s="76">
        <v>2586204.0299999998</v>
      </c>
      <c r="N351" s="75">
        <v>-2586204.0299999998</v>
      </c>
      <c r="O351" s="76">
        <v>0</v>
      </c>
      <c r="P351" s="77"/>
      <c r="Q351" s="90"/>
      <c r="R351" s="91"/>
    </row>
    <row r="352" spans="1:18">
      <c r="B352" s="114" t="s">
        <v>884</v>
      </c>
      <c r="C352" s="87" t="s">
        <v>885</v>
      </c>
      <c r="D352" s="75">
        <v>0</v>
      </c>
      <c r="E352" s="75">
        <v>0</v>
      </c>
      <c r="F352" s="75">
        <v>0</v>
      </c>
      <c r="G352" s="75">
        <v>0</v>
      </c>
      <c r="H352" s="75">
        <v>0</v>
      </c>
      <c r="I352" s="75">
        <v>0</v>
      </c>
      <c r="J352" s="75">
        <v>0</v>
      </c>
      <c r="K352" s="75">
        <v>0</v>
      </c>
      <c r="L352" s="75">
        <v>0</v>
      </c>
      <c r="M352" s="76">
        <v>0</v>
      </c>
      <c r="N352" s="75">
        <v>0</v>
      </c>
      <c r="O352" s="76">
        <v>0</v>
      </c>
      <c r="P352" s="77"/>
      <c r="Q352" s="90"/>
      <c r="R352" s="91"/>
    </row>
    <row r="353" spans="1:18">
      <c r="A353" s="45" t="s">
        <v>886</v>
      </c>
      <c r="B353" s="114" t="s">
        <v>887</v>
      </c>
      <c r="C353" s="87" t="s">
        <v>888</v>
      </c>
      <c r="D353" s="75">
        <v>0</v>
      </c>
      <c r="E353" s="75">
        <v>0</v>
      </c>
      <c r="F353" s="75">
        <v>0</v>
      </c>
      <c r="G353" s="75">
        <v>0</v>
      </c>
      <c r="H353" s="75">
        <v>0</v>
      </c>
      <c r="I353" s="75">
        <v>0</v>
      </c>
      <c r="J353" s="75">
        <v>0</v>
      </c>
      <c r="K353" s="75">
        <v>0</v>
      </c>
      <c r="L353" s="75">
        <v>0</v>
      </c>
      <c r="M353" s="76">
        <v>0</v>
      </c>
      <c r="N353" s="75">
        <v>0</v>
      </c>
      <c r="O353" s="76">
        <v>0</v>
      </c>
      <c r="P353" s="77"/>
      <c r="Q353" s="90"/>
      <c r="R353" s="91"/>
    </row>
    <row r="354" spans="1:18">
      <c r="A354" s="45" t="s">
        <v>889</v>
      </c>
      <c r="B354" s="114" t="s">
        <v>890</v>
      </c>
      <c r="C354" s="87" t="s">
        <v>891</v>
      </c>
      <c r="D354" s="75">
        <v>0</v>
      </c>
      <c r="E354" s="75">
        <v>0</v>
      </c>
      <c r="F354" s="75">
        <v>0</v>
      </c>
      <c r="G354" s="75">
        <v>0</v>
      </c>
      <c r="H354" s="75">
        <v>0</v>
      </c>
      <c r="I354" s="75">
        <v>0</v>
      </c>
      <c r="J354" s="75">
        <v>-566347.07000000007</v>
      </c>
      <c r="K354" s="75">
        <v>14657931.769999998</v>
      </c>
      <c r="L354" s="75">
        <v>0</v>
      </c>
      <c r="M354" s="76">
        <v>14091584.699999997</v>
      </c>
      <c r="N354" s="75">
        <v>-14091584.699999999</v>
      </c>
      <c r="O354" s="76">
        <v>0</v>
      </c>
      <c r="P354" s="77"/>
      <c r="Q354" s="90"/>
      <c r="R354" s="91"/>
    </row>
    <row r="355" spans="1:18">
      <c r="A355" s="45" t="s">
        <v>892</v>
      </c>
      <c r="B355" s="114" t="s">
        <v>893</v>
      </c>
      <c r="C355" s="87" t="s">
        <v>894</v>
      </c>
      <c r="D355" s="75">
        <v>0</v>
      </c>
      <c r="E355" s="75">
        <v>0</v>
      </c>
      <c r="F355" s="75">
        <v>0</v>
      </c>
      <c r="G355" s="75">
        <v>0</v>
      </c>
      <c r="H355" s="75">
        <v>0</v>
      </c>
      <c r="I355" s="75">
        <v>0</v>
      </c>
      <c r="J355" s="75">
        <v>0</v>
      </c>
      <c r="K355" s="75">
        <v>0</v>
      </c>
      <c r="L355" s="75">
        <v>0</v>
      </c>
      <c r="M355" s="76">
        <v>0</v>
      </c>
      <c r="N355" s="75">
        <v>0</v>
      </c>
      <c r="O355" s="76">
        <v>0</v>
      </c>
      <c r="P355" s="77"/>
      <c r="Q355" s="90"/>
      <c r="R355" s="91"/>
    </row>
    <row r="356" spans="1:18">
      <c r="A356" s="45" t="s">
        <v>895</v>
      </c>
      <c r="B356" s="114" t="s">
        <v>896</v>
      </c>
      <c r="C356" s="87" t="s">
        <v>897</v>
      </c>
      <c r="D356" s="75">
        <v>441676.51</v>
      </c>
      <c r="E356" s="75">
        <v>1368664.71</v>
      </c>
      <c r="F356" s="75">
        <v>112652.93</v>
      </c>
      <c r="G356" s="75">
        <v>835696.48</v>
      </c>
      <c r="H356" s="75">
        <v>569408</v>
      </c>
      <c r="I356" s="75">
        <v>0</v>
      </c>
      <c r="J356" s="75">
        <v>129563914.70999999</v>
      </c>
      <c r="K356" s="75">
        <v>373838.24</v>
      </c>
      <c r="L356" s="75">
        <v>3500</v>
      </c>
      <c r="M356" s="76">
        <v>133269351.57999998</v>
      </c>
      <c r="N356" s="75">
        <v>-133269351.58000001</v>
      </c>
      <c r="O356" s="76">
        <v>0</v>
      </c>
      <c r="P356" s="77"/>
      <c r="Q356" s="90"/>
      <c r="R356" s="91"/>
    </row>
    <row r="357" spans="1:18">
      <c r="A357" s="45" t="s">
        <v>898</v>
      </c>
      <c r="B357" s="114" t="s">
        <v>899</v>
      </c>
      <c r="C357" s="87" t="s">
        <v>900</v>
      </c>
      <c r="D357" s="75">
        <v>1252213.7799999998</v>
      </c>
      <c r="E357" s="75">
        <v>930133.24000000011</v>
      </c>
      <c r="F357" s="75">
        <v>381509.77</v>
      </c>
      <c r="G357" s="75">
        <v>0</v>
      </c>
      <c r="H357" s="75">
        <v>610408.17999999993</v>
      </c>
      <c r="I357" s="75">
        <v>0</v>
      </c>
      <c r="J357" s="75">
        <v>243556.48000000001</v>
      </c>
      <c r="K357" s="75">
        <v>2837.04</v>
      </c>
      <c r="L357" s="75">
        <v>0</v>
      </c>
      <c r="M357" s="76">
        <v>3420658.4899999998</v>
      </c>
      <c r="N357" s="75">
        <v>-3420658.49</v>
      </c>
      <c r="O357" s="76">
        <v>0</v>
      </c>
      <c r="P357" s="77"/>
      <c r="Q357" s="90"/>
      <c r="R357" s="91"/>
    </row>
    <row r="358" spans="1:18">
      <c r="A358" s="45" t="s">
        <v>901</v>
      </c>
      <c r="B358" s="114" t="s">
        <v>902</v>
      </c>
      <c r="C358" s="87" t="s">
        <v>903</v>
      </c>
      <c r="D358" s="75">
        <v>11082901.129999999</v>
      </c>
      <c r="E358" s="75">
        <v>305118.81</v>
      </c>
      <c r="F358" s="75">
        <v>2284552.4499999997</v>
      </c>
      <c r="G358" s="75">
        <v>0</v>
      </c>
      <c r="H358" s="75">
        <v>6182634.9700000007</v>
      </c>
      <c r="I358" s="75">
        <v>0</v>
      </c>
      <c r="J358" s="75">
        <v>750160.18</v>
      </c>
      <c r="K358" s="75">
        <v>871.68</v>
      </c>
      <c r="L358" s="75">
        <v>312715.53000000003</v>
      </c>
      <c r="M358" s="76">
        <v>20918954.75</v>
      </c>
      <c r="N358" s="75">
        <v>-20918954.750000004</v>
      </c>
      <c r="O358" s="76">
        <v>0</v>
      </c>
      <c r="P358" s="77"/>
      <c r="Q358" s="90"/>
      <c r="R358" s="91"/>
    </row>
    <row r="359" spans="1:18">
      <c r="A359" s="45" t="s">
        <v>904</v>
      </c>
      <c r="B359" s="114" t="s">
        <v>905</v>
      </c>
      <c r="C359" s="87" t="s">
        <v>906</v>
      </c>
      <c r="D359" s="75">
        <v>15601.62</v>
      </c>
      <c r="E359" s="75">
        <v>152245.56</v>
      </c>
      <c r="F359" s="75">
        <v>0</v>
      </c>
      <c r="G359" s="75">
        <v>10000</v>
      </c>
      <c r="H359" s="75">
        <v>518241.01</v>
      </c>
      <c r="I359" s="75">
        <v>0</v>
      </c>
      <c r="J359" s="75">
        <v>0</v>
      </c>
      <c r="K359" s="75">
        <v>0</v>
      </c>
      <c r="L359" s="75">
        <v>0</v>
      </c>
      <c r="M359" s="76">
        <v>696088.19</v>
      </c>
      <c r="N359" s="75">
        <v>-696088.19</v>
      </c>
      <c r="O359" s="76">
        <v>0</v>
      </c>
      <c r="P359" s="77"/>
      <c r="Q359" s="90"/>
      <c r="R359" s="91"/>
    </row>
    <row r="360" spans="1:18">
      <c r="A360" s="45" t="s">
        <v>907</v>
      </c>
      <c r="B360" s="114" t="s">
        <v>908</v>
      </c>
      <c r="C360" s="87" t="s">
        <v>909</v>
      </c>
      <c r="D360" s="75">
        <v>0</v>
      </c>
      <c r="E360" s="75">
        <v>199999.90000000005</v>
      </c>
      <c r="F360" s="75">
        <v>126543.82</v>
      </c>
      <c r="G360" s="75">
        <v>0</v>
      </c>
      <c r="H360" s="75">
        <v>4121459.24</v>
      </c>
      <c r="I360" s="75">
        <v>0</v>
      </c>
      <c r="J360" s="75">
        <v>0</v>
      </c>
      <c r="K360" s="75">
        <v>0</v>
      </c>
      <c r="L360" s="75">
        <v>0</v>
      </c>
      <c r="M360" s="76">
        <v>4448002.96</v>
      </c>
      <c r="N360" s="75">
        <v>-4448002.96</v>
      </c>
      <c r="O360" s="76">
        <v>0</v>
      </c>
      <c r="P360" s="77"/>
      <c r="Q360" s="90"/>
      <c r="R360" s="91"/>
    </row>
    <row r="361" spans="1:18">
      <c r="A361" s="45" t="s">
        <v>910</v>
      </c>
      <c r="B361" s="114" t="s">
        <v>911</v>
      </c>
      <c r="C361" s="87" t="s">
        <v>912</v>
      </c>
      <c r="D361" s="75">
        <v>0</v>
      </c>
      <c r="E361" s="75">
        <v>0</v>
      </c>
      <c r="F361" s="75">
        <v>103656.63</v>
      </c>
      <c r="G361" s="75">
        <v>0</v>
      </c>
      <c r="H361" s="75">
        <v>0</v>
      </c>
      <c r="I361" s="75">
        <v>0</v>
      </c>
      <c r="J361" s="75">
        <v>30842071.300000001</v>
      </c>
      <c r="K361" s="75">
        <v>744463.48</v>
      </c>
      <c r="L361" s="75">
        <v>2142857</v>
      </c>
      <c r="M361" s="76">
        <v>33833048.409999996</v>
      </c>
      <c r="N361" s="75">
        <v>-33833048.409999996</v>
      </c>
      <c r="O361" s="76">
        <v>0</v>
      </c>
      <c r="P361" s="77"/>
      <c r="Q361" s="90"/>
      <c r="R361" s="91"/>
    </row>
    <row r="362" spans="1:18" ht="14.25" customHeight="1">
      <c r="B362" s="114" t="s">
        <v>913</v>
      </c>
      <c r="C362" s="87" t="s">
        <v>914</v>
      </c>
      <c r="D362" s="75">
        <v>0</v>
      </c>
      <c r="E362" s="75">
        <v>0</v>
      </c>
      <c r="F362" s="75">
        <v>0</v>
      </c>
      <c r="G362" s="75">
        <v>0</v>
      </c>
      <c r="H362" s="75">
        <v>0</v>
      </c>
      <c r="I362" s="75">
        <v>0</v>
      </c>
      <c r="J362" s="75">
        <v>0</v>
      </c>
      <c r="K362" s="75">
        <v>0</v>
      </c>
      <c r="L362" s="75">
        <v>299823.05</v>
      </c>
      <c r="M362" s="76">
        <v>299823.05</v>
      </c>
      <c r="N362" s="75">
        <v>-299823.05</v>
      </c>
      <c r="O362" s="76">
        <v>0</v>
      </c>
      <c r="P362" s="77"/>
      <c r="Q362" s="90"/>
      <c r="R362" s="91"/>
    </row>
    <row r="363" spans="1:18">
      <c r="A363" s="45" t="s">
        <v>915</v>
      </c>
      <c r="B363" s="79" t="s">
        <v>916</v>
      </c>
      <c r="C363" s="83" t="s">
        <v>917</v>
      </c>
      <c r="D363" s="75">
        <v>136383.14000000001</v>
      </c>
      <c r="E363" s="75">
        <v>0</v>
      </c>
      <c r="F363" s="75">
        <v>0</v>
      </c>
      <c r="G363" s="75">
        <v>0</v>
      </c>
      <c r="H363" s="75">
        <v>0</v>
      </c>
      <c r="I363" s="75">
        <v>0</v>
      </c>
      <c r="J363" s="75">
        <v>11047563.15</v>
      </c>
      <c r="K363" s="75">
        <v>1018291.61</v>
      </c>
      <c r="L363" s="75">
        <v>175984.43000000002</v>
      </c>
      <c r="M363" s="76">
        <v>12378222.33</v>
      </c>
      <c r="N363" s="75">
        <v>0</v>
      </c>
      <c r="O363" s="76">
        <v>12378222.33</v>
      </c>
      <c r="P363" s="77"/>
      <c r="Q363" s="112"/>
      <c r="R363" s="113"/>
    </row>
    <row r="364" spans="1:18">
      <c r="B364" s="79" t="s">
        <v>918</v>
      </c>
      <c r="C364" s="83" t="s">
        <v>919</v>
      </c>
      <c r="D364" s="75">
        <v>317772.57</v>
      </c>
      <c r="E364" s="75">
        <v>0</v>
      </c>
      <c r="F364" s="75">
        <v>0</v>
      </c>
      <c r="G364" s="75">
        <v>0</v>
      </c>
      <c r="H364" s="75">
        <v>0</v>
      </c>
      <c r="I364" s="75">
        <v>0</v>
      </c>
      <c r="J364" s="75">
        <v>6995851.0899999999</v>
      </c>
      <c r="K364" s="75">
        <v>141830.35</v>
      </c>
      <c r="L364" s="75">
        <v>-9680888.4499999993</v>
      </c>
      <c r="M364" s="76">
        <v>-2225434.4399999995</v>
      </c>
      <c r="N364" s="75">
        <v>0</v>
      </c>
      <c r="O364" s="76"/>
      <c r="P364" s="77"/>
      <c r="Q364" s="112"/>
      <c r="R364" s="113"/>
    </row>
    <row r="365" spans="1:18">
      <c r="A365" s="45" t="s">
        <v>920</v>
      </c>
      <c r="B365" s="79" t="s">
        <v>921</v>
      </c>
      <c r="C365" s="83" t="s">
        <v>922</v>
      </c>
      <c r="D365" s="75">
        <v>364752.99</v>
      </c>
      <c r="E365" s="75">
        <v>0</v>
      </c>
      <c r="F365" s="75">
        <v>0</v>
      </c>
      <c r="G365" s="75">
        <v>0</v>
      </c>
      <c r="H365" s="75">
        <v>0</v>
      </c>
      <c r="I365" s="75">
        <v>0</v>
      </c>
      <c r="J365" s="75">
        <v>1662.78</v>
      </c>
      <c r="K365" s="75">
        <v>0</v>
      </c>
      <c r="L365" s="75">
        <v>-2500</v>
      </c>
      <c r="M365" s="76">
        <v>363915.77</v>
      </c>
      <c r="N365" s="75">
        <v>0</v>
      </c>
      <c r="O365" s="76">
        <v>363915.77</v>
      </c>
      <c r="P365" s="77"/>
      <c r="Q365" s="112"/>
      <c r="R365" s="113"/>
    </row>
    <row r="366" spans="1:18">
      <c r="B366" s="79" t="s">
        <v>923</v>
      </c>
      <c r="C366" s="87" t="s">
        <v>924</v>
      </c>
      <c r="D366" s="75">
        <v>102281.72</v>
      </c>
      <c r="E366" s="75">
        <v>0</v>
      </c>
      <c r="F366" s="75">
        <v>2002.98</v>
      </c>
      <c r="G366" s="75">
        <v>0</v>
      </c>
      <c r="H366" s="75">
        <v>0</v>
      </c>
      <c r="I366" s="75">
        <v>0</v>
      </c>
      <c r="J366" s="75">
        <v>87809.81</v>
      </c>
      <c r="K366" s="75">
        <v>0</v>
      </c>
      <c r="L366" s="75">
        <v>-32067.279999999999</v>
      </c>
      <c r="M366" s="76">
        <v>160027.23000000001</v>
      </c>
      <c r="N366" s="75">
        <v>0</v>
      </c>
      <c r="O366" s="76">
        <v>160027.23000000001</v>
      </c>
      <c r="P366" s="77"/>
      <c r="Q366" s="90"/>
      <c r="R366" s="91"/>
    </row>
    <row r="367" spans="1:18">
      <c r="A367" s="45" t="s">
        <v>925</v>
      </c>
      <c r="B367" s="79" t="s">
        <v>926</v>
      </c>
      <c r="C367" s="87" t="s">
        <v>927</v>
      </c>
      <c r="D367" s="75">
        <v>-1445445.73</v>
      </c>
      <c r="E367" s="75">
        <v>-130953.33000000005</v>
      </c>
      <c r="F367" s="75">
        <v>-1637.119999999999</v>
      </c>
      <c r="G367" s="75">
        <v>-11771.25</v>
      </c>
      <c r="H367" s="75">
        <v>-817226</v>
      </c>
      <c r="I367" s="75">
        <v>0</v>
      </c>
      <c r="J367" s="75">
        <v>129631.03999999999</v>
      </c>
      <c r="K367" s="75">
        <v>0</v>
      </c>
      <c r="L367" s="75">
        <v>556636.75</v>
      </c>
      <c r="M367" s="76">
        <v>-1720765.6400000001</v>
      </c>
      <c r="N367" s="75">
        <v>0</v>
      </c>
      <c r="O367" s="76">
        <v>-1720765.6400000001</v>
      </c>
      <c r="P367" s="77"/>
      <c r="Q367" s="90"/>
      <c r="R367" s="91"/>
    </row>
    <row r="368" spans="1:18">
      <c r="A368" s="45" t="s">
        <v>928</v>
      </c>
      <c r="B368" s="79" t="s">
        <v>929</v>
      </c>
      <c r="C368" s="83" t="s">
        <v>930</v>
      </c>
      <c r="D368" s="75">
        <v>0</v>
      </c>
      <c r="E368" s="75">
        <v>0</v>
      </c>
      <c r="F368" s="75">
        <v>0</v>
      </c>
      <c r="G368" s="75">
        <v>0</v>
      </c>
      <c r="H368" s="75">
        <v>0</v>
      </c>
      <c r="I368" s="75">
        <v>0</v>
      </c>
      <c r="J368" s="75">
        <v>0</v>
      </c>
      <c r="K368" s="75">
        <v>0</v>
      </c>
      <c r="L368" s="75">
        <v>0</v>
      </c>
      <c r="M368" s="76">
        <v>0</v>
      </c>
      <c r="N368" s="75">
        <v>0</v>
      </c>
      <c r="O368" s="76">
        <v>0</v>
      </c>
      <c r="P368" s="77"/>
      <c r="Q368" s="90"/>
      <c r="R368" s="91"/>
    </row>
    <row r="369" spans="1:253">
      <c r="A369" s="45" t="s">
        <v>931</v>
      </c>
      <c r="B369" s="79" t="s">
        <v>932</v>
      </c>
      <c r="C369" s="83" t="s">
        <v>933</v>
      </c>
      <c r="D369" s="75">
        <v>59564.029999999992</v>
      </c>
      <c r="E369" s="75">
        <v>23</v>
      </c>
      <c r="F369" s="75">
        <v>-2605.7600000000002</v>
      </c>
      <c r="G369" s="75">
        <v>0</v>
      </c>
      <c r="H369" s="75">
        <v>0</v>
      </c>
      <c r="I369" s="75">
        <v>0</v>
      </c>
      <c r="J369" s="75">
        <v>0</v>
      </c>
      <c r="K369" s="75">
        <v>0</v>
      </c>
      <c r="L369" s="75">
        <v>0</v>
      </c>
      <c r="M369" s="76">
        <v>56981.26999999999</v>
      </c>
      <c r="N369" s="75">
        <v>0</v>
      </c>
      <c r="O369" s="76">
        <v>56981.26999999999</v>
      </c>
      <c r="P369" s="77"/>
      <c r="Q369" s="90"/>
      <c r="R369" s="91"/>
    </row>
    <row r="370" spans="1:253">
      <c r="B370" s="114"/>
      <c r="C370" s="87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77"/>
      <c r="Q370" s="90"/>
      <c r="R370" s="91"/>
    </row>
    <row r="371" spans="1:253">
      <c r="B371" s="99" t="s">
        <v>934</v>
      </c>
      <c r="C371" s="87"/>
      <c r="D371" s="100">
        <v>12363905.789999999</v>
      </c>
      <c r="E371" s="100">
        <v>3763613.89</v>
      </c>
      <c r="F371" s="100">
        <v>3006675.6999999997</v>
      </c>
      <c r="G371" s="100">
        <v>833925.23</v>
      </c>
      <c r="H371" s="100">
        <v>11184925.4</v>
      </c>
      <c r="I371" s="100">
        <v>0</v>
      </c>
      <c r="J371" s="100">
        <v>182845873.47</v>
      </c>
      <c r="K371" s="100">
        <v>19677509.279999997</v>
      </c>
      <c r="L371" s="100">
        <v>-6223938.9699999997</v>
      </c>
      <c r="M371" s="100">
        <v>227452489.79000005</v>
      </c>
      <c r="N371" s="100">
        <v>-218439543.27000004</v>
      </c>
      <c r="O371" s="100">
        <v>9012946.5200000107</v>
      </c>
      <c r="P371" s="77"/>
      <c r="Q371" s="90"/>
      <c r="R371" s="91"/>
    </row>
    <row r="372" spans="1:253">
      <c r="B372" s="114"/>
      <c r="C372" s="87"/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29"/>
      <c r="O372" s="130"/>
      <c r="P372" s="77"/>
      <c r="Q372" s="90"/>
      <c r="R372" s="91"/>
    </row>
    <row r="373" spans="1:253" ht="12.75" thickBot="1">
      <c r="B373" s="131" t="s">
        <v>935</v>
      </c>
      <c r="C373" s="87"/>
      <c r="D373" s="132">
        <v>2263641666.9100003</v>
      </c>
      <c r="E373" s="132">
        <v>266361127.27000001</v>
      </c>
      <c r="F373" s="132">
        <v>102988682.13000003</v>
      </c>
      <c r="G373" s="132">
        <v>37140357.279999994</v>
      </c>
      <c r="H373" s="132">
        <v>884620862.34000003</v>
      </c>
      <c r="I373" s="132">
        <v>0</v>
      </c>
      <c r="J373" s="132">
        <v>492040236.36000001</v>
      </c>
      <c r="K373" s="132">
        <v>25257716.319999997</v>
      </c>
      <c r="L373" s="132">
        <v>-4667967.38</v>
      </c>
      <c r="M373" s="132">
        <v>4067382681.23</v>
      </c>
      <c r="N373" s="132">
        <v>-677668278.95000005</v>
      </c>
      <c r="O373" s="133">
        <v>3389714402.2800002</v>
      </c>
      <c r="P373" s="77"/>
      <c r="Q373" s="90"/>
      <c r="R373" s="91"/>
    </row>
    <row r="374" spans="1:253" ht="12.75" thickTop="1">
      <c r="B374" s="114"/>
      <c r="C374" s="87"/>
      <c r="D374" s="105"/>
      <c r="E374" s="105"/>
      <c r="F374" s="105"/>
      <c r="G374" s="105"/>
      <c r="H374" s="105"/>
      <c r="I374" s="105"/>
      <c r="J374" s="105"/>
      <c r="K374" s="105"/>
      <c r="L374" s="105"/>
      <c r="M374" s="76"/>
      <c r="N374" s="105"/>
      <c r="O374" s="71"/>
      <c r="P374" s="77"/>
      <c r="Q374" s="90"/>
      <c r="R374" s="91"/>
    </row>
    <row r="375" spans="1:253">
      <c r="B375" s="121" t="s">
        <v>936</v>
      </c>
      <c r="C375" s="104"/>
      <c r="D375" s="105"/>
      <c r="E375" s="105"/>
      <c r="F375" s="105"/>
      <c r="G375" s="105"/>
      <c r="H375" s="105"/>
      <c r="I375" s="105"/>
      <c r="J375" s="105"/>
      <c r="K375" s="105"/>
      <c r="L375" s="105"/>
      <c r="M375" s="76"/>
      <c r="N375" s="105"/>
      <c r="O375" s="71"/>
      <c r="P375" s="77"/>
      <c r="Q375" s="90"/>
      <c r="R375" s="91"/>
    </row>
    <row r="376" spans="1:253">
      <c r="B376" s="125"/>
      <c r="C376" s="74"/>
      <c r="D376" s="105"/>
      <c r="E376" s="105"/>
      <c r="F376" s="105"/>
      <c r="G376" s="105"/>
      <c r="H376" s="105"/>
      <c r="I376" s="105"/>
      <c r="J376" s="105"/>
      <c r="K376" s="105"/>
      <c r="L376" s="105"/>
      <c r="M376" s="76"/>
      <c r="N376" s="105"/>
      <c r="O376" s="71"/>
      <c r="P376" s="77"/>
      <c r="Q376" s="90"/>
      <c r="R376" s="91"/>
    </row>
    <row r="377" spans="1:253">
      <c r="B377" s="79" t="s">
        <v>937</v>
      </c>
      <c r="C377" s="82" t="s">
        <v>938</v>
      </c>
      <c r="D377" s="75">
        <v>0</v>
      </c>
      <c r="E377" s="75">
        <v>0</v>
      </c>
      <c r="F377" s="75">
        <v>0</v>
      </c>
      <c r="G377" s="75">
        <v>0</v>
      </c>
      <c r="H377" s="75">
        <v>0</v>
      </c>
      <c r="I377" s="75">
        <v>0</v>
      </c>
      <c r="J377" s="75">
        <v>0</v>
      </c>
      <c r="K377" s="75">
        <v>0</v>
      </c>
      <c r="L377" s="75">
        <v>0</v>
      </c>
      <c r="M377" s="76">
        <v>0</v>
      </c>
      <c r="N377" s="75">
        <v>0</v>
      </c>
      <c r="O377" s="71">
        <v>0</v>
      </c>
      <c r="P377" s="77"/>
      <c r="Q377" s="90"/>
      <c r="R377" s="91"/>
    </row>
    <row r="378" spans="1:253">
      <c r="A378" s="45" t="s">
        <v>939</v>
      </c>
      <c r="B378" s="79" t="s">
        <v>940</v>
      </c>
      <c r="C378" s="87" t="s">
        <v>941</v>
      </c>
      <c r="D378" s="75">
        <v>40436851.740000002</v>
      </c>
      <c r="E378" s="75">
        <v>331816.5</v>
      </c>
      <c r="F378" s="75">
        <v>618063.55000000005</v>
      </c>
      <c r="G378" s="75">
        <v>0</v>
      </c>
      <c r="H378" s="75">
        <v>0</v>
      </c>
      <c r="I378" s="75">
        <v>0</v>
      </c>
      <c r="J378" s="75">
        <v>37653.360000000001</v>
      </c>
      <c r="K378" s="75">
        <v>0</v>
      </c>
      <c r="L378" s="75">
        <v>0</v>
      </c>
      <c r="M378" s="76">
        <v>41424385.149999999</v>
      </c>
      <c r="N378" s="75">
        <v>0</v>
      </c>
      <c r="O378" s="71">
        <v>41424385.149999999</v>
      </c>
      <c r="P378" s="77"/>
      <c r="Q378" s="90"/>
      <c r="R378" s="91"/>
    </row>
    <row r="379" spans="1:253">
      <c r="A379" s="45" t="s">
        <v>942</v>
      </c>
      <c r="B379" s="79" t="s">
        <v>943</v>
      </c>
      <c r="C379" s="87" t="s">
        <v>944</v>
      </c>
      <c r="D379" s="75">
        <v>37142790.740000002</v>
      </c>
      <c r="E379" s="75">
        <v>983265.60000000009</v>
      </c>
      <c r="F379" s="75">
        <v>193541.97999999998</v>
      </c>
      <c r="G379" s="75">
        <v>0</v>
      </c>
      <c r="H379" s="75">
        <v>0</v>
      </c>
      <c r="I379" s="75">
        <v>0</v>
      </c>
      <c r="J379" s="75">
        <v>0</v>
      </c>
      <c r="K379" s="75">
        <v>0</v>
      </c>
      <c r="L379" s="75">
        <v>0</v>
      </c>
      <c r="M379" s="76">
        <v>38319598.32</v>
      </c>
      <c r="N379" s="75">
        <v>0</v>
      </c>
      <c r="O379" s="71">
        <v>38319598.32</v>
      </c>
      <c r="P379" s="77"/>
      <c r="Q379" s="90"/>
      <c r="R379" s="91"/>
    </row>
    <row r="380" spans="1:253">
      <c r="A380" s="45" t="s">
        <v>945</v>
      </c>
      <c r="B380" s="79" t="s">
        <v>946</v>
      </c>
      <c r="C380" s="83" t="s">
        <v>947</v>
      </c>
      <c r="D380" s="75">
        <v>53339088.969999999</v>
      </c>
      <c r="E380" s="75">
        <v>4410597.040000001</v>
      </c>
      <c r="F380" s="75">
        <v>647514.77</v>
      </c>
      <c r="G380" s="75">
        <v>0</v>
      </c>
      <c r="H380" s="75">
        <v>0</v>
      </c>
      <c r="I380" s="75">
        <v>0</v>
      </c>
      <c r="J380" s="75">
        <v>1111846.26</v>
      </c>
      <c r="K380" s="75">
        <v>0</v>
      </c>
      <c r="L380" s="75">
        <v>0</v>
      </c>
      <c r="M380" s="76">
        <v>59509047.039999999</v>
      </c>
      <c r="N380" s="75">
        <v>-10200</v>
      </c>
      <c r="O380" s="71">
        <v>59498847.039999999</v>
      </c>
      <c r="P380" s="77"/>
      <c r="Q380" s="90"/>
      <c r="R380" s="91"/>
    </row>
    <row r="381" spans="1:253">
      <c r="A381" s="45" t="s">
        <v>948</v>
      </c>
      <c r="B381" s="79" t="s">
        <v>949</v>
      </c>
      <c r="C381" s="83" t="s">
        <v>950</v>
      </c>
      <c r="D381" s="75">
        <v>0</v>
      </c>
      <c r="E381" s="75">
        <v>0</v>
      </c>
      <c r="F381" s="75">
        <v>0</v>
      </c>
      <c r="G381" s="75">
        <v>0</v>
      </c>
      <c r="H381" s="75">
        <v>0</v>
      </c>
      <c r="I381" s="75">
        <v>0</v>
      </c>
      <c r="J381" s="75">
        <v>0</v>
      </c>
      <c r="K381" s="75">
        <v>0</v>
      </c>
      <c r="L381" s="75">
        <v>0</v>
      </c>
      <c r="M381" s="76">
        <v>0</v>
      </c>
      <c r="N381" s="75">
        <v>0</v>
      </c>
      <c r="O381" s="71">
        <v>0</v>
      </c>
      <c r="P381" s="77"/>
      <c r="Q381" s="90"/>
      <c r="R381" s="91"/>
    </row>
    <row r="382" spans="1:253">
      <c r="A382" s="45" t="s">
        <v>951</v>
      </c>
      <c r="B382" s="79" t="s">
        <v>952</v>
      </c>
      <c r="C382" s="83" t="s">
        <v>953</v>
      </c>
      <c r="D382" s="75">
        <v>8820.83</v>
      </c>
      <c r="E382" s="75">
        <v>15068</v>
      </c>
      <c r="F382" s="75">
        <v>0</v>
      </c>
      <c r="G382" s="75">
        <v>0</v>
      </c>
      <c r="H382" s="75">
        <v>0</v>
      </c>
      <c r="I382" s="75">
        <v>0</v>
      </c>
      <c r="J382" s="75">
        <v>0</v>
      </c>
      <c r="K382" s="75">
        <v>0</v>
      </c>
      <c r="L382" s="75">
        <v>0</v>
      </c>
      <c r="M382" s="76">
        <v>23888.83</v>
      </c>
      <c r="N382" s="75">
        <v>0</v>
      </c>
      <c r="O382" s="71">
        <v>23888.83</v>
      </c>
      <c r="P382" s="77"/>
      <c r="Q382" s="90"/>
      <c r="R382" s="91"/>
    </row>
    <row r="383" spans="1:253">
      <c r="A383" s="45" t="s">
        <v>954</v>
      </c>
      <c r="B383" s="79" t="s">
        <v>955</v>
      </c>
      <c r="C383" s="83" t="s">
        <v>956</v>
      </c>
      <c r="D383" s="75">
        <v>414631610.79000008</v>
      </c>
      <c r="E383" s="75">
        <v>6882389.1199999992</v>
      </c>
      <c r="F383" s="75">
        <v>22643.61</v>
      </c>
      <c r="G383" s="75">
        <v>0</v>
      </c>
      <c r="H383" s="75">
        <v>0</v>
      </c>
      <c r="I383" s="75">
        <v>0</v>
      </c>
      <c r="J383" s="75">
        <v>0</v>
      </c>
      <c r="K383" s="75">
        <v>0</v>
      </c>
      <c r="L383" s="75">
        <v>0</v>
      </c>
      <c r="M383" s="76">
        <v>421536643.5200001</v>
      </c>
      <c r="N383" s="75">
        <v>0</v>
      </c>
      <c r="O383" s="71">
        <v>421536643.5200001</v>
      </c>
      <c r="P383" s="77"/>
      <c r="Q383" s="90"/>
      <c r="R383" s="91"/>
      <c r="W383" s="123"/>
      <c r="X383" s="123"/>
      <c r="Y383" s="123"/>
      <c r="Z383" s="123"/>
      <c r="AA383" s="123"/>
      <c r="AB383" s="123"/>
      <c r="AC383" s="123"/>
      <c r="AD383" s="123"/>
      <c r="AE383" s="123"/>
      <c r="AF383" s="123"/>
      <c r="AG383" s="123"/>
      <c r="AH383" s="123"/>
      <c r="AI383" s="123"/>
      <c r="AJ383" s="123"/>
      <c r="AK383" s="123"/>
      <c r="AL383" s="123"/>
      <c r="AM383" s="123"/>
      <c r="AN383" s="123"/>
      <c r="AO383" s="123"/>
      <c r="AP383" s="123"/>
      <c r="AQ383" s="123"/>
      <c r="AR383" s="123"/>
      <c r="AS383" s="123"/>
      <c r="AT383" s="123"/>
      <c r="AU383" s="123"/>
      <c r="AV383" s="123"/>
      <c r="AW383" s="123"/>
      <c r="AX383" s="123"/>
      <c r="AY383" s="123"/>
      <c r="AZ383" s="123"/>
      <c r="BA383" s="123"/>
      <c r="BB383" s="123"/>
      <c r="BC383" s="123"/>
      <c r="BD383" s="123"/>
      <c r="BE383" s="123"/>
      <c r="BF383" s="123"/>
      <c r="BG383" s="123"/>
      <c r="BH383" s="123"/>
      <c r="BI383" s="123"/>
      <c r="BJ383" s="123"/>
      <c r="BK383" s="123"/>
      <c r="BL383" s="123"/>
      <c r="BM383" s="123"/>
      <c r="BN383" s="123"/>
      <c r="BO383" s="123"/>
      <c r="BP383" s="123"/>
      <c r="BQ383" s="123"/>
      <c r="BR383" s="123"/>
      <c r="BS383" s="123"/>
      <c r="BT383" s="123"/>
      <c r="BU383" s="123"/>
      <c r="BV383" s="123"/>
      <c r="BW383" s="123"/>
      <c r="BX383" s="123"/>
      <c r="BY383" s="123"/>
      <c r="BZ383" s="123"/>
      <c r="CA383" s="123"/>
      <c r="CB383" s="123"/>
      <c r="CC383" s="123"/>
      <c r="CD383" s="123"/>
      <c r="CE383" s="123"/>
      <c r="CF383" s="123"/>
      <c r="CG383" s="123"/>
      <c r="CH383" s="123"/>
      <c r="CI383" s="123"/>
      <c r="CJ383" s="123"/>
      <c r="CK383" s="123"/>
      <c r="CL383" s="123"/>
      <c r="CM383" s="123"/>
      <c r="CN383" s="123"/>
      <c r="CO383" s="123"/>
      <c r="CP383" s="123"/>
      <c r="CQ383" s="123"/>
      <c r="CR383" s="123"/>
      <c r="CS383" s="123"/>
      <c r="CT383" s="123"/>
      <c r="CU383" s="123"/>
      <c r="CV383" s="123"/>
      <c r="CW383" s="123"/>
      <c r="CX383" s="123"/>
      <c r="CY383" s="123"/>
      <c r="CZ383" s="123"/>
      <c r="DA383" s="123"/>
      <c r="DB383" s="123"/>
      <c r="DC383" s="123"/>
      <c r="DD383" s="123"/>
      <c r="DE383" s="123"/>
      <c r="DF383" s="123"/>
      <c r="DG383" s="123"/>
      <c r="DH383" s="123"/>
      <c r="DI383" s="123"/>
      <c r="DJ383" s="123"/>
      <c r="DK383" s="123"/>
      <c r="DL383" s="123"/>
      <c r="DM383" s="123"/>
      <c r="DN383" s="123"/>
      <c r="DO383" s="123"/>
      <c r="DP383" s="123"/>
      <c r="DQ383" s="123"/>
      <c r="DR383" s="123"/>
      <c r="DS383" s="123"/>
      <c r="DT383" s="123"/>
      <c r="DU383" s="123"/>
      <c r="DV383" s="123"/>
      <c r="DW383" s="123"/>
      <c r="DX383" s="123"/>
      <c r="DY383" s="123"/>
      <c r="DZ383" s="123"/>
      <c r="EA383" s="123"/>
      <c r="EB383" s="123"/>
      <c r="EC383" s="123"/>
      <c r="ED383" s="123"/>
      <c r="EE383" s="123"/>
      <c r="EF383" s="123"/>
      <c r="EG383" s="123"/>
      <c r="EH383" s="123"/>
      <c r="EI383" s="123"/>
      <c r="EJ383" s="123"/>
      <c r="EK383" s="123"/>
      <c r="EL383" s="123"/>
      <c r="EM383" s="123"/>
      <c r="EN383" s="123"/>
      <c r="EO383" s="123"/>
      <c r="EP383" s="123"/>
      <c r="EQ383" s="123"/>
      <c r="ER383" s="123"/>
      <c r="ES383" s="123"/>
      <c r="ET383" s="123"/>
      <c r="EU383" s="123"/>
      <c r="EV383" s="123"/>
      <c r="EW383" s="123"/>
      <c r="EX383" s="123"/>
      <c r="EY383" s="123"/>
      <c r="EZ383" s="123"/>
      <c r="FA383" s="123"/>
      <c r="FB383" s="123"/>
      <c r="FC383" s="123"/>
      <c r="FD383" s="123"/>
      <c r="FE383" s="123"/>
      <c r="FF383" s="123"/>
      <c r="FG383" s="123"/>
      <c r="FH383" s="123"/>
      <c r="FI383" s="123"/>
      <c r="FJ383" s="123"/>
      <c r="FK383" s="123"/>
      <c r="FL383" s="123"/>
      <c r="FM383" s="123"/>
      <c r="FN383" s="123"/>
      <c r="FO383" s="123"/>
      <c r="FP383" s="123"/>
      <c r="FQ383" s="123"/>
      <c r="FR383" s="123"/>
      <c r="FS383" s="123"/>
      <c r="FT383" s="123"/>
      <c r="FU383" s="123"/>
      <c r="FV383" s="123"/>
      <c r="FW383" s="123"/>
      <c r="FX383" s="123"/>
      <c r="FY383" s="123"/>
      <c r="FZ383" s="123"/>
      <c r="GA383" s="123"/>
      <c r="GB383" s="123"/>
      <c r="GC383" s="123"/>
      <c r="GD383" s="123"/>
      <c r="GE383" s="123"/>
      <c r="GF383" s="123"/>
      <c r="GG383" s="123"/>
      <c r="GH383" s="123"/>
      <c r="GI383" s="123"/>
      <c r="GJ383" s="123"/>
      <c r="GK383" s="123"/>
      <c r="GL383" s="123"/>
      <c r="GM383" s="123"/>
      <c r="GN383" s="123"/>
      <c r="GO383" s="123"/>
      <c r="GP383" s="123"/>
      <c r="GQ383" s="123"/>
      <c r="GR383" s="123"/>
      <c r="GS383" s="123"/>
      <c r="GT383" s="123"/>
      <c r="GU383" s="123"/>
      <c r="GV383" s="123"/>
      <c r="GW383" s="123"/>
      <c r="GX383" s="123"/>
      <c r="GY383" s="123"/>
      <c r="GZ383" s="123"/>
      <c r="HA383" s="123"/>
      <c r="HB383" s="123"/>
      <c r="HC383" s="123"/>
      <c r="HD383" s="123"/>
      <c r="HE383" s="123"/>
      <c r="HF383" s="123"/>
      <c r="HG383" s="123"/>
      <c r="HH383" s="123"/>
      <c r="HI383" s="123"/>
      <c r="HJ383" s="123"/>
      <c r="HK383" s="123"/>
      <c r="HL383" s="123"/>
      <c r="HM383" s="123"/>
      <c r="HN383" s="123"/>
      <c r="HO383" s="123"/>
      <c r="HP383" s="123"/>
      <c r="HQ383" s="123"/>
      <c r="HR383" s="123"/>
      <c r="HS383" s="123"/>
      <c r="HT383" s="123"/>
      <c r="HU383" s="123"/>
      <c r="HV383" s="123"/>
      <c r="HW383" s="123"/>
      <c r="HX383" s="123"/>
      <c r="HY383" s="123"/>
      <c r="HZ383" s="123"/>
      <c r="IA383" s="123"/>
      <c r="IB383" s="123"/>
      <c r="IC383" s="123"/>
      <c r="ID383" s="123"/>
      <c r="IE383" s="123"/>
      <c r="IF383" s="123"/>
      <c r="IG383" s="123"/>
      <c r="IH383" s="123"/>
      <c r="II383" s="123"/>
      <c r="IJ383" s="123"/>
      <c r="IK383" s="123"/>
      <c r="IL383" s="123"/>
      <c r="IM383" s="123"/>
      <c r="IN383" s="123"/>
      <c r="IO383" s="123"/>
      <c r="IP383" s="123"/>
      <c r="IQ383" s="123"/>
      <c r="IR383" s="123"/>
      <c r="IS383" s="123"/>
    </row>
    <row r="384" spans="1:253">
      <c r="A384" s="45" t="s">
        <v>957</v>
      </c>
      <c r="B384" s="79" t="s">
        <v>958</v>
      </c>
      <c r="C384" s="83" t="s">
        <v>959</v>
      </c>
      <c r="D384" s="75">
        <v>66771715.730000004</v>
      </c>
      <c r="E384" s="75">
        <v>866786.62000000011</v>
      </c>
      <c r="F384" s="75">
        <v>40421.18</v>
      </c>
      <c r="G384" s="75">
        <v>0</v>
      </c>
      <c r="H384" s="75">
        <v>0</v>
      </c>
      <c r="I384" s="75">
        <v>0</v>
      </c>
      <c r="J384" s="75">
        <v>0</v>
      </c>
      <c r="K384" s="75">
        <v>0</v>
      </c>
      <c r="L384" s="75">
        <v>0</v>
      </c>
      <c r="M384" s="76">
        <v>67678923.530000016</v>
      </c>
      <c r="N384" s="75">
        <v>0</v>
      </c>
      <c r="O384" s="71">
        <v>67678923.530000016</v>
      </c>
      <c r="P384" s="77"/>
      <c r="Q384" s="90"/>
      <c r="R384" s="91"/>
    </row>
    <row r="385" spans="1:253">
      <c r="A385" s="45" t="s">
        <v>960</v>
      </c>
      <c r="B385" s="79" t="s">
        <v>961</v>
      </c>
      <c r="C385" s="83" t="s">
        <v>962</v>
      </c>
      <c r="D385" s="75">
        <v>252142.27</v>
      </c>
      <c r="E385" s="75">
        <v>336.36</v>
      </c>
      <c r="F385" s="75">
        <v>0</v>
      </c>
      <c r="G385" s="75">
        <v>0</v>
      </c>
      <c r="H385" s="75">
        <v>0</v>
      </c>
      <c r="I385" s="75">
        <v>0</v>
      </c>
      <c r="J385" s="75">
        <v>0</v>
      </c>
      <c r="K385" s="75">
        <v>0</v>
      </c>
      <c r="L385" s="75">
        <v>0</v>
      </c>
      <c r="M385" s="76">
        <v>252478.62999999998</v>
      </c>
      <c r="N385" s="75">
        <v>0</v>
      </c>
      <c r="O385" s="71">
        <v>252478.62999999998</v>
      </c>
      <c r="P385" s="77"/>
      <c r="Q385" s="90"/>
      <c r="R385" s="91"/>
    </row>
    <row r="386" spans="1:253">
      <c r="A386" s="45" t="s">
        <v>963</v>
      </c>
      <c r="B386" s="79" t="s">
        <v>964</v>
      </c>
      <c r="C386" s="83" t="s">
        <v>965</v>
      </c>
      <c r="D386" s="75">
        <v>11729819.91</v>
      </c>
      <c r="E386" s="75">
        <v>893019.09000000008</v>
      </c>
      <c r="F386" s="75">
        <v>0</v>
      </c>
      <c r="G386" s="75">
        <v>0</v>
      </c>
      <c r="H386" s="75">
        <v>0</v>
      </c>
      <c r="I386" s="75">
        <v>0</v>
      </c>
      <c r="J386" s="75">
        <v>0</v>
      </c>
      <c r="K386" s="75">
        <v>0</v>
      </c>
      <c r="L386" s="75">
        <v>0</v>
      </c>
      <c r="M386" s="76">
        <v>12622839</v>
      </c>
      <c r="N386" s="75">
        <v>0</v>
      </c>
      <c r="O386" s="71">
        <v>12622839</v>
      </c>
      <c r="P386" s="77"/>
      <c r="Q386" s="90"/>
      <c r="R386" s="91"/>
    </row>
    <row r="387" spans="1:253">
      <c r="A387" s="45" t="s">
        <v>966</v>
      </c>
      <c r="B387" s="79" t="s">
        <v>967</v>
      </c>
      <c r="C387" s="83" t="s">
        <v>968</v>
      </c>
      <c r="D387" s="75">
        <v>122986.03</v>
      </c>
      <c r="E387" s="75">
        <v>0</v>
      </c>
      <c r="F387" s="75">
        <v>0</v>
      </c>
      <c r="G387" s="75">
        <v>0</v>
      </c>
      <c r="H387" s="75">
        <v>0</v>
      </c>
      <c r="I387" s="75">
        <v>0</v>
      </c>
      <c r="J387" s="75">
        <v>0</v>
      </c>
      <c r="K387" s="75">
        <v>0</v>
      </c>
      <c r="L387" s="75">
        <v>0</v>
      </c>
      <c r="M387" s="76">
        <v>122986.03</v>
      </c>
      <c r="N387" s="75">
        <v>0</v>
      </c>
      <c r="O387" s="71">
        <v>122986.03</v>
      </c>
      <c r="P387" s="77"/>
      <c r="Q387" s="90"/>
      <c r="R387" s="91"/>
    </row>
    <row r="388" spans="1:253">
      <c r="A388" s="45" t="s">
        <v>969</v>
      </c>
      <c r="B388" s="79" t="s">
        <v>970</v>
      </c>
      <c r="C388" s="83" t="s">
        <v>971</v>
      </c>
      <c r="D388" s="75">
        <v>940577.43999999983</v>
      </c>
      <c r="E388" s="75">
        <v>13420.48</v>
      </c>
      <c r="F388" s="75">
        <v>0</v>
      </c>
      <c r="G388" s="75">
        <v>0</v>
      </c>
      <c r="H388" s="75">
        <v>0</v>
      </c>
      <c r="I388" s="75">
        <v>0</v>
      </c>
      <c r="J388" s="75">
        <v>0</v>
      </c>
      <c r="K388" s="75">
        <v>0</v>
      </c>
      <c r="L388" s="75">
        <v>0</v>
      </c>
      <c r="M388" s="76">
        <v>953997.91999999981</v>
      </c>
      <c r="N388" s="75">
        <v>0</v>
      </c>
      <c r="O388" s="71">
        <v>953997.91999999981</v>
      </c>
      <c r="P388" s="77"/>
      <c r="Q388" s="90"/>
      <c r="R388" s="91"/>
    </row>
    <row r="389" spans="1:253">
      <c r="A389" s="45" t="s">
        <v>972</v>
      </c>
      <c r="B389" s="79" t="s">
        <v>973</v>
      </c>
      <c r="C389" s="83" t="s">
        <v>974</v>
      </c>
      <c r="D389" s="75">
        <v>217916364.42999998</v>
      </c>
      <c r="E389" s="75">
        <v>43771938.719999991</v>
      </c>
      <c r="F389" s="75">
        <v>2774298.2</v>
      </c>
      <c r="G389" s="75">
        <v>0</v>
      </c>
      <c r="H389" s="75">
        <v>0</v>
      </c>
      <c r="I389" s="75">
        <v>0</v>
      </c>
      <c r="J389" s="75">
        <v>2303562.9</v>
      </c>
      <c r="K389" s="75">
        <v>0</v>
      </c>
      <c r="L389" s="75">
        <v>0</v>
      </c>
      <c r="M389" s="76">
        <v>266766164.24999997</v>
      </c>
      <c r="N389" s="75">
        <v>-48684.1</v>
      </c>
      <c r="O389" s="71">
        <v>266717480.14999998</v>
      </c>
      <c r="P389" s="77"/>
      <c r="Q389" s="90"/>
      <c r="R389" s="91"/>
      <c r="W389" s="123"/>
      <c r="X389" s="123"/>
      <c r="Y389" s="123"/>
      <c r="Z389" s="123"/>
      <c r="AA389" s="123"/>
      <c r="AB389" s="123"/>
      <c r="AC389" s="123"/>
      <c r="AD389" s="123"/>
      <c r="AE389" s="123"/>
      <c r="AF389" s="123"/>
      <c r="AG389" s="123"/>
      <c r="AH389" s="123"/>
      <c r="AI389" s="123"/>
      <c r="AJ389" s="123"/>
      <c r="AK389" s="123"/>
      <c r="AL389" s="123"/>
      <c r="AM389" s="123"/>
      <c r="AN389" s="123"/>
      <c r="AO389" s="123"/>
      <c r="AP389" s="123"/>
      <c r="AQ389" s="123"/>
      <c r="AR389" s="123"/>
      <c r="AS389" s="123"/>
      <c r="AT389" s="123"/>
      <c r="AU389" s="123"/>
      <c r="AV389" s="123"/>
      <c r="AW389" s="123"/>
      <c r="AX389" s="123"/>
      <c r="AY389" s="123"/>
      <c r="AZ389" s="123"/>
      <c r="BA389" s="123"/>
      <c r="BB389" s="123"/>
      <c r="BC389" s="123"/>
      <c r="BD389" s="123"/>
      <c r="BE389" s="123"/>
      <c r="BF389" s="123"/>
      <c r="BG389" s="123"/>
      <c r="BH389" s="123"/>
      <c r="BI389" s="123"/>
      <c r="BJ389" s="123"/>
      <c r="BK389" s="123"/>
      <c r="BL389" s="123"/>
      <c r="BM389" s="123"/>
      <c r="BN389" s="123"/>
      <c r="BO389" s="123"/>
      <c r="BP389" s="123"/>
      <c r="BQ389" s="123"/>
      <c r="BR389" s="123"/>
      <c r="BS389" s="123"/>
      <c r="BT389" s="123"/>
      <c r="BU389" s="123"/>
      <c r="BV389" s="123"/>
      <c r="BW389" s="123"/>
      <c r="BX389" s="123"/>
      <c r="BY389" s="123"/>
      <c r="BZ389" s="123"/>
      <c r="CA389" s="123"/>
      <c r="CB389" s="123"/>
      <c r="CC389" s="123"/>
      <c r="CD389" s="123"/>
      <c r="CE389" s="123"/>
      <c r="CF389" s="123"/>
      <c r="CG389" s="123"/>
      <c r="CH389" s="123"/>
      <c r="CI389" s="123"/>
      <c r="CJ389" s="123"/>
      <c r="CK389" s="123"/>
      <c r="CL389" s="123"/>
      <c r="CM389" s="123"/>
      <c r="CN389" s="123"/>
      <c r="CO389" s="123"/>
      <c r="CP389" s="123"/>
      <c r="CQ389" s="123"/>
      <c r="CR389" s="123"/>
      <c r="CS389" s="123"/>
      <c r="CT389" s="123"/>
      <c r="CU389" s="123"/>
      <c r="CV389" s="123"/>
      <c r="CW389" s="123"/>
      <c r="CX389" s="123"/>
      <c r="CY389" s="123"/>
      <c r="CZ389" s="123"/>
      <c r="DA389" s="123"/>
      <c r="DB389" s="123"/>
      <c r="DC389" s="123"/>
      <c r="DD389" s="123"/>
      <c r="DE389" s="123"/>
      <c r="DF389" s="123"/>
      <c r="DG389" s="123"/>
      <c r="DH389" s="123"/>
      <c r="DI389" s="123"/>
      <c r="DJ389" s="123"/>
      <c r="DK389" s="123"/>
      <c r="DL389" s="123"/>
      <c r="DM389" s="123"/>
      <c r="DN389" s="123"/>
      <c r="DO389" s="123"/>
      <c r="DP389" s="123"/>
      <c r="DQ389" s="123"/>
      <c r="DR389" s="123"/>
      <c r="DS389" s="123"/>
      <c r="DT389" s="123"/>
      <c r="DU389" s="123"/>
      <c r="DV389" s="123"/>
      <c r="DW389" s="123"/>
      <c r="DX389" s="123"/>
      <c r="DY389" s="123"/>
      <c r="DZ389" s="123"/>
      <c r="EA389" s="123"/>
      <c r="EB389" s="123"/>
      <c r="EC389" s="123"/>
      <c r="ED389" s="123"/>
      <c r="EE389" s="123"/>
      <c r="EF389" s="123"/>
      <c r="EG389" s="123"/>
      <c r="EH389" s="123"/>
      <c r="EI389" s="123"/>
      <c r="EJ389" s="123"/>
      <c r="EK389" s="123"/>
      <c r="EL389" s="123"/>
      <c r="EM389" s="123"/>
      <c r="EN389" s="123"/>
      <c r="EO389" s="123"/>
      <c r="EP389" s="123"/>
      <c r="EQ389" s="123"/>
      <c r="ER389" s="123"/>
      <c r="ES389" s="123"/>
      <c r="ET389" s="123"/>
      <c r="EU389" s="123"/>
      <c r="EV389" s="123"/>
      <c r="EW389" s="123"/>
      <c r="EX389" s="123"/>
      <c r="EY389" s="123"/>
      <c r="EZ389" s="123"/>
      <c r="FA389" s="123"/>
      <c r="FB389" s="123"/>
      <c r="FC389" s="123"/>
      <c r="FD389" s="123"/>
      <c r="FE389" s="123"/>
      <c r="FF389" s="123"/>
      <c r="FG389" s="123"/>
      <c r="FH389" s="123"/>
      <c r="FI389" s="123"/>
      <c r="FJ389" s="123"/>
      <c r="FK389" s="123"/>
      <c r="FL389" s="123"/>
      <c r="FM389" s="123"/>
      <c r="FN389" s="123"/>
      <c r="FO389" s="123"/>
      <c r="FP389" s="123"/>
      <c r="FQ389" s="123"/>
      <c r="FR389" s="123"/>
      <c r="FS389" s="123"/>
      <c r="FT389" s="123"/>
      <c r="FU389" s="123"/>
      <c r="FV389" s="123"/>
      <c r="FW389" s="123"/>
      <c r="FX389" s="123"/>
      <c r="FY389" s="123"/>
      <c r="FZ389" s="123"/>
      <c r="GA389" s="123"/>
      <c r="GB389" s="123"/>
      <c r="GC389" s="123"/>
      <c r="GD389" s="123"/>
      <c r="GE389" s="123"/>
      <c r="GF389" s="123"/>
      <c r="GG389" s="123"/>
      <c r="GH389" s="123"/>
      <c r="GI389" s="123"/>
      <c r="GJ389" s="123"/>
      <c r="GK389" s="123"/>
      <c r="GL389" s="123"/>
      <c r="GM389" s="123"/>
      <c r="GN389" s="123"/>
      <c r="GO389" s="123"/>
      <c r="GP389" s="123"/>
      <c r="GQ389" s="123"/>
      <c r="GR389" s="123"/>
      <c r="GS389" s="123"/>
      <c r="GT389" s="123"/>
      <c r="GU389" s="123"/>
      <c r="GV389" s="123"/>
      <c r="GW389" s="123"/>
      <c r="GX389" s="123"/>
      <c r="GY389" s="123"/>
      <c r="GZ389" s="123"/>
      <c r="HA389" s="123"/>
      <c r="HB389" s="123"/>
      <c r="HC389" s="123"/>
      <c r="HD389" s="123"/>
      <c r="HE389" s="123"/>
      <c r="HF389" s="123"/>
      <c r="HG389" s="123"/>
      <c r="HH389" s="123"/>
      <c r="HI389" s="123"/>
      <c r="HJ389" s="123"/>
      <c r="HK389" s="123"/>
      <c r="HL389" s="123"/>
      <c r="HM389" s="123"/>
      <c r="HN389" s="123"/>
      <c r="HO389" s="123"/>
      <c r="HP389" s="123"/>
      <c r="HQ389" s="123"/>
      <c r="HR389" s="123"/>
      <c r="HS389" s="123"/>
      <c r="HT389" s="123"/>
      <c r="HU389" s="123"/>
      <c r="HV389" s="123"/>
      <c r="HW389" s="123"/>
      <c r="HX389" s="123"/>
      <c r="HY389" s="123"/>
      <c r="HZ389" s="123"/>
      <c r="IA389" s="123"/>
      <c r="IB389" s="123"/>
      <c r="IC389" s="123"/>
      <c r="ID389" s="123"/>
      <c r="IE389" s="123"/>
      <c r="IF389" s="123"/>
      <c r="IG389" s="123"/>
      <c r="IH389" s="123"/>
      <c r="II389" s="123"/>
      <c r="IJ389" s="123"/>
      <c r="IK389" s="123"/>
      <c r="IL389" s="123"/>
      <c r="IM389" s="123"/>
      <c r="IN389" s="123"/>
      <c r="IO389" s="123"/>
      <c r="IP389" s="123"/>
      <c r="IQ389" s="123"/>
      <c r="IR389" s="123"/>
      <c r="IS389" s="123"/>
    </row>
    <row r="390" spans="1:253">
      <c r="A390" s="45" t="s">
        <v>975</v>
      </c>
      <c r="B390" s="79" t="s">
        <v>976</v>
      </c>
      <c r="C390" s="83" t="s">
        <v>977</v>
      </c>
      <c r="D390" s="75">
        <v>3082480.98</v>
      </c>
      <c r="E390" s="75">
        <v>1344366.8499999999</v>
      </c>
      <c r="F390" s="75">
        <v>45028.86</v>
      </c>
      <c r="G390" s="75">
        <v>0</v>
      </c>
      <c r="H390" s="75">
        <v>0</v>
      </c>
      <c r="I390" s="75">
        <v>0</v>
      </c>
      <c r="J390" s="75">
        <v>8363.9800000000014</v>
      </c>
      <c r="K390" s="75">
        <v>0</v>
      </c>
      <c r="L390" s="75">
        <v>0</v>
      </c>
      <c r="M390" s="76">
        <v>4480240.6700000009</v>
      </c>
      <c r="N390" s="75">
        <v>-3000</v>
      </c>
      <c r="O390" s="71">
        <v>4477240.6700000009</v>
      </c>
      <c r="P390" s="77"/>
      <c r="Q390" s="90"/>
      <c r="R390" s="91"/>
    </row>
    <row r="391" spans="1:253">
      <c r="A391" s="45" t="s">
        <v>978</v>
      </c>
      <c r="B391" s="79" t="s">
        <v>979</v>
      </c>
      <c r="C391" s="83" t="s">
        <v>980</v>
      </c>
      <c r="D391" s="75">
        <v>0</v>
      </c>
      <c r="E391" s="75">
        <v>0</v>
      </c>
      <c r="F391" s="75">
        <v>0</v>
      </c>
      <c r="G391" s="75">
        <v>0</v>
      </c>
      <c r="H391" s="75">
        <v>0</v>
      </c>
      <c r="I391" s="75">
        <v>0</v>
      </c>
      <c r="J391" s="75">
        <v>0</v>
      </c>
      <c r="K391" s="75">
        <v>0</v>
      </c>
      <c r="L391" s="75">
        <v>0</v>
      </c>
      <c r="M391" s="76">
        <v>0</v>
      </c>
      <c r="N391" s="75">
        <v>0</v>
      </c>
      <c r="O391" s="71">
        <v>0</v>
      </c>
      <c r="P391" s="77"/>
      <c r="Q391" s="90"/>
      <c r="R391" s="91"/>
    </row>
    <row r="392" spans="1:253">
      <c r="A392" s="45" t="s">
        <v>981</v>
      </c>
      <c r="B392" s="79" t="s">
        <v>982</v>
      </c>
      <c r="C392" s="83" t="s">
        <v>983</v>
      </c>
      <c r="D392" s="75">
        <v>21726372.390000001</v>
      </c>
      <c r="E392" s="75">
        <v>4615273.6400000006</v>
      </c>
      <c r="F392" s="75">
        <v>330832.64000000001</v>
      </c>
      <c r="G392" s="75">
        <v>0</v>
      </c>
      <c r="H392" s="75">
        <v>0</v>
      </c>
      <c r="I392" s="75">
        <v>0</v>
      </c>
      <c r="J392" s="75">
        <v>0</v>
      </c>
      <c r="K392" s="75">
        <v>0</v>
      </c>
      <c r="L392" s="75">
        <v>0</v>
      </c>
      <c r="M392" s="76">
        <v>26672478.670000002</v>
      </c>
      <c r="N392" s="75">
        <v>0</v>
      </c>
      <c r="O392" s="71">
        <v>26672478.670000002</v>
      </c>
      <c r="P392" s="77"/>
      <c r="Q392" s="90"/>
      <c r="R392" s="91"/>
      <c r="S392" s="123"/>
      <c r="T392" s="123"/>
      <c r="U392" s="123"/>
      <c r="V392" s="123"/>
    </row>
    <row r="393" spans="1:253">
      <c r="A393" s="45" t="s">
        <v>984</v>
      </c>
      <c r="B393" s="79" t="s">
        <v>985</v>
      </c>
      <c r="C393" s="87" t="s">
        <v>986</v>
      </c>
      <c r="D393" s="75">
        <v>1726446.5100000002</v>
      </c>
      <c r="E393" s="75">
        <v>698628.88</v>
      </c>
      <c r="F393" s="75">
        <v>6266.01</v>
      </c>
      <c r="G393" s="75">
        <v>0</v>
      </c>
      <c r="H393" s="75">
        <v>0</v>
      </c>
      <c r="I393" s="75">
        <v>0</v>
      </c>
      <c r="J393" s="75">
        <v>0</v>
      </c>
      <c r="K393" s="75">
        <v>0</v>
      </c>
      <c r="L393" s="75">
        <v>0</v>
      </c>
      <c r="M393" s="76">
        <v>2431341.4</v>
      </c>
      <c r="N393" s="75">
        <v>0</v>
      </c>
      <c r="O393" s="71">
        <v>2431341.4</v>
      </c>
      <c r="P393" s="77"/>
      <c r="Q393" s="90"/>
      <c r="R393" s="91"/>
    </row>
    <row r="394" spans="1:253">
      <c r="A394" s="45" t="s">
        <v>987</v>
      </c>
      <c r="B394" s="79" t="s">
        <v>988</v>
      </c>
      <c r="C394" s="134" t="s">
        <v>989</v>
      </c>
      <c r="D394" s="75">
        <v>213849567.54999998</v>
      </c>
      <c r="E394" s="75">
        <v>16086280.060000002</v>
      </c>
      <c r="F394" s="75">
        <v>5724981.2299999995</v>
      </c>
      <c r="G394" s="75">
        <v>125055.4</v>
      </c>
      <c r="H394" s="75">
        <v>0</v>
      </c>
      <c r="I394" s="75">
        <v>0</v>
      </c>
      <c r="J394" s="75">
        <v>943738.48</v>
      </c>
      <c r="K394" s="75">
        <v>0</v>
      </c>
      <c r="L394" s="75">
        <v>0</v>
      </c>
      <c r="M394" s="76">
        <v>236729622.71999997</v>
      </c>
      <c r="N394" s="75">
        <v>0</v>
      </c>
      <c r="O394" s="71">
        <v>236729622.71999997</v>
      </c>
      <c r="P394" s="77"/>
      <c r="Q394" s="90"/>
      <c r="R394" s="91"/>
      <c r="W394" s="123"/>
      <c r="X394" s="123"/>
      <c r="Y394" s="123"/>
      <c r="Z394" s="123"/>
      <c r="AA394" s="123"/>
      <c r="AB394" s="123"/>
      <c r="AC394" s="123"/>
      <c r="AD394" s="123"/>
      <c r="AE394" s="123"/>
      <c r="AF394" s="123"/>
      <c r="AG394" s="123"/>
      <c r="AH394" s="123"/>
      <c r="AI394" s="123"/>
      <c r="AJ394" s="123"/>
      <c r="AK394" s="123"/>
      <c r="AL394" s="123"/>
      <c r="AM394" s="123"/>
      <c r="AN394" s="123"/>
      <c r="AO394" s="123"/>
      <c r="AP394" s="123"/>
      <c r="AQ394" s="123"/>
      <c r="AR394" s="123"/>
      <c r="AS394" s="123"/>
      <c r="AT394" s="123"/>
      <c r="AU394" s="123"/>
      <c r="AV394" s="123"/>
      <c r="AW394" s="123"/>
      <c r="AX394" s="123"/>
      <c r="AY394" s="123"/>
      <c r="AZ394" s="123"/>
      <c r="BA394" s="123"/>
      <c r="BB394" s="123"/>
      <c r="BC394" s="123"/>
      <c r="BD394" s="123"/>
      <c r="BE394" s="123"/>
      <c r="BF394" s="123"/>
      <c r="BG394" s="123"/>
      <c r="BH394" s="123"/>
      <c r="BI394" s="123"/>
      <c r="BJ394" s="123"/>
      <c r="BK394" s="123"/>
      <c r="BL394" s="123"/>
      <c r="BM394" s="123"/>
      <c r="BN394" s="123"/>
      <c r="BO394" s="123"/>
      <c r="BP394" s="123"/>
      <c r="BQ394" s="123"/>
      <c r="BR394" s="123"/>
      <c r="BS394" s="123"/>
      <c r="BT394" s="123"/>
      <c r="BU394" s="123"/>
      <c r="BV394" s="123"/>
      <c r="BW394" s="123"/>
      <c r="BX394" s="123"/>
      <c r="BY394" s="123"/>
      <c r="BZ394" s="123"/>
      <c r="CA394" s="123"/>
      <c r="CB394" s="123"/>
      <c r="CC394" s="123"/>
      <c r="CD394" s="123"/>
      <c r="CE394" s="123"/>
      <c r="CF394" s="123"/>
      <c r="CG394" s="123"/>
      <c r="CH394" s="123"/>
      <c r="CI394" s="123"/>
      <c r="CJ394" s="123"/>
      <c r="CK394" s="123"/>
      <c r="CL394" s="123"/>
      <c r="CM394" s="123"/>
      <c r="CN394" s="123"/>
      <c r="CO394" s="123"/>
      <c r="CP394" s="123"/>
      <c r="CQ394" s="123"/>
      <c r="CR394" s="123"/>
      <c r="CS394" s="123"/>
      <c r="CT394" s="123"/>
      <c r="CU394" s="123"/>
      <c r="CV394" s="123"/>
      <c r="CW394" s="123"/>
      <c r="CX394" s="123"/>
      <c r="CY394" s="123"/>
      <c r="CZ394" s="123"/>
      <c r="DA394" s="123"/>
      <c r="DB394" s="123"/>
      <c r="DC394" s="123"/>
      <c r="DD394" s="123"/>
      <c r="DE394" s="123"/>
      <c r="DF394" s="123"/>
      <c r="DG394" s="123"/>
      <c r="DH394" s="123"/>
      <c r="DI394" s="123"/>
      <c r="DJ394" s="123"/>
      <c r="DK394" s="123"/>
      <c r="DL394" s="123"/>
      <c r="DM394" s="123"/>
      <c r="DN394" s="123"/>
      <c r="DO394" s="123"/>
      <c r="DP394" s="123"/>
      <c r="DQ394" s="123"/>
      <c r="DR394" s="123"/>
      <c r="DS394" s="123"/>
      <c r="DT394" s="123"/>
      <c r="DU394" s="123"/>
      <c r="DV394" s="123"/>
      <c r="DW394" s="123"/>
      <c r="DX394" s="123"/>
      <c r="DY394" s="123"/>
      <c r="DZ394" s="123"/>
      <c r="EA394" s="123"/>
      <c r="EB394" s="123"/>
      <c r="EC394" s="123"/>
      <c r="ED394" s="123"/>
      <c r="EE394" s="123"/>
      <c r="EF394" s="123"/>
      <c r="EG394" s="123"/>
      <c r="EH394" s="123"/>
      <c r="EI394" s="123"/>
      <c r="EJ394" s="123"/>
      <c r="EK394" s="123"/>
      <c r="EL394" s="123"/>
      <c r="EM394" s="123"/>
      <c r="EN394" s="123"/>
      <c r="EO394" s="123"/>
      <c r="EP394" s="123"/>
      <c r="EQ394" s="123"/>
      <c r="ER394" s="123"/>
      <c r="ES394" s="123"/>
      <c r="ET394" s="123"/>
      <c r="EU394" s="123"/>
      <c r="EV394" s="123"/>
      <c r="EW394" s="123"/>
      <c r="EX394" s="123"/>
      <c r="EY394" s="123"/>
      <c r="EZ394" s="123"/>
      <c r="FA394" s="123"/>
      <c r="FB394" s="123"/>
      <c r="FC394" s="123"/>
      <c r="FD394" s="123"/>
      <c r="FE394" s="123"/>
      <c r="FF394" s="123"/>
      <c r="FG394" s="123"/>
      <c r="FH394" s="123"/>
      <c r="FI394" s="123"/>
      <c r="FJ394" s="123"/>
      <c r="FK394" s="123"/>
      <c r="FL394" s="123"/>
      <c r="FM394" s="123"/>
      <c r="FN394" s="123"/>
      <c r="FO394" s="123"/>
      <c r="FP394" s="123"/>
      <c r="FQ394" s="123"/>
      <c r="FR394" s="123"/>
      <c r="FS394" s="123"/>
      <c r="FT394" s="123"/>
      <c r="FU394" s="123"/>
      <c r="FV394" s="123"/>
      <c r="FW394" s="123"/>
      <c r="FX394" s="123"/>
      <c r="FY394" s="123"/>
      <c r="FZ394" s="123"/>
      <c r="GA394" s="123"/>
      <c r="GB394" s="123"/>
      <c r="GC394" s="123"/>
      <c r="GD394" s="123"/>
      <c r="GE394" s="123"/>
      <c r="GF394" s="123"/>
      <c r="GG394" s="123"/>
      <c r="GH394" s="123"/>
      <c r="GI394" s="123"/>
      <c r="GJ394" s="123"/>
      <c r="GK394" s="123"/>
      <c r="GL394" s="123"/>
      <c r="GM394" s="123"/>
      <c r="GN394" s="123"/>
      <c r="GO394" s="123"/>
      <c r="GP394" s="123"/>
      <c r="GQ394" s="123"/>
      <c r="GR394" s="123"/>
      <c r="GS394" s="123"/>
      <c r="GT394" s="123"/>
      <c r="GU394" s="123"/>
      <c r="GV394" s="123"/>
      <c r="GW394" s="123"/>
      <c r="GX394" s="123"/>
      <c r="GY394" s="123"/>
      <c r="GZ394" s="123"/>
      <c r="HA394" s="123"/>
      <c r="HB394" s="123"/>
      <c r="HC394" s="123"/>
      <c r="HD394" s="123"/>
      <c r="HE394" s="123"/>
      <c r="HF394" s="123"/>
      <c r="HG394" s="123"/>
      <c r="HH394" s="123"/>
      <c r="HI394" s="123"/>
      <c r="HJ394" s="123"/>
      <c r="HK394" s="123"/>
      <c r="HL394" s="123"/>
      <c r="HM394" s="123"/>
      <c r="HN394" s="123"/>
      <c r="HO394" s="123"/>
      <c r="HP394" s="123"/>
      <c r="HQ394" s="123"/>
      <c r="HR394" s="123"/>
      <c r="HS394" s="123"/>
      <c r="HT394" s="123"/>
      <c r="HU394" s="123"/>
      <c r="HV394" s="123"/>
      <c r="HW394" s="123"/>
      <c r="HX394" s="123"/>
      <c r="HY394" s="123"/>
      <c r="HZ394" s="123"/>
      <c r="IA394" s="123"/>
      <c r="IB394" s="123"/>
      <c r="IC394" s="123"/>
      <c r="ID394" s="123"/>
      <c r="IE394" s="123"/>
      <c r="IF394" s="123"/>
      <c r="IG394" s="123"/>
      <c r="IH394" s="123"/>
      <c r="II394" s="123"/>
      <c r="IJ394" s="123"/>
      <c r="IK394" s="123"/>
      <c r="IL394" s="123"/>
      <c r="IM394" s="123"/>
      <c r="IN394" s="123"/>
      <c r="IO394" s="123"/>
      <c r="IP394" s="123"/>
      <c r="IQ394" s="123"/>
      <c r="IR394" s="123"/>
      <c r="IS394" s="123"/>
    </row>
    <row r="395" spans="1:253">
      <c r="A395" s="45" t="s">
        <v>990</v>
      </c>
      <c r="B395" s="79" t="s">
        <v>991</v>
      </c>
      <c r="C395" s="87" t="s">
        <v>992</v>
      </c>
      <c r="D395" s="75">
        <v>3657434.1299999994</v>
      </c>
      <c r="E395" s="75">
        <v>106626.47</v>
      </c>
      <c r="F395" s="75">
        <v>316133.59000000003</v>
      </c>
      <c r="G395" s="75">
        <v>47454.400000000001</v>
      </c>
      <c r="H395" s="75">
        <v>0</v>
      </c>
      <c r="I395" s="75">
        <v>0</v>
      </c>
      <c r="J395" s="75">
        <v>46361.919999999998</v>
      </c>
      <c r="K395" s="75">
        <v>0</v>
      </c>
      <c r="L395" s="75">
        <v>0</v>
      </c>
      <c r="M395" s="76">
        <v>4174010.5099999993</v>
      </c>
      <c r="N395" s="75">
        <v>-135.9</v>
      </c>
      <c r="O395" s="71">
        <v>4173874.6099999994</v>
      </c>
      <c r="P395" s="77"/>
      <c r="Q395" s="90"/>
      <c r="R395" s="91"/>
    </row>
    <row r="396" spans="1:253">
      <c r="A396" s="45" t="s">
        <v>993</v>
      </c>
      <c r="B396" s="79" t="s">
        <v>994</v>
      </c>
      <c r="C396" s="87" t="s">
        <v>995</v>
      </c>
      <c r="D396" s="75">
        <v>17295040.719999999</v>
      </c>
      <c r="E396" s="75">
        <v>2514956.91</v>
      </c>
      <c r="F396" s="75">
        <v>653617.44999999995</v>
      </c>
      <c r="G396" s="75">
        <v>0</v>
      </c>
      <c r="H396" s="75">
        <v>0</v>
      </c>
      <c r="I396" s="75">
        <v>0</v>
      </c>
      <c r="J396" s="75">
        <v>18427.260000000002</v>
      </c>
      <c r="K396" s="75">
        <v>0</v>
      </c>
      <c r="L396" s="75">
        <v>0</v>
      </c>
      <c r="M396" s="76">
        <v>20482042.34</v>
      </c>
      <c r="N396" s="75">
        <v>-10428.5</v>
      </c>
      <c r="O396" s="71">
        <v>20471613.84</v>
      </c>
      <c r="P396" s="77"/>
      <c r="Q396" s="90"/>
      <c r="R396" s="91"/>
    </row>
    <row r="397" spans="1:253">
      <c r="A397" s="45" t="s">
        <v>996</v>
      </c>
      <c r="B397" s="79" t="s">
        <v>997</v>
      </c>
      <c r="C397" s="83" t="s">
        <v>998</v>
      </c>
      <c r="D397" s="75">
        <v>10205.5</v>
      </c>
      <c r="E397" s="75">
        <v>0</v>
      </c>
      <c r="F397" s="75">
        <v>0</v>
      </c>
      <c r="G397" s="75">
        <v>0</v>
      </c>
      <c r="H397" s="75">
        <v>0</v>
      </c>
      <c r="I397" s="75">
        <v>0</v>
      </c>
      <c r="J397" s="75">
        <v>0</v>
      </c>
      <c r="K397" s="75">
        <v>0</v>
      </c>
      <c r="L397" s="75">
        <v>0</v>
      </c>
      <c r="M397" s="76">
        <v>10205.5</v>
      </c>
      <c r="N397" s="75">
        <v>0</v>
      </c>
      <c r="O397" s="71">
        <v>10205.5</v>
      </c>
      <c r="P397" s="77"/>
      <c r="Q397" s="90"/>
      <c r="R397" s="91"/>
    </row>
    <row r="398" spans="1:253">
      <c r="A398" s="45" t="s">
        <v>999</v>
      </c>
      <c r="B398" s="79" t="s">
        <v>1000</v>
      </c>
      <c r="C398" s="87" t="s">
        <v>1001</v>
      </c>
      <c r="D398" s="75">
        <v>176194460.97</v>
      </c>
      <c r="E398" s="75">
        <v>4399750.32</v>
      </c>
      <c r="F398" s="75">
        <v>125308.95999999999</v>
      </c>
      <c r="G398" s="75">
        <v>0</v>
      </c>
      <c r="H398" s="75">
        <v>0</v>
      </c>
      <c r="I398" s="75">
        <v>0</v>
      </c>
      <c r="J398" s="75">
        <v>0</v>
      </c>
      <c r="K398" s="75">
        <v>0</v>
      </c>
      <c r="L398" s="75">
        <v>0</v>
      </c>
      <c r="M398" s="76">
        <v>180719520.25</v>
      </c>
      <c r="N398" s="75">
        <v>0</v>
      </c>
      <c r="O398" s="71">
        <v>180719520.25</v>
      </c>
      <c r="P398" s="77"/>
      <c r="Q398" s="90"/>
      <c r="R398" s="91"/>
      <c r="S398" s="123"/>
      <c r="T398" s="123"/>
      <c r="U398" s="123"/>
      <c r="V398" s="123"/>
    </row>
    <row r="399" spans="1:253">
      <c r="A399" s="45" t="s">
        <v>1002</v>
      </c>
      <c r="B399" s="79" t="s">
        <v>1003</v>
      </c>
      <c r="C399" s="87" t="s">
        <v>1004</v>
      </c>
      <c r="D399" s="75">
        <v>4697722.5199999986</v>
      </c>
      <c r="E399" s="75">
        <v>241029.05000000002</v>
      </c>
      <c r="F399" s="75">
        <v>117951.79</v>
      </c>
      <c r="G399" s="75">
        <v>0</v>
      </c>
      <c r="H399" s="75">
        <v>0</v>
      </c>
      <c r="I399" s="75">
        <v>0</v>
      </c>
      <c r="J399" s="75">
        <v>0</v>
      </c>
      <c r="K399" s="75">
        <v>0</v>
      </c>
      <c r="L399" s="75">
        <v>0</v>
      </c>
      <c r="M399" s="76">
        <v>5056703.3599999985</v>
      </c>
      <c r="N399" s="75">
        <v>0</v>
      </c>
      <c r="O399" s="71">
        <v>5056703.3599999985</v>
      </c>
      <c r="P399" s="77"/>
      <c r="Q399" s="90"/>
      <c r="R399" s="91"/>
    </row>
    <row r="400" spans="1:253">
      <c r="A400" s="45" t="s">
        <v>1005</v>
      </c>
      <c r="B400" s="79" t="s">
        <v>1006</v>
      </c>
      <c r="C400" s="87" t="s">
        <v>1007</v>
      </c>
      <c r="D400" s="75">
        <v>10763275.300000001</v>
      </c>
      <c r="E400" s="75">
        <v>2623074.0499999998</v>
      </c>
      <c r="F400" s="75">
        <v>538259.53</v>
      </c>
      <c r="G400" s="75">
        <v>0</v>
      </c>
      <c r="H400" s="75">
        <v>0</v>
      </c>
      <c r="I400" s="75">
        <v>0</v>
      </c>
      <c r="J400" s="75">
        <v>54027.92</v>
      </c>
      <c r="K400" s="75">
        <v>0</v>
      </c>
      <c r="L400" s="75">
        <v>0</v>
      </c>
      <c r="M400" s="76">
        <v>13978636.800000001</v>
      </c>
      <c r="N400" s="75">
        <v>0</v>
      </c>
      <c r="O400" s="71">
        <v>13978636.800000001</v>
      </c>
      <c r="P400" s="77"/>
      <c r="Q400" s="90"/>
      <c r="R400" s="91"/>
    </row>
    <row r="401" spans="1:22">
      <c r="A401" s="45" t="s">
        <v>1008</v>
      </c>
      <c r="B401" s="79" t="s">
        <v>1009</v>
      </c>
      <c r="C401" s="87" t="s">
        <v>1010</v>
      </c>
      <c r="D401" s="75">
        <v>37375681.820000008</v>
      </c>
      <c r="E401" s="75">
        <v>8068296.2100000009</v>
      </c>
      <c r="F401" s="75">
        <v>2050930.9899999998</v>
      </c>
      <c r="G401" s="75">
        <v>0</v>
      </c>
      <c r="H401" s="75">
        <v>0</v>
      </c>
      <c r="I401" s="75">
        <v>0</v>
      </c>
      <c r="J401" s="75">
        <v>-181876.93</v>
      </c>
      <c r="K401" s="75">
        <v>0</v>
      </c>
      <c r="L401" s="75">
        <v>0</v>
      </c>
      <c r="M401" s="76">
        <v>47313032.090000011</v>
      </c>
      <c r="N401" s="75">
        <v>-11838</v>
      </c>
      <c r="O401" s="71">
        <v>47301194.090000011</v>
      </c>
      <c r="P401" s="77"/>
      <c r="Q401" s="90"/>
      <c r="R401" s="91"/>
    </row>
    <row r="402" spans="1:22">
      <c r="A402" s="45" t="s">
        <v>1011</v>
      </c>
      <c r="B402" s="79" t="s">
        <v>1012</v>
      </c>
      <c r="C402" s="87" t="s">
        <v>1013</v>
      </c>
      <c r="D402" s="75">
        <v>1520045.61</v>
      </c>
      <c r="E402" s="75">
        <v>744713.47</v>
      </c>
      <c r="F402" s="75">
        <v>2045.27</v>
      </c>
      <c r="G402" s="75">
        <v>0</v>
      </c>
      <c r="H402" s="75">
        <v>0</v>
      </c>
      <c r="I402" s="75">
        <v>0</v>
      </c>
      <c r="J402" s="75">
        <v>0</v>
      </c>
      <c r="K402" s="75">
        <v>0</v>
      </c>
      <c r="L402" s="75">
        <v>0</v>
      </c>
      <c r="M402" s="76">
        <v>2266804.35</v>
      </c>
      <c r="N402" s="75">
        <v>0</v>
      </c>
      <c r="O402" s="71">
        <v>2266804.35</v>
      </c>
      <c r="P402" s="77"/>
      <c r="Q402" s="90"/>
      <c r="R402" s="91"/>
    </row>
    <row r="403" spans="1:22">
      <c r="A403" s="45" t="s">
        <v>1014</v>
      </c>
      <c r="B403" s="79" t="s">
        <v>1015</v>
      </c>
      <c r="C403" s="87" t="s">
        <v>1016</v>
      </c>
      <c r="D403" s="75">
        <v>21059.75</v>
      </c>
      <c r="E403" s="75">
        <v>9661816.6400000025</v>
      </c>
      <c r="F403" s="75">
        <v>0</v>
      </c>
      <c r="G403" s="75">
        <v>0</v>
      </c>
      <c r="H403" s="75">
        <v>0</v>
      </c>
      <c r="I403" s="75">
        <v>0</v>
      </c>
      <c r="J403" s="75">
        <v>0</v>
      </c>
      <c r="K403" s="75">
        <v>0</v>
      </c>
      <c r="L403" s="75">
        <v>0</v>
      </c>
      <c r="M403" s="76">
        <v>9682876.3900000025</v>
      </c>
      <c r="N403" s="75">
        <v>0</v>
      </c>
      <c r="O403" s="71">
        <v>9682876.3900000025</v>
      </c>
      <c r="P403" s="77"/>
      <c r="Q403" s="90"/>
      <c r="R403" s="91"/>
      <c r="S403" s="123"/>
      <c r="T403" s="123"/>
      <c r="U403" s="123"/>
      <c r="V403" s="123"/>
    </row>
    <row r="404" spans="1:22">
      <c r="A404" s="45" t="s">
        <v>1017</v>
      </c>
      <c r="B404" s="79" t="s">
        <v>1018</v>
      </c>
      <c r="C404" s="87" t="s">
        <v>1019</v>
      </c>
      <c r="D404" s="75">
        <v>0</v>
      </c>
      <c r="E404" s="75">
        <v>200867.37</v>
      </c>
      <c r="F404" s="75">
        <v>0</v>
      </c>
      <c r="G404" s="75">
        <v>0</v>
      </c>
      <c r="H404" s="75">
        <v>68264.36</v>
      </c>
      <c r="I404" s="75">
        <v>0</v>
      </c>
      <c r="J404" s="75">
        <v>0</v>
      </c>
      <c r="K404" s="75">
        <v>0</v>
      </c>
      <c r="L404" s="75">
        <v>0</v>
      </c>
      <c r="M404" s="76">
        <v>269131.73</v>
      </c>
      <c r="N404" s="75">
        <v>0</v>
      </c>
      <c r="O404" s="71">
        <v>269131.73</v>
      </c>
      <c r="P404" s="77"/>
      <c r="Q404" s="90"/>
      <c r="R404" s="91"/>
    </row>
    <row r="405" spans="1:22">
      <c r="A405" s="45" t="s">
        <v>1020</v>
      </c>
      <c r="B405" s="79" t="s">
        <v>1021</v>
      </c>
      <c r="C405" s="87" t="s">
        <v>1022</v>
      </c>
      <c r="D405" s="75">
        <v>4278229.7999999989</v>
      </c>
      <c r="E405" s="75">
        <v>1099780.6299999997</v>
      </c>
      <c r="F405" s="75">
        <v>247869.69</v>
      </c>
      <c r="G405" s="75">
        <v>0</v>
      </c>
      <c r="H405" s="75">
        <v>49680</v>
      </c>
      <c r="I405" s="75">
        <v>0</v>
      </c>
      <c r="J405" s="75">
        <v>0</v>
      </c>
      <c r="K405" s="75">
        <v>0</v>
      </c>
      <c r="L405" s="75">
        <v>0</v>
      </c>
      <c r="M405" s="76">
        <v>5675560.1199999992</v>
      </c>
      <c r="N405" s="75">
        <v>0</v>
      </c>
      <c r="O405" s="71">
        <v>5675560.1199999992</v>
      </c>
      <c r="P405" s="77"/>
      <c r="Q405" s="90"/>
      <c r="R405" s="91"/>
    </row>
    <row r="406" spans="1:22">
      <c r="A406" s="45" t="s">
        <v>1023</v>
      </c>
      <c r="B406" s="79" t="s">
        <v>1024</v>
      </c>
      <c r="C406" s="87" t="s">
        <v>1025</v>
      </c>
      <c r="D406" s="75">
        <v>0</v>
      </c>
      <c r="E406" s="75">
        <v>0</v>
      </c>
      <c r="F406" s="75">
        <v>0</v>
      </c>
      <c r="G406" s="75">
        <v>0</v>
      </c>
      <c r="H406" s="75">
        <v>0</v>
      </c>
      <c r="I406" s="75">
        <v>0</v>
      </c>
      <c r="J406" s="75">
        <v>0</v>
      </c>
      <c r="K406" s="75">
        <v>0</v>
      </c>
      <c r="L406" s="75">
        <v>0</v>
      </c>
      <c r="M406" s="76">
        <v>0</v>
      </c>
      <c r="N406" s="75">
        <v>0</v>
      </c>
      <c r="O406" s="71">
        <v>0</v>
      </c>
      <c r="P406" s="77"/>
      <c r="Q406" s="90"/>
      <c r="R406" s="91"/>
    </row>
    <row r="407" spans="1:22">
      <c r="A407" s="45" t="s">
        <v>1026</v>
      </c>
      <c r="B407" s="79" t="s">
        <v>1027</v>
      </c>
      <c r="C407" s="83" t="s">
        <v>1028</v>
      </c>
      <c r="D407" s="75">
        <v>604874.69999999995</v>
      </c>
      <c r="E407" s="75">
        <v>18874.52</v>
      </c>
      <c r="F407" s="75">
        <v>15982.57</v>
      </c>
      <c r="G407" s="75">
        <v>0</v>
      </c>
      <c r="H407" s="75">
        <v>0</v>
      </c>
      <c r="I407" s="75">
        <v>0</v>
      </c>
      <c r="J407" s="75">
        <v>2408.5300000000002</v>
      </c>
      <c r="K407" s="75">
        <v>0</v>
      </c>
      <c r="L407" s="75">
        <v>0</v>
      </c>
      <c r="M407" s="76">
        <v>642140.31999999995</v>
      </c>
      <c r="N407" s="75">
        <v>0</v>
      </c>
      <c r="O407" s="71">
        <v>642140.31999999995</v>
      </c>
      <c r="P407" s="77"/>
      <c r="Q407" s="90"/>
      <c r="R407" s="91"/>
    </row>
    <row r="408" spans="1:22">
      <c r="A408" s="45" t="s">
        <v>1029</v>
      </c>
      <c r="B408" s="79" t="s">
        <v>1030</v>
      </c>
      <c r="C408" s="87" t="s">
        <v>1031</v>
      </c>
      <c r="D408" s="75">
        <v>85169132.699999973</v>
      </c>
      <c r="E408" s="75">
        <v>6646822.0999999996</v>
      </c>
      <c r="F408" s="75">
        <v>916671.21000000008</v>
      </c>
      <c r="G408" s="75">
        <v>12749.66</v>
      </c>
      <c r="H408" s="75">
        <v>0</v>
      </c>
      <c r="I408" s="75">
        <v>0</v>
      </c>
      <c r="J408" s="75">
        <v>316777.57</v>
      </c>
      <c r="K408" s="75">
        <v>0</v>
      </c>
      <c r="L408" s="75">
        <v>0</v>
      </c>
      <c r="M408" s="76">
        <v>93062153.23999995</v>
      </c>
      <c r="N408" s="75">
        <v>-5133.24</v>
      </c>
      <c r="O408" s="71">
        <v>93057019.999999955</v>
      </c>
      <c r="P408" s="77"/>
      <c r="Q408" s="90"/>
      <c r="R408" s="91"/>
    </row>
    <row r="409" spans="1:22">
      <c r="A409" s="45" t="s">
        <v>1032</v>
      </c>
      <c r="B409" s="79" t="s">
        <v>1033</v>
      </c>
      <c r="C409" s="87" t="s">
        <v>1034</v>
      </c>
      <c r="D409" s="75">
        <v>0</v>
      </c>
      <c r="E409" s="75">
        <v>0</v>
      </c>
      <c r="F409" s="75">
        <v>11725.68</v>
      </c>
      <c r="G409" s="75">
        <v>0</v>
      </c>
      <c r="H409" s="75">
        <v>0</v>
      </c>
      <c r="I409" s="75">
        <v>0</v>
      </c>
      <c r="J409" s="75">
        <v>0</v>
      </c>
      <c r="K409" s="75">
        <v>0</v>
      </c>
      <c r="L409" s="75">
        <v>0</v>
      </c>
      <c r="M409" s="76">
        <v>11725.68</v>
      </c>
      <c r="N409" s="75">
        <v>0</v>
      </c>
      <c r="O409" s="71">
        <v>11725.68</v>
      </c>
      <c r="P409" s="77"/>
      <c r="Q409" s="90"/>
      <c r="R409" s="91"/>
    </row>
    <row r="410" spans="1:22">
      <c r="A410" s="45" t="s">
        <v>1035</v>
      </c>
      <c r="B410" s="79" t="s">
        <v>1036</v>
      </c>
      <c r="C410" s="87" t="s">
        <v>1037</v>
      </c>
      <c r="D410" s="75">
        <v>67095724.810000002</v>
      </c>
      <c r="E410" s="75">
        <v>6565674.4799999986</v>
      </c>
      <c r="F410" s="75">
        <v>877206.24</v>
      </c>
      <c r="G410" s="75">
        <v>13173.82</v>
      </c>
      <c r="H410" s="75">
        <v>0</v>
      </c>
      <c r="I410" s="75">
        <v>0</v>
      </c>
      <c r="J410" s="75">
        <v>356050.99</v>
      </c>
      <c r="K410" s="75">
        <v>0</v>
      </c>
      <c r="L410" s="75">
        <v>0</v>
      </c>
      <c r="M410" s="76">
        <v>74907830.339999989</v>
      </c>
      <c r="N410" s="75">
        <v>-99</v>
      </c>
      <c r="O410" s="71">
        <v>74907731.339999989</v>
      </c>
      <c r="P410" s="77"/>
      <c r="Q410" s="90"/>
      <c r="R410" s="91"/>
    </row>
    <row r="411" spans="1:22">
      <c r="B411" s="79" t="s">
        <v>1038</v>
      </c>
      <c r="C411" s="87" t="s">
        <v>1039</v>
      </c>
      <c r="D411" s="75">
        <v>84081770.659999982</v>
      </c>
      <c r="E411" s="75">
        <v>158952</v>
      </c>
      <c r="F411" s="75">
        <v>124807.26000000001</v>
      </c>
      <c r="G411" s="75">
        <v>0</v>
      </c>
      <c r="H411" s="75">
        <v>0</v>
      </c>
      <c r="I411" s="75">
        <v>0</v>
      </c>
      <c r="J411" s="75">
        <v>0</v>
      </c>
      <c r="K411" s="75">
        <v>0</v>
      </c>
      <c r="L411" s="75">
        <v>0</v>
      </c>
      <c r="M411" s="76">
        <v>84365529.919999987</v>
      </c>
      <c r="N411" s="75">
        <v>0</v>
      </c>
      <c r="O411" s="71">
        <v>84365529.919999987</v>
      </c>
      <c r="P411" s="77"/>
      <c r="Q411" s="90"/>
      <c r="R411" s="91"/>
    </row>
    <row r="412" spans="1:22">
      <c r="A412" s="45" t="s">
        <v>1040</v>
      </c>
      <c r="B412" s="79" t="s">
        <v>1041</v>
      </c>
      <c r="C412" s="83" t="s">
        <v>1042</v>
      </c>
      <c r="D412" s="75">
        <v>4394019.9499999993</v>
      </c>
      <c r="E412" s="75">
        <v>448180.74</v>
      </c>
      <c r="F412" s="75">
        <v>145258.35</v>
      </c>
      <c r="G412" s="75">
        <v>0</v>
      </c>
      <c r="H412" s="75">
        <v>0</v>
      </c>
      <c r="I412" s="75">
        <v>0</v>
      </c>
      <c r="J412" s="75">
        <v>199885.01</v>
      </c>
      <c r="K412" s="75">
        <v>0</v>
      </c>
      <c r="L412" s="75">
        <v>0</v>
      </c>
      <c r="M412" s="76">
        <v>5187344.0499999989</v>
      </c>
      <c r="N412" s="75">
        <v>0</v>
      </c>
      <c r="O412" s="71">
        <v>5187344.0499999989</v>
      </c>
      <c r="P412" s="77"/>
      <c r="Q412" s="90"/>
      <c r="R412" s="91"/>
    </row>
    <row r="413" spans="1:22">
      <c r="A413" s="45" t="s">
        <v>1043</v>
      </c>
      <c r="B413" s="79" t="s">
        <v>1044</v>
      </c>
      <c r="C413" s="87" t="s">
        <v>1045</v>
      </c>
      <c r="D413" s="75">
        <v>555612.74000000011</v>
      </c>
      <c r="E413" s="75">
        <v>12499.76</v>
      </c>
      <c r="F413" s="75">
        <v>-3170.7500000000005</v>
      </c>
      <c r="G413" s="75">
        <v>0</v>
      </c>
      <c r="H413" s="75">
        <v>0</v>
      </c>
      <c r="I413" s="75">
        <v>0</v>
      </c>
      <c r="J413" s="75">
        <v>0</v>
      </c>
      <c r="K413" s="75">
        <v>0</v>
      </c>
      <c r="L413" s="75">
        <v>0</v>
      </c>
      <c r="M413" s="76">
        <v>564941.75000000012</v>
      </c>
      <c r="N413" s="75">
        <v>0</v>
      </c>
      <c r="O413" s="71">
        <v>564941.75000000012</v>
      </c>
      <c r="P413" s="77"/>
      <c r="Q413" s="90"/>
      <c r="R413" s="91"/>
    </row>
    <row r="414" spans="1:22">
      <c r="A414" s="45" t="s">
        <v>1046</v>
      </c>
      <c r="B414" s="79" t="s">
        <v>1047</v>
      </c>
      <c r="C414" s="87" t="s">
        <v>1048</v>
      </c>
      <c r="D414" s="75">
        <v>2820565.6599999997</v>
      </c>
      <c r="E414" s="75">
        <v>332256.02999999997</v>
      </c>
      <c r="F414" s="75">
        <v>22738.52</v>
      </c>
      <c r="G414" s="75">
        <v>0</v>
      </c>
      <c r="H414" s="75">
        <v>0</v>
      </c>
      <c r="I414" s="75">
        <v>0</v>
      </c>
      <c r="J414" s="75">
        <v>22044</v>
      </c>
      <c r="K414" s="75">
        <v>0</v>
      </c>
      <c r="L414" s="75">
        <v>0</v>
      </c>
      <c r="M414" s="76">
        <v>3197604.2099999995</v>
      </c>
      <c r="N414" s="75">
        <v>-795</v>
      </c>
      <c r="O414" s="71">
        <v>3196809.2099999995</v>
      </c>
      <c r="P414" s="77"/>
      <c r="Q414" s="90"/>
      <c r="R414" s="91"/>
    </row>
    <row r="415" spans="1:22">
      <c r="A415" s="45" t="s">
        <v>1049</v>
      </c>
      <c r="B415" s="79" t="s">
        <v>1050</v>
      </c>
      <c r="C415" s="83" t="s">
        <v>1051</v>
      </c>
      <c r="D415" s="75">
        <v>3420769.2399999998</v>
      </c>
      <c r="E415" s="75">
        <v>0</v>
      </c>
      <c r="F415" s="75">
        <v>0</v>
      </c>
      <c r="G415" s="75">
        <v>0</v>
      </c>
      <c r="H415" s="75">
        <v>0</v>
      </c>
      <c r="I415" s="75">
        <v>0</v>
      </c>
      <c r="J415" s="75">
        <v>0</v>
      </c>
      <c r="K415" s="75">
        <v>0</v>
      </c>
      <c r="L415" s="75">
        <v>0</v>
      </c>
      <c r="M415" s="76">
        <v>3420769.2399999998</v>
      </c>
      <c r="N415" s="75">
        <v>0</v>
      </c>
      <c r="O415" s="71">
        <v>3420769.2399999998</v>
      </c>
      <c r="P415" s="77"/>
      <c r="Q415" s="90"/>
      <c r="R415" s="91"/>
    </row>
    <row r="416" spans="1:22">
      <c r="A416" s="45" t="s">
        <v>1052</v>
      </c>
      <c r="B416" s="79" t="s">
        <v>1053</v>
      </c>
      <c r="C416" s="83" t="s">
        <v>1054</v>
      </c>
      <c r="D416" s="75">
        <v>-1343</v>
      </c>
      <c r="E416" s="75">
        <v>0</v>
      </c>
      <c r="F416" s="75">
        <v>0</v>
      </c>
      <c r="G416" s="75">
        <v>0</v>
      </c>
      <c r="H416" s="75">
        <v>0</v>
      </c>
      <c r="I416" s="75">
        <v>0</v>
      </c>
      <c r="J416" s="75">
        <v>0</v>
      </c>
      <c r="K416" s="75">
        <v>0</v>
      </c>
      <c r="L416" s="75">
        <v>0</v>
      </c>
      <c r="M416" s="76">
        <v>-1343</v>
      </c>
      <c r="N416" s="75">
        <v>0</v>
      </c>
      <c r="O416" s="71">
        <v>-1343</v>
      </c>
      <c r="P416" s="77"/>
      <c r="Q416" s="90"/>
      <c r="R416" s="91"/>
    </row>
    <row r="417" spans="1:22" s="56" customFormat="1">
      <c r="A417" s="45" t="s">
        <v>1055</v>
      </c>
      <c r="B417" s="135" t="s">
        <v>1056</v>
      </c>
      <c r="C417" s="94" t="s">
        <v>1057</v>
      </c>
      <c r="D417" s="75">
        <v>2220050.13</v>
      </c>
      <c r="E417" s="75">
        <v>98452.87</v>
      </c>
      <c r="F417" s="75">
        <v>37796.910000000003</v>
      </c>
      <c r="G417" s="75">
        <v>0</v>
      </c>
      <c r="H417" s="75">
        <v>0</v>
      </c>
      <c r="I417" s="75">
        <v>0</v>
      </c>
      <c r="J417" s="75">
        <v>36.479999999999997</v>
      </c>
      <c r="K417" s="75">
        <v>0</v>
      </c>
      <c r="L417" s="75">
        <v>0</v>
      </c>
      <c r="M417" s="76">
        <v>2356336.39</v>
      </c>
      <c r="N417" s="75">
        <v>0</v>
      </c>
      <c r="O417" s="71">
        <v>2356336.39</v>
      </c>
      <c r="P417" s="77"/>
      <c r="Q417" s="90"/>
      <c r="R417" s="91"/>
      <c r="S417" s="44"/>
      <c r="T417" s="44"/>
      <c r="U417" s="44"/>
      <c r="V417" s="44"/>
    </row>
    <row r="418" spans="1:22" s="56" customFormat="1">
      <c r="A418" s="45" t="s">
        <v>1058</v>
      </c>
      <c r="B418" s="79" t="s">
        <v>1059</v>
      </c>
      <c r="C418" s="83" t="s">
        <v>1060</v>
      </c>
      <c r="D418" s="75">
        <v>139784742.63000003</v>
      </c>
      <c r="E418" s="75">
        <v>11420989.783999998</v>
      </c>
      <c r="F418" s="75">
        <v>1817767.1300000001</v>
      </c>
      <c r="G418" s="75">
        <v>21215.47</v>
      </c>
      <c r="H418" s="75">
        <v>0</v>
      </c>
      <c r="I418" s="75">
        <v>0</v>
      </c>
      <c r="J418" s="75">
        <v>567997.44999999995</v>
      </c>
      <c r="K418" s="75">
        <v>0</v>
      </c>
      <c r="L418" s="75">
        <v>0</v>
      </c>
      <c r="M418" s="76">
        <v>153612712.46400002</v>
      </c>
      <c r="N418" s="75">
        <v>0</v>
      </c>
      <c r="O418" s="71">
        <v>153612712.46400002</v>
      </c>
      <c r="P418" s="77"/>
      <c r="Q418" s="90"/>
      <c r="R418" s="91"/>
      <c r="S418" s="44"/>
      <c r="T418" s="44"/>
      <c r="U418" s="44"/>
      <c r="V418" s="44"/>
    </row>
    <row r="419" spans="1:22" s="56" customFormat="1">
      <c r="A419" s="45" t="s">
        <v>1061</v>
      </c>
      <c r="B419" s="79" t="s">
        <v>1062</v>
      </c>
      <c r="C419" s="83" t="s">
        <v>1063</v>
      </c>
      <c r="D419" s="75">
        <v>2479871.88</v>
      </c>
      <c r="E419" s="75">
        <v>204847.2</v>
      </c>
      <c r="F419" s="75">
        <v>21903.609999999997</v>
      </c>
      <c r="G419" s="75">
        <v>256.38</v>
      </c>
      <c r="H419" s="75">
        <v>0</v>
      </c>
      <c r="I419" s="75">
        <v>0</v>
      </c>
      <c r="J419" s="75">
        <v>8266.369999999999</v>
      </c>
      <c r="K419" s="75">
        <v>0</v>
      </c>
      <c r="L419" s="75">
        <v>0</v>
      </c>
      <c r="M419" s="76">
        <v>2715145.44</v>
      </c>
      <c r="N419" s="75">
        <v>-91.17</v>
      </c>
      <c r="O419" s="71">
        <v>2715054.27</v>
      </c>
      <c r="P419" s="77"/>
      <c r="Q419" s="90"/>
      <c r="R419" s="91"/>
      <c r="S419" s="44"/>
      <c r="T419" s="44"/>
      <c r="U419" s="44"/>
      <c r="V419" s="44"/>
    </row>
    <row r="420" spans="1:22" s="56" customFormat="1">
      <c r="A420" s="45" t="s">
        <v>1064</v>
      </c>
      <c r="B420" s="79" t="s">
        <v>1065</v>
      </c>
      <c r="C420" s="83" t="s">
        <v>1066</v>
      </c>
      <c r="D420" s="75">
        <v>3167269.05</v>
      </c>
      <c r="E420" s="75">
        <v>267106.77</v>
      </c>
      <c r="F420" s="75">
        <v>42331.22</v>
      </c>
      <c r="G420" s="75">
        <v>353.44</v>
      </c>
      <c r="H420" s="75">
        <v>0</v>
      </c>
      <c r="I420" s="75">
        <v>0</v>
      </c>
      <c r="J420" s="75">
        <v>12016.75</v>
      </c>
      <c r="K420" s="75">
        <v>0</v>
      </c>
      <c r="L420" s="75">
        <v>0</v>
      </c>
      <c r="M420" s="76">
        <v>3489077.23</v>
      </c>
      <c r="N420" s="75">
        <v>-206.31</v>
      </c>
      <c r="O420" s="71">
        <v>3488870.92</v>
      </c>
      <c r="P420" s="77"/>
      <c r="Q420" s="90"/>
      <c r="R420" s="91"/>
      <c r="S420" s="44"/>
      <c r="T420" s="44"/>
      <c r="U420" s="44"/>
      <c r="V420" s="44"/>
    </row>
    <row r="421" spans="1:22" s="56" customFormat="1">
      <c r="A421" s="45" t="s">
        <v>1067</v>
      </c>
      <c r="B421" s="79" t="s">
        <v>1068</v>
      </c>
      <c r="C421" s="83" t="s">
        <v>1069</v>
      </c>
      <c r="D421" s="75">
        <v>968754.71000000008</v>
      </c>
      <c r="E421" s="75">
        <v>83986.06</v>
      </c>
      <c r="F421" s="75">
        <v>8477.41</v>
      </c>
      <c r="G421" s="75">
        <v>95.61</v>
      </c>
      <c r="H421" s="75">
        <v>0</v>
      </c>
      <c r="I421" s="75">
        <v>0</v>
      </c>
      <c r="J421" s="75">
        <v>3803.7600000000007</v>
      </c>
      <c r="K421" s="75">
        <v>0</v>
      </c>
      <c r="L421" s="75">
        <v>0</v>
      </c>
      <c r="M421" s="76">
        <v>1065117.55</v>
      </c>
      <c r="N421" s="75">
        <v>-103.97</v>
      </c>
      <c r="O421" s="71">
        <v>1065013.58</v>
      </c>
      <c r="P421" s="77"/>
      <c r="Q421" s="90"/>
      <c r="R421" s="91"/>
      <c r="S421" s="44"/>
      <c r="T421" s="44"/>
      <c r="U421" s="44"/>
      <c r="V421" s="44"/>
    </row>
    <row r="422" spans="1:22" s="56" customFormat="1">
      <c r="A422" s="45" t="s">
        <v>1070</v>
      </c>
      <c r="B422" s="79" t="s">
        <v>1071</v>
      </c>
      <c r="C422" s="83" t="s">
        <v>1072</v>
      </c>
      <c r="D422" s="75">
        <v>109804.40999999999</v>
      </c>
      <c r="E422" s="75">
        <v>12930.050000000001</v>
      </c>
      <c r="F422" s="75">
        <v>42.370000000000005</v>
      </c>
      <c r="G422" s="75">
        <v>0</v>
      </c>
      <c r="H422" s="75">
        <v>0</v>
      </c>
      <c r="I422" s="75">
        <v>0</v>
      </c>
      <c r="J422" s="75">
        <v>203.1</v>
      </c>
      <c r="K422" s="75">
        <v>0</v>
      </c>
      <c r="L422" s="75">
        <v>0</v>
      </c>
      <c r="M422" s="76">
        <v>122979.93</v>
      </c>
      <c r="N422" s="75">
        <v>0</v>
      </c>
      <c r="O422" s="71">
        <v>122979.93</v>
      </c>
      <c r="P422" s="77"/>
      <c r="Q422" s="90"/>
      <c r="R422" s="91"/>
      <c r="S422" s="44"/>
      <c r="T422" s="44"/>
      <c r="U422" s="44"/>
      <c r="V422" s="44"/>
    </row>
    <row r="423" spans="1:22">
      <c r="A423" s="45" t="s">
        <v>1073</v>
      </c>
      <c r="B423" s="79" t="s">
        <v>1074</v>
      </c>
      <c r="C423" s="83" t="s">
        <v>1075</v>
      </c>
      <c r="D423" s="75">
        <v>3684688.3200000008</v>
      </c>
      <c r="E423" s="75">
        <v>25020.39</v>
      </c>
      <c r="F423" s="75">
        <v>38080.29</v>
      </c>
      <c r="G423" s="75">
        <v>0</v>
      </c>
      <c r="H423" s="75">
        <v>0</v>
      </c>
      <c r="I423" s="75">
        <v>0</v>
      </c>
      <c r="J423" s="75">
        <v>622.5</v>
      </c>
      <c r="K423" s="75">
        <v>0</v>
      </c>
      <c r="L423" s="75">
        <v>0</v>
      </c>
      <c r="M423" s="76">
        <v>3748411.5000000009</v>
      </c>
      <c r="N423" s="75">
        <v>-90483.88</v>
      </c>
      <c r="O423" s="71">
        <v>3657927.620000001</v>
      </c>
      <c r="P423" s="77"/>
      <c r="Q423" s="90"/>
      <c r="R423" s="91"/>
    </row>
    <row r="424" spans="1:22">
      <c r="A424" s="45" t="s">
        <v>1076</v>
      </c>
      <c r="B424" s="79" t="s">
        <v>1077</v>
      </c>
      <c r="C424" s="83" t="s">
        <v>1078</v>
      </c>
      <c r="D424" s="75">
        <v>70.75</v>
      </c>
      <c r="E424" s="75">
        <v>0</v>
      </c>
      <c r="F424" s="75">
        <v>0</v>
      </c>
      <c r="G424" s="75">
        <v>0</v>
      </c>
      <c r="H424" s="75">
        <v>0</v>
      </c>
      <c r="I424" s="75">
        <v>0</v>
      </c>
      <c r="J424" s="75">
        <v>0</v>
      </c>
      <c r="K424" s="75">
        <v>0</v>
      </c>
      <c r="L424" s="75">
        <v>0</v>
      </c>
      <c r="M424" s="76">
        <v>70.75</v>
      </c>
      <c r="N424" s="75">
        <v>0</v>
      </c>
      <c r="O424" s="71">
        <v>70.75</v>
      </c>
      <c r="P424" s="77"/>
      <c r="Q424" s="90"/>
      <c r="R424" s="91"/>
    </row>
    <row r="425" spans="1:22">
      <c r="B425" s="114"/>
      <c r="C425" s="87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77"/>
      <c r="Q425" s="90"/>
      <c r="R425" s="91"/>
    </row>
    <row r="426" spans="1:22">
      <c r="B426" s="99" t="s">
        <v>1079</v>
      </c>
      <c r="C426" s="87"/>
      <c r="D426" s="100">
        <v>1740047171.7700005</v>
      </c>
      <c r="E426" s="100">
        <v>136870690.83399999</v>
      </c>
      <c r="F426" s="100">
        <v>18533327.319999997</v>
      </c>
      <c r="G426" s="100">
        <v>220354.18</v>
      </c>
      <c r="H426" s="100">
        <v>117944.36</v>
      </c>
      <c r="I426" s="100">
        <v>0</v>
      </c>
      <c r="J426" s="100">
        <v>5832217.6600000011</v>
      </c>
      <c r="K426" s="100">
        <v>0</v>
      </c>
      <c r="L426" s="100">
        <v>0</v>
      </c>
      <c r="M426" s="100">
        <v>1901621706.1239996</v>
      </c>
      <c r="N426" s="100">
        <v>-181199.07</v>
      </c>
      <c r="O426" s="100">
        <v>1901440507.0539997</v>
      </c>
      <c r="P426" s="77"/>
      <c r="Q426" s="90"/>
      <c r="R426" s="91"/>
      <c r="S426" s="56"/>
      <c r="T426" s="56"/>
      <c r="U426" s="56"/>
      <c r="V426" s="56"/>
    </row>
    <row r="427" spans="1:22">
      <c r="B427" s="114"/>
      <c r="C427" s="87"/>
      <c r="D427" s="101"/>
      <c r="E427" s="101"/>
      <c r="F427" s="101"/>
      <c r="G427" s="101"/>
      <c r="H427" s="101"/>
      <c r="I427" s="101"/>
      <c r="J427" s="101"/>
      <c r="K427" s="101"/>
      <c r="L427" s="101"/>
      <c r="M427" s="129"/>
      <c r="N427" s="101"/>
      <c r="O427" s="136"/>
      <c r="P427" s="77"/>
      <c r="Q427" s="90"/>
      <c r="R427" s="91"/>
      <c r="S427" s="56"/>
      <c r="T427" s="56"/>
      <c r="U427" s="56"/>
      <c r="V427" s="56"/>
    </row>
    <row r="428" spans="1:22">
      <c r="B428" s="121" t="s">
        <v>1080</v>
      </c>
      <c r="C428" s="104"/>
      <c r="D428" s="105"/>
      <c r="E428" s="105"/>
      <c r="F428" s="105"/>
      <c r="G428" s="105"/>
      <c r="H428" s="105"/>
      <c r="I428" s="105"/>
      <c r="J428" s="105"/>
      <c r="K428" s="105"/>
      <c r="L428" s="105"/>
      <c r="M428" s="76"/>
      <c r="N428" s="105"/>
      <c r="O428" s="137"/>
      <c r="P428" s="77"/>
      <c r="Q428" s="90"/>
      <c r="R428" s="91"/>
      <c r="S428" s="56"/>
      <c r="T428" s="56"/>
      <c r="U428" s="56"/>
      <c r="V428" s="56"/>
    </row>
    <row r="429" spans="1:22">
      <c r="B429" s="125"/>
      <c r="C429" s="74"/>
      <c r="D429" s="105"/>
      <c r="E429" s="105"/>
      <c r="F429" s="105"/>
      <c r="G429" s="105"/>
      <c r="H429" s="105"/>
      <c r="I429" s="105"/>
      <c r="J429" s="105"/>
      <c r="K429" s="105"/>
      <c r="L429" s="105"/>
      <c r="M429" s="76"/>
      <c r="N429" s="105"/>
      <c r="O429" s="137"/>
      <c r="P429" s="77"/>
      <c r="Q429" s="90"/>
      <c r="R429" s="91"/>
      <c r="S429" s="56"/>
      <c r="T429" s="56"/>
      <c r="U429" s="56"/>
      <c r="V429" s="56"/>
    </row>
    <row r="430" spans="1:22">
      <c r="B430" s="79" t="s">
        <v>1081</v>
      </c>
      <c r="C430" s="82" t="s">
        <v>1082</v>
      </c>
      <c r="D430" s="75">
        <v>0</v>
      </c>
      <c r="E430" s="75">
        <v>0</v>
      </c>
      <c r="F430" s="75">
        <v>0</v>
      </c>
      <c r="G430" s="75">
        <v>0</v>
      </c>
      <c r="H430" s="75">
        <v>0</v>
      </c>
      <c r="I430" s="75">
        <v>0</v>
      </c>
      <c r="J430" s="75">
        <v>0</v>
      </c>
      <c r="K430" s="75">
        <v>0</v>
      </c>
      <c r="L430" s="75">
        <v>0</v>
      </c>
      <c r="M430" s="76">
        <v>0</v>
      </c>
      <c r="N430" s="75">
        <v>0</v>
      </c>
      <c r="O430" s="137">
        <v>0</v>
      </c>
      <c r="P430" s="77"/>
      <c r="Q430" s="90"/>
      <c r="R430" s="91"/>
      <c r="S430" s="56"/>
      <c r="T430" s="56"/>
      <c r="U430" s="56"/>
      <c r="V430" s="56"/>
    </row>
    <row r="431" spans="1:22">
      <c r="A431" s="45" t="s">
        <v>1083</v>
      </c>
      <c r="B431" s="79" t="s">
        <v>1084</v>
      </c>
      <c r="C431" s="87" t="s">
        <v>1085</v>
      </c>
      <c r="D431" s="75">
        <v>12881880.840000002</v>
      </c>
      <c r="E431" s="75">
        <v>11397623.34</v>
      </c>
      <c r="F431" s="75">
        <v>793764.95000000019</v>
      </c>
      <c r="G431" s="75">
        <v>0</v>
      </c>
      <c r="H431" s="75">
        <v>6242.85</v>
      </c>
      <c r="I431" s="75">
        <v>0</v>
      </c>
      <c r="J431" s="75">
        <v>59561.01</v>
      </c>
      <c r="K431" s="75">
        <v>0</v>
      </c>
      <c r="L431" s="75">
        <v>0</v>
      </c>
      <c r="M431" s="76">
        <v>25139072.990000002</v>
      </c>
      <c r="N431" s="75">
        <v>0</v>
      </c>
      <c r="O431" s="137">
        <v>25139072.990000002</v>
      </c>
      <c r="P431" s="77"/>
      <c r="Q431" s="90"/>
      <c r="R431" s="91"/>
      <c r="S431" s="56"/>
      <c r="T431" s="56"/>
      <c r="U431" s="56"/>
      <c r="V431" s="56"/>
    </row>
    <row r="432" spans="1:22">
      <c r="A432" s="45" t="s">
        <v>1086</v>
      </c>
      <c r="B432" s="79" t="s">
        <v>1087</v>
      </c>
      <c r="C432" s="87" t="s">
        <v>1088</v>
      </c>
      <c r="D432" s="75">
        <v>2562423.8599999994</v>
      </c>
      <c r="E432" s="75">
        <v>214141.37000000002</v>
      </c>
      <c r="F432" s="75">
        <v>611622.12</v>
      </c>
      <c r="G432" s="75">
        <v>0</v>
      </c>
      <c r="H432" s="75">
        <v>0</v>
      </c>
      <c r="I432" s="75">
        <v>0</v>
      </c>
      <c r="J432" s="75">
        <v>23922.97</v>
      </c>
      <c r="K432" s="75">
        <v>0</v>
      </c>
      <c r="L432" s="75">
        <v>0</v>
      </c>
      <c r="M432" s="76">
        <v>3412110.32</v>
      </c>
      <c r="N432" s="75">
        <v>-216.02</v>
      </c>
      <c r="O432" s="137">
        <v>3411894.3</v>
      </c>
      <c r="P432" s="77"/>
      <c r="Q432" s="90"/>
      <c r="R432" s="91"/>
    </row>
    <row r="433" spans="1:18">
      <c r="A433" s="45" t="s">
        <v>1089</v>
      </c>
      <c r="B433" s="79" t="s">
        <v>1090</v>
      </c>
      <c r="C433" s="87" t="s">
        <v>1091</v>
      </c>
      <c r="D433" s="75">
        <v>9387637.8200000003</v>
      </c>
      <c r="E433" s="75">
        <v>131957.63</v>
      </c>
      <c r="F433" s="75">
        <v>292950.03000000003</v>
      </c>
      <c r="G433" s="75">
        <v>0</v>
      </c>
      <c r="H433" s="75">
        <v>0</v>
      </c>
      <c r="I433" s="75">
        <v>0</v>
      </c>
      <c r="J433" s="75">
        <v>42724.880000000005</v>
      </c>
      <c r="K433" s="75">
        <v>0</v>
      </c>
      <c r="L433" s="75">
        <v>0</v>
      </c>
      <c r="M433" s="76">
        <v>9855270.3600000013</v>
      </c>
      <c r="N433" s="75">
        <v>0</v>
      </c>
      <c r="O433" s="137">
        <v>9855270.3600000013</v>
      </c>
      <c r="P433" s="77"/>
      <c r="Q433" s="90"/>
      <c r="R433" s="91"/>
    </row>
    <row r="434" spans="1:18">
      <c r="A434" s="45" t="s">
        <v>1092</v>
      </c>
      <c r="B434" s="79" t="s">
        <v>1093</v>
      </c>
      <c r="C434" s="87" t="s">
        <v>1094</v>
      </c>
      <c r="D434" s="75">
        <v>5406567.6799999997</v>
      </c>
      <c r="E434" s="75">
        <v>1466767.0599999996</v>
      </c>
      <c r="F434" s="75">
        <v>199520.59000000003</v>
      </c>
      <c r="G434" s="75">
        <v>0</v>
      </c>
      <c r="H434" s="75">
        <v>0</v>
      </c>
      <c r="I434" s="75">
        <v>0</v>
      </c>
      <c r="J434" s="75">
        <v>10186.57</v>
      </c>
      <c r="K434" s="75">
        <v>0</v>
      </c>
      <c r="L434" s="75">
        <v>0</v>
      </c>
      <c r="M434" s="76">
        <v>7083041.8999999994</v>
      </c>
      <c r="N434" s="75">
        <v>-658273.96</v>
      </c>
      <c r="O434" s="137">
        <v>6424767.9399999995</v>
      </c>
      <c r="P434" s="77"/>
      <c r="Q434" s="90"/>
      <c r="R434" s="91"/>
    </row>
    <row r="435" spans="1:18">
      <c r="A435" s="45" t="s">
        <v>1095</v>
      </c>
      <c r="B435" s="79" t="s">
        <v>1096</v>
      </c>
      <c r="C435" s="87" t="s">
        <v>1097</v>
      </c>
      <c r="D435" s="75">
        <v>44172233.239999995</v>
      </c>
      <c r="E435" s="75">
        <v>1154721.4000000001</v>
      </c>
      <c r="F435" s="75">
        <v>1109612.71</v>
      </c>
      <c r="G435" s="75">
        <v>0</v>
      </c>
      <c r="H435" s="75">
        <v>0</v>
      </c>
      <c r="I435" s="75">
        <v>0</v>
      </c>
      <c r="J435" s="75">
        <v>8914696.4400000013</v>
      </c>
      <c r="K435" s="75">
        <v>0</v>
      </c>
      <c r="L435" s="75">
        <v>0</v>
      </c>
      <c r="M435" s="76">
        <v>55351263.789999992</v>
      </c>
      <c r="N435" s="75">
        <v>-71914.850000000006</v>
      </c>
      <c r="O435" s="137">
        <v>55279348.93999999</v>
      </c>
      <c r="P435" s="77"/>
      <c r="Q435" s="90"/>
      <c r="R435" s="91"/>
    </row>
    <row r="436" spans="1:18">
      <c r="A436" s="45" t="s">
        <v>1098</v>
      </c>
      <c r="B436" s="79" t="s">
        <v>1099</v>
      </c>
      <c r="C436" s="87" t="s">
        <v>1100</v>
      </c>
      <c r="D436" s="75">
        <v>15540015.029999999</v>
      </c>
      <c r="E436" s="75">
        <v>4642528.2</v>
      </c>
      <c r="F436" s="75">
        <v>2790422.5899999994</v>
      </c>
      <c r="G436" s="75">
        <v>0</v>
      </c>
      <c r="H436" s="75">
        <v>0</v>
      </c>
      <c r="I436" s="75">
        <v>0</v>
      </c>
      <c r="J436" s="75">
        <v>1215972.95</v>
      </c>
      <c r="K436" s="75">
        <v>0</v>
      </c>
      <c r="L436" s="75">
        <v>-131688.52000000002</v>
      </c>
      <c r="M436" s="76">
        <v>24057250.25</v>
      </c>
      <c r="N436" s="75">
        <v>-881750.45</v>
      </c>
      <c r="O436" s="137">
        <v>23175499.800000001</v>
      </c>
      <c r="P436" s="77"/>
      <c r="Q436" s="90"/>
      <c r="R436" s="91"/>
    </row>
    <row r="437" spans="1:18">
      <c r="A437" s="45" t="s">
        <v>1101</v>
      </c>
      <c r="B437" s="135" t="s">
        <v>1102</v>
      </c>
      <c r="C437" s="94" t="s">
        <v>1103</v>
      </c>
      <c r="D437" s="75">
        <v>2293813.6799999997</v>
      </c>
      <c r="E437" s="75">
        <v>0</v>
      </c>
      <c r="F437" s="75">
        <v>2680.16</v>
      </c>
      <c r="G437" s="75">
        <v>0</v>
      </c>
      <c r="H437" s="75">
        <v>0</v>
      </c>
      <c r="I437" s="75">
        <v>0</v>
      </c>
      <c r="J437" s="75">
        <v>0</v>
      </c>
      <c r="K437" s="75">
        <v>0</v>
      </c>
      <c r="L437" s="75">
        <v>0</v>
      </c>
      <c r="M437" s="76">
        <v>2296493.84</v>
      </c>
      <c r="N437" s="75">
        <v>0</v>
      </c>
      <c r="O437" s="137">
        <v>2296493.84</v>
      </c>
      <c r="P437" s="77"/>
      <c r="Q437" s="90"/>
      <c r="R437" s="91"/>
    </row>
    <row r="438" spans="1:18">
      <c r="A438" s="45" t="s">
        <v>1104</v>
      </c>
      <c r="B438" s="79" t="s">
        <v>1105</v>
      </c>
      <c r="C438" s="87" t="s">
        <v>1106</v>
      </c>
      <c r="D438" s="75">
        <v>10146545.33</v>
      </c>
      <c r="E438" s="75">
        <v>21575.190000000002</v>
      </c>
      <c r="F438" s="75">
        <v>85634.87</v>
      </c>
      <c r="G438" s="75">
        <v>0</v>
      </c>
      <c r="H438" s="75">
        <v>0</v>
      </c>
      <c r="I438" s="75">
        <v>0</v>
      </c>
      <c r="J438" s="75">
        <v>6292</v>
      </c>
      <c r="K438" s="75">
        <v>0</v>
      </c>
      <c r="L438" s="75">
        <v>0</v>
      </c>
      <c r="M438" s="76">
        <v>10260047.389999999</v>
      </c>
      <c r="N438" s="75">
        <v>0</v>
      </c>
      <c r="O438" s="137">
        <v>10260047.389999999</v>
      </c>
      <c r="P438" s="77"/>
      <c r="Q438" s="90"/>
      <c r="R438" s="91"/>
    </row>
    <row r="439" spans="1:18">
      <c r="A439" s="45" t="s">
        <v>1107</v>
      </c>
      <c r="B439" s="79" t="s">
        <v>1108</v>
      </c>
      <c r="C439" s="87" t="s">
        <v>1109</v>
      </c>
      <c r="D439" s="75">
        <v>3263664.0999999992</v>
      </c>
      <c r="E439" s="75">
        <v>114994.76000000001</v>
      </c>
      <c r="F439" s="75">
        <v>6798.76</v>
      </c>
      <c r="G439" s="75">
        <v>0</v>
      </c>
      <c r="H439" s="75">
        <v>0</v>
      </c>
      <c r="I439" s="75">
        <v>0</v>
      </c>
      <c r="J439" s="75">
        <v>4259.5</v>
      </c>
      <c r="K439" s="75">
        <v>0</v>
      </c>
      <c r="L439" s="75">
        <v>0</v>
      </c>
      <c r="M439" s="76">
        <v>3389717.1199999992</v>
      </c>
      <c r="N439" s="75">
        <v>0</v>
      </c>
      <c r="O439" s="137">
        <v>3389717.1199999992</v>
      </c>
      <c r="P439" s="77"/>
      <c r="Q439" s="90"/>
      <c r="R439" s="91"/>
    </row>
    <row r="440" spans="1:18">
      <c r="A440" s="45" t="s">
        <v>1110</v>
      </c>
      <c r="B440" s="79" t="s">
        <v>1111</v>
      </c>
      <c r="C440" s="87" t="s">
        <v>1112</v>
      </c>
      <c r="D440" s="75">
        <v>1834166.27</v>
      </c>
      <c r="E440" s="75">
        <v>764425.3899999999</v>
      </c>
      <c r="F440" s="75">
        <v>14866.92</v>
      </c>
      <c r="G440" s="75">
        <v>0</v>
      </c>
      <c r="H440" s="75">
        <v>0</v>
      </c>
      <c r="I440" s="75">
        <v>0</v>
      </c>
      <c r="J440" s="75">
        <v>0</v>
      </c>
      <c r="K440" s="75">
        <v>0</v>
      </c>
      <c r="L440" s="75">
        <v>0</v>
      </c>
      <c r="M440" s="76">
        <v>2613458.58</v>
      </c>
      <c r="N440" s="75">
        <v>0</v>
      </c>
      <c r="O440" s="137">
        <v>2613458.58</v>
      </c>
      <c r="P440" s="77"/>
      <c r="Q440" s="90"/>
      <c r="R440" s="91"/>
    </row>
    <row r="441" spans="1:18">
      <c r="A441" s="45" t="s">
        <v>1113</v>
      </c>
      <c r="B441" s="79" t="s">
        <v>1114</v>
      </c>
      <c r="C441" s="87" t="s">
        <v>1115</v>
      </c>
      <c r="D441" s="75">
        <v>84711.19</v>
      </c>
      <c r="E441" s="75">
        <v>0</v>
      </c>
      <c r="F441" s="75">
        <v>0</v>
      </c>
      <c r="G441" s="75">
        <v>0</v>
      </c>
      <c r="H441" s="75">
        <v>0</v>
      </c>
      <c r="I441" s="75">
        <v>0</v>
      </c>
      <c r="J441" s="75">
        <v>0</v>
      </c>
      <c r="K441" s="75">
        <v>0</v>
      </c>
      <c r="L441" s="75">
        <v>0</v>
      </c>
      <c r="M441" s="76">
        <v>84711.19</v>
      </c>
      <c r="N441" s="75">
        <v>0</v>
      </c>
      <c r="O441" s="137">
        <v>84711.19</v>
      </c>
      <c r="P441" s="77"/>
      <c r="Q441" s="90"/>
      <c r="R441" s="91"/>
    </row>
    <row r="442" spans="1:18">
      <c r="A442" s="45" t="s">
        <v>1116</v>
      </c>
      <c r="B442" s="79" t="s">
        <v>1117</v>
      </c>
      <c r="C442" s="87" t="s">
        <v>1118</v>
      </c>
      <c r="D442" s="75">
        <v>4218020.5900000008</v>
      </c>
      <c r="E442" s="75">
        <v>87606.91</v>
      </c>
      <c r="F442" s="75">
        <v>36652</v>
      </c>
      <c r="G442" s="75">
        <v>0</v>
      </c>
      <c r="H442" s="75">
        <v>0</v>
      </c>
      <c r="I442" s="75">
        <v>0</v>
      </c>
      <c r="J442" s="75">
        <v>0</v>
      </c>
      <c r="K442" s="75">
        <v>0</v>
      </c>
      <c r="L442" s="75">
        <v>0</v>
      </c>
      <c r="M442" s="76">
        <v>4342279.5000000009</v>
      </c>
      <c r="N442" s="75">
        <v>0</v>
      </c>
      <c r="O442" s="137">
        <v>4342279.5000000009</v>
      </c>
      <c r="P442" s="77"/>
      <c r="Q442" s="90"/>
      <c r="R442" s="91"/>
    </row>
    <row r="443" spans="1:18">
      <c r="A443" s="45" t="s">
        <v>1119</v>
      </c>
      <c r="B443" s="79" t="s">
        <v>1120</v>
      </c>
      <c r="C443" s="87" t="s">
        <v>1121</v>
      </c>
      <c r="D443" s="75">
        <v>216599.24</v>
      </c>
      <c r="E443" s="75">
        <v>0</v>
      </c>
      <c r="F443" s="75">
        <v>0</v>
      </c>
      <c r="G443" s="75">
        <v>0</v>
      </c>
      <c r="H443" s="75">
        <v>0</v>
      </c>
      <c r="I443" s="75">
        <v>0</v>
      </c>
      <c r="J443" s="75">
        <v>0</v>
      </c>
      <c r="K443" s="75">
        <v>0</v>
      </c>
      <c r="L443" s="75">
        <v>0</v>
      </c>
      <c r="M443" s="76">
        <v>216599.24</v>
      </c>
      <c r="N443" s="75">
        <v>0</v>
      </c>
      <c r="O443" s="137">
        <v>216599.24</v>
      </c>
      <c r="P443" s="77"/>
      <c r="Q443" s="90"/>
      <c r="R443" s="91"/>
    </row>
    <row r="444" spans="1:18">
      <c r="B444" s="138" t="s">
        <v>1122</v>
      </c>
      <c r="C444" s="87" t="s">
        <v>1123</v>
      </c>
      <c r="D444" s="75">
        <v>396808.91</v>
      </c>
      <c r="E444" s="75">
        <v>0</v>
      </c>
      <c r="F444" s="75">
        <v>0</v>
      </c>
      <c r="G444" s="75">
        <v>0</v>
      </c>
      <c r="H444" s="75">
        <v>0</v>
      </c>
      <c r="I444" s="75">
        <v>0</v>
      </c>
      <c r="J444" s="75">
        <v>0</v>
      </c>
      <c r="K444" s="75">
        <v>0</v>
      </c>
      <c r="L444" s="75">
        <v>0</v>
      </c>
      <c r="M444" s="76">
        <v>396808.91</v>
      </c>
      <c r="N444" s="75">
        <v>0</v>
      </c>
      <c r="O444" s="137">
        <v>396808.91</v>
      </c>
      <c r="P444" s="77"/>
      <c r="Q444" s="90"/>
      <c r="R444" s="91"/>
    </row>
    <row r="445" spans="1:18">
      <c r="A445" s="45" t="s">
        <v>1124</v>
      </c>
      <c r="B445" s="79" t="s">
        <v>1125</v>
      </c>
      <c r="C445" s="87" t="s">
        <v>1126</v>
      </c>
      <c r="D445" s="75">
        <v>4923605.26</v>
      </c>
      <c r="E445" s="75">
        <v>56793.2</v>
      </c>
      <c r="F445" s="75">
        <v>0</v>
      </c>
      <c r="G445" s="75">
        <v>0</v>
      </c>
      <c r="H445" s="75">
        <v>0</v>
      </c>
      <c r="I445" s="75">
        <v>0</v>
      </c>
      <c r="J445" s="75">
        <v>0</v>
      </c>
      <c r="K445" s="75">
        <v>0</v>
      </c>
      <c r="L445" s="75">
        <v>0</v>
      </c>
      <c r="M445" s="76">
        <v>4980398.46</v>
      </c>
      <c r="N445" s="75">
        <v>0</v>
      </c>
      <c r="O445" s="137">
        <v>4980398.46</v>
      </c>
      <c r="P445" s="77"/>
      <c r="Q445" s="90"/>
      <c r="R445" s="91"/>
    </row>
    <row r="446" spans="1:18">
      <c r="A446" s="45" t="s">
        <v>1127</v>
      </c>
      <c r="B446" s="135" t="s">
        <v>1128</v>
      </c>
      <c r="C446" s="139" t="s">
        <v>1129</v>
      </c>
      <c r="D446" s="75">
        <v>0</v>
      </c>
      <c r="E446" s="75">
        <v>0</v>
      </c>
      <c r="F446" s="75">
        <v>0</v>
      </c>
      <c r="G446" s="75">
        <v>0</v>
      </c>
      <c r="H446" s="75">
        <v>0</v>
      </c>
      <c r="I446" s="75">
        <v>0</v>
      </c>
      <c r="J446" s="75">
        <v>0</v>
      </c>
      <c r="K446" s="75">
        <v>0</v>
      </c>
      <c r="L446" s="75">
        <v>0</v>
      </c>
      <c r="M446" s="76">
        <v>0</v>
      </c>
      <c r="N446" s="75">
        <v>0</v>
      </c>
      <c r="O446" s="137">
        <v>0</v>
      </c>
      <c r="P446" s="77"/>
      <c r="Q446" s="90"/>
      <c r="R446" s="91"/>
    </row>
    <row r="447" spans="1:18">
      <c r="A447" s="45" t="s">
        <v>1130</v>
      </c>
      <c r="B447" s="79" t="s">
        <v>1131</v>
      </c>
      <c r="C447" s="87" t="s">
        <v>1132</v>
      </c>
      <c r="D447" s="75">
        <v>2589324.2100000009</v>
      </c>
      <c r="E447" s="75">
        <v>37549.61</v>
      </c>
      <c r="F447" s="75">
        <v>37552.399999999994</v>
      </c>
      <c r="G447" s="75">
        <v>0</v>
      </c>
      <c r="H447" s="75">
        <v>0</v>
      </c>
      <c r="I447" s="75">
        <v>0</v>
      </c>
      <c r="J447" s="75">
        <v>0</v>
      </c>
      <c r="K447" s="75">
        <v>0</v>
      </c>
      <c r="L447" s="75">
        <v>0</v>
      </c>
      <c r="M447" s="76">
        <v>2664426.2200000007</v>
      </c>
      <c r="N447" s="75">
        <v>0</v>
      </c>
      <c r="O447" s="137">
        <v>2664426.2200000007</v>
      </c>
      <c r="P447" s="77"/>
      <c r="Q447" s="90"/>
      <c r="R447" s="91"/>
    </row>
    <row r="448" spans="1:18">
      <c r="A448" s="45" t="s">
        <v>1133</v>
      </c>
      <c r="B448" s="79" t="s">
        <v>1134</v>
      </c>
      <c r="C448" s="87" t="s">
        <v>1135</v>
      </c>
      <c r="D448" s="75">
        <v>11240070.51</v>
      </c>
      <c r="E448" s="75">
        <v>52111.490000000005</v>
      </c>
      <c r="F448" s="75">
        <v>55430.45</v>
      </c>
      <c r="G448" s="75">
        <v>0</v>
      </c>
      <c r="H448" s="75">
        <v>0</v>
      </c>
      <c r="I448" s="75">
        <v>0</v>
      </c>
      <c r="J448" s="75">
        <v>0</v>
      </c>
      <c r="K448" s="75">
        <v>0</v>
      </c>
      <c r="L448" s="75">
        <v>0</v>
      </c>
      <c r="M448" s="76">
        <v>11347612.449999999</v>
      </c>
      <c r="N448" s="75">
        <v>0</v>
      </c>
      <c r="O448" s="137">
        <v>11347612.449999999</v>
      </c>
      <c r="P448" s="77"/>
      <c r="Q448" s="90"/>
      <c r="R448" s="91"/>
    </row>
    <row r="449" spans="1:18">
      <c r="A449" s="45" t="s">
        <v>1136</v>
      </c>
      <c r="B449" s="79" t="s">
        <v>1137</v>
      </c>
      <c r="C449" s="87" t="s">
        <v>1138</v>
      </c>
      <c r="D449" s="75">
        <v>55029095.090000004</v>
      </c>
      <c r="E449" s="75">
        <v>420623.86</v>
      </c>
      <c r="F449" s="75">
        <v>488321.25999999995</v>
      </c>
      <c r="G449" s="75">
        <v>0</v>
      </c>
      <c r="H449" s="75">
        <v>0</v>
      </c>
      <c r="I449" s="75">
        <v>0</v>
      </c>
      <c r="J449" s="75">
        <v>12000</v>
      </c>
      <c r="K449" s="75">
        <v>0</v>
      </c>
      <c r="L449" s="75">
        <v>0</v>
      </c>
      <c r="M449" s="76">
        <v>55950040.210000001</v>
      </c>
      <c r="N449" s="75">
        <v>0</v>
      </c>
      <c r="O449" s="137">
        <v>55950040.210000001</v>
      </c>
      <c r="P449" s="77"/>
      <c r="Q449" s="90"/>
      <c r="R449" s="91"/>
    </row>
    <row r="450" spans="1:18">
      <c r="A450" s="45" t="s">
        <v>1139</v>
      </c>
      <c r="B450" s="79" t="s">
        <v>1140</v>
      </c>
      <c r="C450" s="87" t="s">
        <v>1141</v>
      </c>
      <c r="D450" s="75">
        <v>2335633.7199999997</v>
      </c>
      <c r="E450" s="75">
        <v>9051.36</v>
      </c>
      <c r="F450" s="75">
        <v>41703.22</v>
      </c>
      <c r="G450" s="75">
        <v>0</v>
      </c>
      <c r="H450" s="75">
        <v>0</v>
      </c>
      <c r="I450" s="75">
        <v>0</v>
      </c>
      <c r="J450" s="75">
        <v>2878.32</v>
      </c>
      <c r="K450" s="75">
        <v>0</v>
      </c>
      <c r="L450" s="75">
        <v>0</v>
      </c>
      <c r="M450" s="76">
        <v>2389266.6199999996</v>
      </c>
      <c r="N450" s="75">
        <v>0</v>
      </c>
      <c r="O450" s="137">
        <v>2389266.6199999996</v>
      </c>
      <c r="P450" s="77"/>
      <c r="Q450" s="90"/>
      <c r="R450" s="91"/>
    </row>
    <row r="451" spans="1:18">
      <c r="A451" s="45" t="s">
        <v>1142</v>
      </c>
      <c r="B451" s="79" t="s">
        <v>1143</v>
      </c>
      <c r="C451" s="87" t="s">
        <v>1144</v>
      </c>
      <c r="D451" s="75">
        <v>792931.93000000017</v>
      </c>
      <c r="E451" s="75">
        <v>48073.610000000008</v>
      </c>
      <c r="F451" s="75">
        <v>8232.06</v>
      </c>
      <c r="G451" s="75">
        <v>0</v>
      </c>
      <c r="H451" s="75">
        <v>0</v>
      </c>
      <c r="I451" s="75">
        <v>0</v>
      </c>
      <c r="J451" s="75">
        <v>6222.01</v>
      </c>
      <c r="K451" s="75">
        <v>0</v>
      </c>
      <c r="L451" s="75">
        <v>0</v>
      </c>
      <c r="M451" s="76">
        <v>855459.61000000022</v>
      </c>
      <c r="N451" s="75">
        <v>-2666</v>
      </c>
      <c r="O451" s="137">
        <v>852793.61000000022</v>
      </c>
      <c r="P451" s="77"/>
      <c r="Q451" s="90"/>
      <c r="R451" s="91"/>
    </row>
    <row r="452" spans="1:18">
      <c r="A452" s="45" t="s">
        <v>1145</v>
      </c>
      <c r="B452" s="79" t="s">
        <v>1146</v>
      </c>
      <c r="C452" s="87" t="s">
        <v>1147</v>
      </c>
      <c r="D452" s="75">
        <v>383892.23</v>
      </c>
      <c r="E452" s="75">
        <v>1827.7</v>
      </c>
      <c r="F452" s="75">
        <v>2190</v>
      </c>
      <c r="G452" s="75">
        <v>0</v>
      </c>
      <c r="H452" s="75">
        <v>0</v>
      </c>
      <c r="I452" s="75">
        <v>0</v>
      </c>
      <c r="J452" s="75">
        <v>19814.95</v>
      </c>
      <c r="K452" s="75">
        <v>0</v>
      </c>
      <c r="L452" s="75">
        <v>0</v>
      </c>
      <c r="M452" s="76">
        <v>407724.88</v>
      </c>
      <c r="N452" s="75">
        <v>0</v>
      </c>
      <c r="O452" s="137">
        <v>407724.88</v>
      </c>
      <c r="P452" s="77"/>
      <c r="Q452" s="90"/>
      <c r="R452" s="91"/>
    </row>
    <row r="453" spans="1:18">
      <c r="A453" s="45" t="s">
        <v>1148</v>
      </c>
      <c r="B453" s="79" t="s">
        <v>1149</v>
      </c>
      <c r="C453" s="87" t="s">
        <v>1150</v>
      </c>
      <c r="D453" s="75">
        <v>291171.99</v>
      </c>
      <c r="E453" s="75">
        <v>19391.740000000002</v>
      </c>
      <c r="F453" s="75">
        <v>0</v>
      </c>
      <c r="G453" s="75">
        <v>0</v>
      </c>
      <c r="H453" s="75">
        <v>0</v>
      </c>
      <c r="I453" s="75">
        <v>0</v>
      </c>
      <c r="J453" s="75">
        <v>22900</v>
      </c>
      <c r="K453" s="75">
        <v>0</v>
      </c>
      <c r="L453" s="75">
        <v>0</v>
      </c>
      <c r="M453" s="76">
        <v>333463.73</v>
      </c>
      <c r="N453" s="75">
        <v>0</v>
      </c>
      <c r="O453" s="137">
        <v>333463.73</v>
      </c>
      <c r="P453" s="77"/>
      <c r="Q453" s="90"/>
      <c r="R453" s="91"/>
    </row>
    <row r="454" spans="1:18">
      <c r="A454" s="45" t="s">
        <v>1151</v>
      </c>
      <c r="B454" s="79" t="s">
        <v>1152</v>
      </c>
      <c r="C454" s="87" t="s">
        <v>1153</v>
      </c>
      <c r="D454" s="75">
        <v>107427253.30999997</v>
      </c>
      <c r="E454" s="75">
        <v>37766942.090000004</v>
      </c>
      <c r="F454" s="75">
        <v>5688154.1700000009</v>
      </c>
      <c r="G454" s="75">
        <v>387384.47</v>
      </c>
      <c r="H454" s="75">
        <v>64</v>
      </c>
      <c r="I454" s="75">
        <v>0</v>
      </c>
      <c r="J454" s="75">
        <v>11582852.769999998</v>
      </c>
      <c r="K454" s="75">
        <v>112571.29999999999</v>
      </c>
      <c r="L454" s="75">
        <v>-410837.75</v>
      </c>
      <c r="M454" s="76">
        <v>162554384.35999998</v>
      </c>
      <c r="N454" s="75">
        <v>-110616.75</v>
      </c>
      <c r="O454" s="137">
        <v>162443767.60999998</v>
      </c>
      <c r="P454" s="77"/>
      <c r="Q454" s="90"/>
      <c r="R454" s="91"/>
    </row>
    <row r="455" spans="1:18">
      <c r="A455" s="45" t="s">
        <v>1154</v>
      </c>
      <c r="B455" s="79" t="s">
        <v>1155</v>
      </c>
      <c r="C455" s="87" t="s">
        <v>1156</v>
      </c>
      <c r="D455" s="75">
        <v>1970</v>
      </c>
      <c r="E455" s="75">
        <v>935238.21</v>
      </c>
      <c r="F455" s="75">
        <v>1010.16</v>
      </c>
      <c r="G455" s="75">
        <v>0</v>
      </c>
      <c r="H455" s="75">
        <v>0</v>
      </c>
      <c r="I455" s="75">
        <v>0</v>
      </c>
      <c r="J455" s="75">
        <v>210757.38</v>
      </c>
      <c r="K455" s="75">
        <v>0</v>
      </c>
      <c r="L455" s="75">
        <v>0</v>
      </c>
      <c r="M455" s="76">
        <v>1148975.75</v>
      </c>
      <c r="N455" s="75">
        <v>0</v>
      </c>
      <c r="O455" s="137">
        <v>1148975.75</v>
      </c>
      <c r="P455" s="77"/>
      <c r="Q455" s="90"/>
      <c r="R455" s="91"/>
    </row>
    <row r="456" spans="1:18">
      <c r="A456" s="45" t="s">
        <v>1157</v>
      </c>
      <c r="B456" s="79" t="s">
        <v>1158</v>
      </c>
      <c r="C456" s="87" t="s">
        <v>1159</v>
      </c>
      <c r="D456" s="75">
        <v>13666.5</v>
      </c>
      <c r="E456" s="75">
        <v>114127.44</v>
      </c>
      <c r="F456" s="75">
        <v>0</v>
      </c>
      <c r="G456" s="75">
        <v>0</v>
      </c>
      <c r="H456" s="75">
        <v>0</v>
      </c>
      <c r="I456" s="75">
        <v>0</v>
      </c>
      <c r="J456" s="75">
        <v>0</v>
      </c>
      <c r="K456" s="75">
        <v>0</v>
      </c>
      <c r="L456" s="75">
        <v>0</v>
      </c>
      <c r="M456" s="76">
        <v>127793.94</v>
      </c>
      <c r="N456" s="75">
        <v>0</v>
      </c>
      <c r="O456" s="137">
        <v>127793.94</v>
      </c>
      <c r="P456" s="77"/>
      <c r="Q456" s="90"/>
      <c r="R456" s="91"/>
    </row>
    <row r="457" spans="1:18">
      <c r="A457" s="45" t="s">
        <v>1160</v>
      </c>
      <c r="B457" s="79" t="s">
        <v>1161</v>
      </c>
      <c r="C457" s="87" t="s">
        <v>1162</v>
      </c>
      <c r="D457" s="75">
        <v>29722118.310000006</v>
      </c>
      <c r="E457" s="75">
        <v>15252587.140000001</v>
      </c>
      <c r="F457" s="75">
        <v>3140628.8399999994</v>
      </c>
      <c r="G457" s="75">
        <v>63571.76</v>
      </c>
      <c r="H457" s="75">
        <v>0</v>
      </c>
      <c r="I457" s="75">
        <v>0</v>
      </c>
      <c r="J457" s="75">
        <v>4671307.09</v>
      </c>
      <c r="K457" s="75">
        <v>12041.14</v>
      </c>
      <c r="L457" s="75">
        <v>-1124498.73</v>
      </c>
      <c r="M457" s="76">
        <v>51737755.550000004</v>
      </c>
      <c r="N457" s="75">
        <v>-6968.87</v>
      </c>
      <c r="O457" s="137">
        <v>51730786.680000007</v>
      </c>
      <c r="P457" s="77"/>
      <c r="Q457" s="90"/>
      <c r="R457" s="91"/>
    </row>
    <row r="458" spans="1:18">
      <c r="A458" s="45" t="s">
        <v>1163</v>
      </c>
      <c r="B458" s="79" t="s">
        <v>1164</v>
      </c>
      <c r="C458" s="87" t="s">
        <v>1165</v>
      </c>
      <c r="D458" s="75">
        <v>31484409.349999998</v>
      </c>
      <c r="E458" s="75">
        <v>7156985.6399999997</v>
      </c>
      <c r="F458" s="75">
        <v>1370578.5</v>
      </c>
      <c r="G458" s="75">
        <v>0</v>
      </c>
      <c r="H458" s="75">
        <v>499.13000000000005</v>
      </c>
      <c r="I458" s="75">
        <v>0</v>
      </c>
      <c r="J458" s="75">
        <v>889346.45000000007</v>
      </c>
      <c r="K458" s="75">
        <v>0</v>
      </c>
      <c r="L458" s="75">
        <v>0</v>
      </c>
      <c r="M458" s="76">
        <v>40901819.07</v>
      </c>
      <c r="N458" s="75">
        <v>-614336.76</v>
      </c>
      <c r="O458" s="137">
        <v>40287482.310000002</v>
      </c>
      <c r="P458" s="77"/>
      <c r="Q458" s="90"/>
      <c r="R458" s="91"/>
    </row>
    <row r="459" spans="1:18">
      <c r="A459" s="45" t="s">
        <v>1166</v>
      </c>
      <c r="B459" s="79" t="s">
        <v>1167</v>
      </c>
      <c r="C459" s="87" t="s">
        <v>1168</v>
      </c>
      <c r="D459" s="75">
        <v>21465098.500000004</v>
      </c>
      <c r="E459" s="75">
        <v>1525312.4100000001</v>
      </c>
      <c r="F459" s="75">
        <v>321523.05</v>
      </c>
      <c r="G459" s="75">
        <v>0</v>
      </c>
      <c r="H459" s="75">
        <v>0</v>
      </c>
      <c r="I459" s="75">
        <v>0</v>
      </c>
      <c r="J459" s="75">
        <v>3212474.39</v>
      </c>
      <c r="K459" s="75">
        <v>0</v>
      </c>
      <c r="L459" s="75">
        <v>0</v>
      </c>
      <c r="M459" s="76">
        <v>26524408.350000005</v>
      </c>
      <c r="N459" s="75">
        <v>-1395</v>
      </c>
      <c r="O459" s="137">
        <v>26523013.350000005</v>
      </c>
      <c r="P459" s="77"/>
      <c r="Q459" s="90"/>
      <c r="R459" s="91"/>
    </row>
    <row r="460" spans="1:18">
      <c r="A460" s="45" t="s">
        <v>1169</v>
      </c>
      <c r="B460" s="79" t="s">
        <v>1170</v>
      </c>
      <c r="C460" s="87" t="s">
        <v>1171</v>
      </c>
      <c r="D460" s="75">
        <v>11141737.390000002</v>
      </c>
      <c r="E460" s="75">
        <v>314652.04000000004</v>
      </c>
      <c r="F460" s="75">
        <v>94410.359999999986</v>
      </c>
      <c r="G460" s="75">
        <v>0</v>
      </c>
      <c r="H460" s="75">
        <v>0</v>
      </c>
      <c r="I460" s="75">
        <v>0</v>
      </c>
      <c r="J460" s="75">
        <v>846369.16000000027</v>
      </c>
      <c r="K460" s="75">
        <v>0</v>
      </c>
      <c r="L460" s="75">
        <v>0</v>
      </c>
      <c r="M460" s="76">
        <v>12397168.950000003</v>
      </c>
      <c r="N460" s="75">
        <v>859214.66000000015</v>
      </c>
      <c r="O460" s="137">
        <v>13256383.610000003</v>
      </c>
      <c r="P460" s="77"/>
      <c r="Q460" s="90"/>
      <c r="R460" s="91"/>
    </row>
    <row r="461" spans="1:18">
      <c r="A461" s="45" t="s">
        <v>1172</v>
      </c>
      <c r="B461" s="79" t="s">
        <v>1173</v>
      </c>
      <c r="C461" s="87" t="s">
        <v>1174</v>
      </c>
      <c r="D461" s="75">
        <v>12422179.27</v>
      </c>
      <c r="E461" s="75">
        <v>9393264.5700000003</v>
      </c>
      <c r="F461" s="75">
        <v>2210754.3100000005</v>
      </c>
      <c r="G461" s="75">
        <v>0</v>
      </c>
      <c r="H461" s="75">
        <v>0</v>
      </c>
      <c r="I461" s="75">
        <v>0</v>
      </c>
      <c r="J461" s="75">
        <v>3878314.4600000009</v>
      </c>
      <c r="K461" s="75">
        <v>0</v>
      </c>
      <c r="L461" s="75">
        <v>-650</v>
      </c>
      <c r="M461" s="76">
        <v>27903862.609999999</v>
      </c>
      <c r="N461" s="75">
        <v>-62932.78</v>
      </c>
      <c r="O461" s="137">
        <v>27840929.829999998</v>
      </c>
      <c r="P461" s="77"/>
      <c r="Q461" s="90"/>
      <c r="R461" s="91"/>
    </row>
    <row r="462" spans="1:18">
      <c r="A462" s="45" t="s">
        <v>1175</v>
      </c>
      <c r="B462" s="135" t="s">
        <v>1176</v>
      </c>
      <c r="C462" s="139" t="s">
        <v>1177</v>
      </c>
      <c r="D462" s="75">
        <v>776186.53</v>
      </c>
      <c r="E462" s="75">
        <v>15144.72</v>
      </c>
      <c r="F462" s="75">
        <v>0</v>
      </c>
      <c r="G462" s="75">
        <v>0</v>
      </c>
      <c r="H462" s="75">
        <v>0</v>
      </c>
      <c r="I462" s="75">
        <v>0</v>
      </c>
      <c r="J462" s="75">
        <v>0</v>
      </c>
      <c r="K462" s="75">
        <v>0</v>
      </c>
      <c r="L462" s="75">
        <v>0</v>
      </c>
      <c r="M462" s="76">
        <v>791331.25</v>
      </c>
      <c r="N462" s="75">
        <v>0</v>
      </c>
      <c r="O462" s="137">
        <v>791331.25</v>
      </c>
      <c r="P462" s="77"/>
      <c r="Q462" s="90"/>
      <c r="R462" s="91"/>
    </row>
    <row r="463" spans="1:18">
      <c r="A463" s="45" t="s">
        <v>1178</v>
      </c>
      <c r="B463" s="79" t="s">
        <v>1179</v>
      </c>
      <c r="C463" s="124" t="s">
        <v>1180</v>
      </c>
      <c r="D463" s="75">
        <v>1574161.9800000002</v>
      </c>
      <c r="E463" s="75">
        <v>13257.330000000002</v>
      </c>
      <c r="F463" s="75">
        <v>-1481</v>
      </c>
      <c r="G463" s="75">
        <v>0</v>
      </c>
      <c r="H463" s="75">
        <v>0</v>
      </c>
      <c r="I463" s="75">
        <v>0</v>
      </c>
      <c r="J463" s="75">
        <v>74</v>
      </c>
      <c r="K463" s="75">
        <v>0</v>
      </c>
      <c r="L463" s="75">
        <v>0</v>
      </c>
      <c r="M463" s="76">
        <v>1586012.3100000003</v>
      </c>
      <c r="N463" s="75">
        <v>0</v>
      </c>
      <c r="O463" s="137">
        <v>1586012.3100000003</v>
      </c>
      <c r="P463" s="77"/>
      <c r="Q463" s="90"/>
      <c r="R463" s="91"/>
    </row>
    <row r="464" spans="1:18">
      <c r="A464" s="45" t="s">
        <v>1181</v>
      </c>
      <c r="B464" s="79" t="s">
        <v>1182</v>
      </c>
      <c r="C464" s="124" t="s">
        <v>1183</v>
      </c>
      <c r="D464" s="75">
        <v>216316.53999999998</v>
      </c>
      <c r="E464" s="75">
        <v>0</v>
      </c>
      <c r="F464" s="75">
        <v>0</v>
      </c>
      <c r="G464" s="75">
        <v>0</v>
      </c>
      <c r="H464" s="75">
        <v>0</v>
      </c>
      <c r="I464" s="75">
        <v>0</v>
      </c>
      <c r="J464" s="75">
        <v>0</v>
      </c>
      <c r="K464" s="75">
        <v>0</v>
      </c>
      <c r="L464" s="75">
        <v>0</v>
      </c>
      <c r="M464" s="76">
        <v>216316.53999999998</v>
      </c>
      <c r="N464" s="75">
        <v>0</v>
      </c>
      <c r="O464" s="137">
        <v>216316.53999999998</v>
      </c>
      <c r="P464" s="77"/>
      <c r="Q464" s="90"/>
      <c r="R464" s="91"/>
    </row>
    <row r="465" spans="1:18">
      <c r="A465" s="45" t="s">
        <v>1184</v>
      </c>
      <c r="B465" s="79" t="s">
        <v>1185</v>
      </c>
      <c r="C465" s="124" t="s">
        <v>1186</v>
      </c>
      <c r="D465" s="75">
        <v>1753910.7200000002</v>
      </c>
      <c r="E465" s="75">
        <v>449863.45</v>
      </c>
      <c r="F465" s="75">
        <v>1959.3</v>
      </c>
      <c r="G465" s="75">
        <v>0</v>
      </c>
      <c r="H465" s="75">
        <v>0</v>
      </c>
      <c r="I465" s="75">
        <v>0</v>
      </c>
      <c r="J465" s="75">
        <v>0</v>
      </c>
      <c r="K465" s="75">
        <v>0</v>
      </c>
      <c r="L465" s="75">
        <v>0</v>
      </c>
      <c r="M465" s="76">
        <v>2205733.4700000002</v>
      </c>
      <c r="N465" s="75">
        <v>0</v>
      </c>
      <c r="O465" s="137">
        <v>2205733.4700000002</v>
      </c>
      <c r="P465" s="77"/>
      <c r="Q465" s="90"/>
      <c r="R465" s="91"/>
    </row>
    <row r="466" spans="1:18">
      <c r="A466" s="45" t="s">
        <v>1187</v>
      </c>
      <c r="B466" s="79" t="s">
        <v>1188</v>
      </c>
      <c r="C466" s="124" t="s">
        <v>1189</v>
      </c>
      <c r="D466" s="75">
        <v>181847.89000000004</v>
      </c>
      <c r="E466" s="75">
        <v>17095.75</v>
      </c>
      <c r="F466" s="75">
        <v>0</v>
      </c>
      <c r="G466" s="75">
        <v>0</v>
      </c>
      <c r="H466" s="75">
        <v>0</v>
      </c>
      <c r="I466" s="75">
        <v>0</v>
      </c>
      <c r="J466" s="75">
        <v>0</v>
      </c>
      <c r="K466" s="75">
        <v>0</v>
      </c>
      <c r="L466" s="75">
        <v>0</v>
      </c>
      <c r="M466" s="76">
        <v>198943.64000000004</v>
      </c>
      <c r="N466" s="75">
        <v>0</v>
      </c>
      <c r="O466" s="137">
        <v>198943.64000000004</v>
      </c>
      <c r="P466" s="77"/>
      <c r="Q466" s="90"/>
      <c r="R466" s="91"/>
    </row>
    <row r="467" spans="1:18">
      <c r="A467" s="45" t="s">
        <v>1190</v>
      </c>
      <c r="B467" s="79" t="s">
        <v>1191</v>
      </c>
      <c r="C467" s="124" t="s">
        <v>1192</v>
      </c>
      <c r="D467" s="75">
        <v>897829.96</v>
      </c>
      <c r="E467" s="75">
        <v>8818.9700000000012</v>
      </c>
      <c r="F467" s="75">
        <v>0</v>
      </c>
      <c r="G467" s="75">
        <v>0</v>
      </c>
      <c r="H467" s="75">
        <v>0</v>
      </c>
      <c r="I467" s="75">
        <v>0</v>
      </c>
      <c r="J467" s="75">
        <v>0</v>
      </c>
      <c r="K467" s="75">
        <v>0</v>
      </c>
      <c r="L467" s="75">
        <v>0</v>
      </c>
      <c r="M467" s="76">
        <v>906648.92999999993</v>
      </c>
      <c r="N467" s="75">
        <v>0</v>
      </c>
      <c r="O467" s="137">
        <v>906648.92999999993</v>
      </c>
      <c r="P467" s="77"/>
      <c r="Q467" s="90"/>
      <c r="R467" s="91"/>
    </row>
    <row r="468" spans="1:18">
      <c r="A468" s="45" t="s">
        <v>1193</v>
      </c>
      <c r="B468" s="79" t="s">
        <v>1194</v>
      </c>
      <c r="C468" s="124" t="s">
        <v>1195</v>
      </c>
      <c r="D468" s="75">
        <v>1782475.55</v>
      </c>
      <c r="E468" s="75">
        <v>61191.81</v>
      </c>
      <c r="F468" s="75">
        <v>0</v>
      </c>
      <c r="G468" s="75">
        <v>0</v>
      </c>
      <c r="H468" s="75">
        <v>0</v>
      </c>
      <c r="I468" s="75">
        <v>0</v>
      </c>
      <c r="J468" s="75">
        <v>2520</v>
      </c>
      <c r="K468" s="75">
        <v>0</v>
      </c>
      <c r="L468" s="75">
        <v>0</v>
      </c>
      <c r="M468" s="76">
        <v>1846187.36</v>
      </c>
      <c r="N468" s="75">
        <v>0</v>
      </c>
      <c r="O468" s="137">
        <v>1846187.36</v>
      </c>
      <c r="P468" s="77"/>
      <c r="Q468" s="90"/>
      <c r="R468" s="91"/>
    </row>
    <row r="469" spans="1:18">
      <c r="A469" s="45" t="s">
        <v>1196</v>
      </c>
      <c r="B469" s="79" t="s">
        <v>1197</v>
      </c>
      <c r="C469" s="87" t="s">
        <v>1198</v>
      </c>
      <c r="D469" s="75">
        <v>370274.89999999991</v>
      </c>
      <c r="E469" s="75">
        <v>43690.9</v>
      </c>
      <c r="F469" s="75">
        <v>33716602.019999996</v>
      </c>
      <c r="G469" s="75">
        <v>0</v>
      </c>
      <c r="H469" s="75">
        <v>0</v>
      </c>
      <c r="I469" s="75">
        <v>0</v>
      </c>
      <c r="J469" s="75">
        <v>0</v>
      </c>
      <c r="K469" s="75">
        <v>0</v>
      </c>
      <c r="L469" s="75">
        <v>0</v>
      </c>
      <c r="M469" s="76">
        <v>34130567.819999993</v>
      </c>
      <c r="N469" s="75">
        <v>-202764.79999999999</v>
      </c>
      <c r="O469" s="137">
        <v>33927803.019999996</v>
      </c>
      <c r="P469" s="77"/>
      <c r="Q469" s="90"/>
      <c r="R469" s="91"/>
    </row>
    <row r="470" spans="1:18">
      <c r="A470" s="45" t="s">
        <v>1199</v>
      </c>
      <c r="B470" s="79" t="s">
        <v>1200</v>
      </c>
      <c r="C470" s="87" t="s">
        <v>1201</v>
      </c>
      <c r="D470" s="75">
        <v>71585.490000000005</v>
      </c>
      <c r="E470" s="75">
        <v>7756895.9800000014</v>
      </c>
      <c r="F470" s="75">
        <v>100170.73999999999</v>
      </c>
      <c r="G470" s="75">
        <v>0</v>
      </c>
      <c r="H470" s="75">
        <v>528198.64999999991</v>
      </c>
      <c r="I470" s="75">
        <v>11893.6</v>
      </c>
      <c r="J470" s="75">
        <v>0</v>
      </c>
      <c r="K470" s="75">
        <v>0</v>
      </c>
      <c r="L470" s="75">
        <v>0</v>
      </c>
      <c r="M470" s="76">
        <v>8468744.4600000009</v>
      </c>
      <c r="N470" s="75">
        <v>-8051632.6600000011</v>
      </c>
      <c r="O470" s="137">
        <v>417111.79999999981</v>
      </c>
      <c r="P470" s="77"/>
      <c r="Q470" s="90"/>
      <c r="R470" s="91"/>
    </row>
    <row r="471" spans="1:18">
      <c r="A471" s="45" t="s">
        <v>1202</v>
      </c>
      <c r="B471" s="79" t="s">
        <v>1203</v>
      </c>
      <c r="C471" s="87" t="s">
        <v>1204</v>
      </c>
      <c r="D471" s="75">
        <v>0</v>
      </c>
      <c r="E471" s="75">
        <v>0</v>
      </c>
      <c r="F471" s="75">
        <v>0</v>
      </c>
      <c r="G471" s="75">
        <v>0</v>
      </c>
      <c r="H471" s="75">
        <v>0</v>
      </c>
      <c r="I471" s="75">
        <v>0</v>
      </c>
      <c r="J471" s="75">
        <v>0</v>
      </c>
      <c r="K471" s="75">
        <v>0</v>
      </c>
      <c r="L471" s="75">
        <v>0</v>
      </c>
      <c r="M471" s="76">
        <v>0</v>
      </c>
      <c r="N471" s="75">
        <v>0</v>
      </c>
      <c r="O471" s="137">
        <v>0</v>
      </c>
      <c r="P471" s="77"/>
      <c r="Q471" s="90"/>
      <c r="R471" s="91"/>
    </row>
    <row r="472" spans="1:18">
      <c r="A472" s="45" t="s">
        <v>1205</v>
      </c>
      <c r="B472" s="79" t="s">
        <v>1206</v>
      </c>
      <c r="C472" s="87" t="s">
        <v>1207</v>
      </c>
      <c r="D472" s="75">
        <v>18358698.829999998</v>
      </c>
      <c r="E472" s="75">
        <v>9352835.0299999993</v>
      </c>
      <c r="F472" s="75">
        <v>96043.96</v>
      </c>
      <c r="G472" s="75">
        <v>18864262.32</v>
      </c>
      <c r="H472" s="75">
        <v>875757654.28000009</v>
      </c>
      <c r="I472" s="75">
        <v>0</v>
      </c>
      <c r="J472" s="75">
        <v>0</v>
      </c>
      <c r="K472" s="75">
        <v>0</v>
      </c>
      <c r="L472" s="75">
        <v>0</v>
      </c>
      <c r="M472" s="76">
        <v>922429494.42000008</v>
      </c>
      <c r="N472" s="75">
        <v>-448770789.96999997</v>
      </c>
      <c r="O472" s="137">
        <v>473658704.45000011</v>
      </c>
      <c r="P472" s="77"/>
      <c r="Q472" s="90"/>
      <c r="R472" s="91"/>
    </row>
    <row r="473" spans="1:18">
      <c r="A473" s="45" t="s">
        <v>1208</v>
      </c>
      <c r="B473" s="79" t="s">
        <v>1209</v>
      </c>
      <c r="C473" s="83" t="s">
        <v>1210</v>
      </c>
      <c r="D473" s="75">
        <v>459745.62</v>
      </c>
      <c r="E473" s="75">
        <v>359.96</v>
      </c>
      <c r="F473" s="75">
        <v>896914.03</v>
      </c>
      <c r="G473" s="75">
        <v>0</v>
      </c>
      <c r="H473" s="75">
        <v>0</v>
      </c>
      <c r="I473" s="75">
        <v>0</v>
      </c>
      <c r="J473" s="75">
        <v>958696.60000000009</v>
      </c>
      <c r="K473" s="75">
        <v>5046237.05</v>
      </c>
      <c r="L473" s="75">
        <v>39124.04</v>
      </c>
      <c r="M473" s="76">
        <v>7401077.2999999998</v>
      </c>
      <c r="N473" s="75">
        <v>0</v>
      </c>
      <c r="O473" s="137">
        <v>7401077.2999999998</v>
      </c>
      <c r="P473" s="77"/>
      <c r="Q473" s="90"/>
      <c r="R473" s="91"/>
    </row>
    <row r="474" spans="1:18">
      <c r="A474" s="45" t="s">
        <v>1211</v>
      </c>
      <c r="B474" s="79" t="s">
        <v>1212</v>
      </c>
      <c r="C474" s="83" t="s">
        <v>1213</v>
      </c>
      <c r="D474" s="75">
        <v>422704.57</v>
      </c>
      <c r="E474" s="75">
        <v>0</v>
      </c>
      <c r="F474" s="75">
        <v>0</v>
      </c>
      <c r="G474" s="75">
        <v>0</v>
      </c>
      <c r="H474" s="75">
        <v>0</v>
      </c>
      <c r="I474" s="75">
        <v>0</v>
      </c>
      <c r="J474" s="75">
        <v>0</v>
      </c>
      <c r="K474" s="75">
        <v>0</v>
      </c>
      <c r="L474" s="75">
        <v>0</v>
      </c>
      <c r="M474" s="76">
        <v>422704.57</v>
      </c>
      <c r="N474" s="75">
        <v>0</v>
      </c>
      <c r="O474" s="137">
        <v>422704.57</v>
      </c>
      <c r="P474" s="77"/>
      <c r="Q474" s="90"/>
      <c r="R474" s="91"/>
    </row>
    <row r="475" spans="1:18">
      <c r="A475" s="45" t="s">
        <v>1214</v>
      </c>
      <c r="B475" s="79" t="s">
        <v>1215</v>
      </c>
      <c r="C475" s="83" t="s">
        <v>1216</v>
      </c>
      <c r="D475" s="75">
        <v>40745.93</v>
      </c>
      <c r="E475" s="75">
        <v>0</v>
      </c>
      <c r="F475" s="75">
        <v>0</v>
      </c>
      <c r="G475" s="75">
        <v>72478.5</v>
      </c>
      <c r="H475" s="75">
        <v>0</v>
      </c>
      <c r="I475" s="75">
        <v>0</v>
      </c>
      <c r="J475" s="75">
        <v>830681.54</v>
      </c>
      <c r="K475" s="75">
        <v>19121092.539999999</v>
      </c>
      <c r="L475" s="75">
        <v>-17572082.979999997</v>
      </c>
      <c r="M475" s="76">
        <v>2492915.5300000012</v>
      </c>
      <c r="N475" s="75">
        <v>-1148255.45</v>
      </c>
      <c r="O475" s="137">
        <v>1344660.0800000012</v>
      </c>
      <c r="P475" s="77"/>
      <c r="Q475" s="90"/>
      <c r="R475" s="91"/>
    </row>
    <row r="476" spans="1:18">
      <c r="A476" s="45" t="s">
        <v>1217</v>
      </c>
      <c r="B476" s="79" t="s">
        <v>1218</v>
      </c>
      <c r="C476" s="83" t="s">
        <v>1219</v>
      </c>
      <c r="D476" s="75">
        <v>0</v>
      </c>
      <c r="E476" s="75">
        <v>0</v>
      </c>
      <c r="F476" s="75">
        <v>32124.03</v>
      </c>
      <c r="G476" s="75">
        <v>0</v>
      </c>
      <c r="H476" s="75">
        <v>0</v>
      </c>
      <c r="I476" s="75">
        <v>0</v>
      </c>
      <c r="J476" s="75">
        <v>0</v>
      </c>
      <c r="K476" s="75">
        <v>0</v>
      </c>
      <c r="L476" s="75">
        <v>0</v>
      </c>
      <c r="M476" s="76">
        <v>32124.03</v>
      </c>
      <c r="N476" s="75">
        <v>-32124.03</v>
      </c>
      <c r="O476" s="137">
        <v>0</v>
      </c>
      <c r="P476" s="77"/>
      <c r="Q476" s="90"/>
      <c r="R476" s="91"/>
    </row>
    <row r="477" spans="1:18">
      <c r="A477" s="45" t="s">
        <v>1220</v>
      </c>
      <c r="B477" s="79" t="s">
        <v>1221</v>
      </c>
      <c r="C477" s="83" t="s">
        <v>1222</v>
      </c>
      <c r="D477" s="75">
        <v>938382</v>
      </c>
      <c r="E477" s="75">
        <v>0</v>
      </c>
      <c r="F477" s="75">
        <v>0</v>
      </c>
      <c r="G477" s="75">
        <v>0</v>
      </c>
      <c r="H477" s="75">
        <v>0</v>
      </c>
      <c r="I477" s="75">
        <v>0</v>
      </c>
      <c r="J477" s="75">
        <v>0</v>
      </c>
      <c r="K477" s="75">
        <v>0</v>
      </c>
      <c r="L477" s="75">
        <v>0</v>
      </c>
      <c r="M477" s="76">
        <v>938382</v>
      </c>
      <c r="N477" s="75">
        <v>-938382</v>
      </c>
      <c r="O477" s="137">
        <v>0</v>
      </c>
      <c r="P477" s="77"/>
      <c r="Q477" s="90"/>
      <c r="R477" s="91"/>
    </row>
    <row r="478" spans="1:18">
      <c r="A478" s="45" t="s">
        <v>1223</v>
      </c>
      <c r="B478" s="79" t="s">
        <v>1224</v>
      </c>
      <c r="C478" s="83" t="s">
        <v>1225</v>
      </c>
      <c r="D478" s="75">
        <v>0</v>
      </c>
      <c r="E478" s="75">
        <v>0</v>
      </c>
      <c r="F478" s="75">
        <v>0</v>
      </c>
      <c r="G478" s="75">
        <v>0</v>
      </c>
      <c r="H478" s="75">
        <v>0</v>
      </c>
      <c r="I478" s="75">
        <v>0</v>
      </c>
      <c r="J478" s="75">
        <v>0</v>
      </c>
      <c r="K478" s="75">
        <v>0</v>
      </c>
      <c r="L478" s="75">
        <v>0</v>
      </c>
      <c r="M478" s="76">
        <v>0</v>
      </c>
      <c r="N478" s="75">
        <v>0</v>
      </c>
      <c r="O478" s="137">
        <v>0</v>
      </c>
      <c r="P478" s="77"/>
      <c r="Q478" s="90"/>
      <c r="R478" s="91"/>
    </row>
    <row r="479" spans="1:18">
      <c r="A479" s="45" t="s">
        <v>1226</v>
      </c>
      <c r="B479" s="79" t="s">
        <v>1227</v>
      </c>
      <c r="C479" s="83" t="s">
        <v>1228</v>
      </c>
      <c r="D479" s="75">
        <v>0</v>
      </c>
      <c r="E479" s="75">
        <v>0</v>
      </c>
      <c r="F479" s="75">
        <v>0</v>
      </c>
      <c r="G479" s="75">
        <v>0</v>
      </c>
      <c r="H479" s="75">
        <v>0</v>
      </c>
      <c r="I479" s="75">
        <v>0</v>
      </c>
      <c r="J479" s="75">
        <v>0</v>
      </c>
      <c r="K479" s="75">
        <v>0</v>
      </c>
      <c r="L479" s="75">
        <v>0</v>
      </c>
      <c r="M479" s="76">
        <v>0</v>
      </c>
      <c r="N479" s="75">
        <v>0</v>
      </c>
      <c r="O479" s="137">
        <v>0</v>
      </c>
      <c r="P479" s="77"/>
      <c r="Q479" s="90"/>
      <c r="R479" s="91"/>
    </row>
    <row r="480" spans="1:18">
      <c r="A480" s="45" t="s">
        <v>1229</v>
      </c>
      <c r="B480" s="79" t="s">
        <v>1230</v>
      </c>
      <c r="C480" s="83" t="s">
        <v>1231</v>
      </c>
      <c r="D480" s="75">
        <v>0</v>
      </c>
      <c r="E480" s="75">
        <v>11678</v>
      </c>
      <c r="F480" s="75">
        <v>0</v>
      </c>
      <c r="G480" s="75">
        <v>0</v>
      </c>
      <c r="H480" s="75">
        <v>0</v>
      </c>
      <c r="I480" s="75">
        <v>0</v>
      </c>
      <c r="J480" s="75">
        <v>0</v>
      </c>
      <c r="K480" s="75">
        <v>0</v>
      </c>
      <c r="L480" s="75">
        <v>0</v>
      </c>
      <c r="M480" s="76">
        <v>11678</v>
      </c>
      <c r="N480" s="75">
        <v>-11678</v>
      </c>
      <c r="O480" s="137">
        <v>0</v>
      </c>
      <c r="P480" s="77"/>
      <c r="Q480" s="90"/>
      <c r="R480" s="140"/>
    </row>
    <row r="481" spans="1:18">
      <c r="A481" s="45" t="s">
        <v>1232</v>
      </c>
      <c r="B481" s="79" t="s">
        <v>1233</v>
      </c>
      <c r="C481" s="83" t="s">
        <v>1234</v>
      </c>
      <c r="D481" s="75">
        <v>1200000</v>
      </c>
      <c r="E481" s="75">
        <v>0</v>
      </c>
      <c r="F481" s="75">
        <v>2550000</v>
      </c>
      <c r="G481" s="75">
        <v>0</v>
      </c>
      <c r="H481" s="75">
        <v>0</v>
      </c>
      <c r="I481" s="75">
        <v>0</v>
      </c>
      <c r="J481" s="75">
        <v>2944013.19</v>
      </c>
      <c r="K481" s="75">
        <v>0</v>
      </c>
      <c r="L481" s="75">
        <v>0</v>
      </c>
      <c r="M481" s="76">
        <v>6694013.1899999995</v>
      </c>
      <c r="N481" s="75">
        <v>-6694013.1899999995</v>
      </c>
      <c r="O481" s="137">
        <v>0</v>
      </c>
      <c r="P481" s="77"/>
      <c r="Q481" s="90"/>
      <c r="R481" s="91"/>
    </row>
    <row r="482" spans="1:18">
      <c r="A482" s="45" t="s">
        <v>1235</v>
      </c>
      <c r="B482" s="79" t="s">
        <v>1236</v>
      </c>
      <c r="C482" s="83" t="s">
        <v>1237</v>
      </c>
      <c r="D482" s="75">
        <v>1562446.29</v>
      </c>
      <c r="E482" s="75">
        <v>1221549.47</v>
      </c>
      <c r="F482" s="75">
        <v>0</v>
      </c>
      <c r="G482" s="75">
        <v>0</v>
      </c>
      <c r="H482" s="75">
        <v>0</v>
      </c>
      <c r="I482" s="75">
        <v>0</v>
      </c>
      <c r="J482" s="75">
        <v>12563257.319999998</v>
      </c>
      <c r="K482" s="75">
        <v>0</v>
      </c>
      <c r="L482" s="75">
        <v>0</v>
      </c>
      <c r="M482" s="76">
        <v>15347253.079999998</v>
      </c>
      <c r="N482" s="75">
        <v>-15347253.08</v>
      </c>
      <c r="O482" s="137">
        <v>0</v>
      </c>
      <c r="P482" s="77"/>
      <c r="Q482" s="90"/>
      <c r="R482" s="91"/>
    </row>
    <row r="483" spans="1:18">
      <c r="A483" s="45" t="s">
        <v>1238</v>
      </c>
      <c r="B483" s="79" t="s">
        <v>1239</v>
      </c>
      <c r="C483" s="83" t="s">
        <v>1240</v>
      </c>
      <c r="D483" s="75">
        <v>6441992.9299999997</v>
      </c>
      <c r="E483" s="75">
        <v>648652.04999999993</v>
      </c>
      <c r="F483" s="75">
        <v>10825356.139999999</v>
      </c>
      <c r="G483" s="75">
        <v>15601.62</v>
      </c>
      <c r="H483" s="75">
        <v>0</v>
      </c>
      <c r="I483" s="75">
        <v>0</v>
      </c>
      <c r="J483" s="75">
        <v>0</v>
      </c>
      <c r="K483" s="75">
        <v>0</v>
      </c>
      <c r="L483" s="75">
        <v>0</v>
      </c>
      <c r="M483" s="76">
        <v>17931602.739999998</v>
      </c>
      <c r="N483" s="75">
        <v>-17931602.740000002</v>
      </c>
      <c r="O483" s="137">
        <v>0</v>
      </c>
      <c r="P483" s="77"/>
      <c r="Q483" s="90"/>
      <c r="R483" s="91"/>
    </row>
    <row r="484" spans="1:18">
      <c r="A484" s="45" t="s">
        <v>1241</v>
      </c>
      <c r="B484" s="79" t="s">
        <v>1242</v>
      </c>
      <c r="C484" s="83" t="s">
        <v>1243</v>
      </c>
      <c r="D484" s="75">
        <v>1368664.71</v>
      </c>
      <c r="E484" s="75">
        <v>930144.54000000015</v>
      </c>
      <c r="F484" s="75">
        <v>305118.81</v>
      </c>
      <c r="G484" s="75">
        <v>166801.68</v>
      </c>
      <c r="H484" s="75">
        <v>199999.9</v>
      </c>
      <c r="I484" s="75">
        <v>0</v>
      </c>
      <c r="J484" s="75">
        <v>0</v>
      </c>
      <c r="K484" s="75">
        <v>0</v>
      </c>
      <c r="L484" s="75">
        <v>0</v>
      </c>
      <c r="M484" s="76">
        <v>2970729.64</v>
      </c>
      <c r="N484" s="75">
        <v>-2970729.6399999997</v>
      </c>
      <c r="O484" s="137">
        <v>0</v>
      </c>
      <c r="P484" s="77"/>
      <c r="Q484" s="90"/>
      <c r="R484" s="91"/>
    </row>
    <row r="485" spans="1:18">
      <c r="A485" s="45" t="s">
        <v>1244</v>
      </c>
      <c r="B485" s="79" t="s">
        <v>1245</v>
      </c>
      <c r="C485" s="83" t="s">
        <v>1246</v>
      </c>
      <c r="D485" s="75">
        <v>112652.93</v>
      </c>
      <c r="E485" s="75">
        <v>381509.77</v>
      </c>
      <c r="F485" s="75">
        <v>2217204.52</v>
      </c>
      <c r="G485" s="75">
        <v>0</v>
      </c>
      <c r="H485" s="75">
        <v>126543.82</v>
      </c>
      <c r="I485" s="75">
        <v>0</v>
      </c>
      <c r="J485" s="75">
        <v>103656.63</v>
      </c>
      <c r="K485" s="75">
        <v>0</v>
      </c>
      <c r="L485" s="75">
        <v>0</v>
      </c>
      <c r="M485" s="76">
        <v>2941567.67</v>
      </c>
      <c r="N485" s="75">
        <v>-2941567.67</v>
      </c>
      <c r="O485" s="137">
        <v>0</v>
      </c>
      <c r="P485" s="77"/>
      <c r="Q485" s="90"/>
      <c r="R485" s="91"/>
    </row>
    <row r="486" spans="1:18" ht="24">
      <c r="A486" s="45" t="s">
        <v>1247</v>
      </c>
      <c r="B486" s="79" t="s">
        <v>1248</v>
      </c>
      <c r="C486" s="83" t="s">
        <v>1249</v>
      </c>
      <c r="D486" s="75">
        <v>835696.48</v>
      </c>
      <c r="E486" s="75">
        <v>0</v>
      </c>
      <c r="F486" s="75">
        <v>0</v>
      </c>
      <c r="G486" s="75">
        <v>477609.89</v>
      </c>
      <c r="H486" s="75">
        <v>0</v>
      </c>
      <c r="I486" s="75">
        <v>0</v>
      </c>
      <c r="J486" s="75">
        <v>0</v>
      </c>
      <c r="K486" s="75">
        <v>0</v>
      </c>
      <c r="L486" s="75">
        <v>0</v>
      </c>
      <c r="M486" s="76">
        <v>1313306.3700000001</v>
      </c>
      <c r="N486" s="75">
        <v>-1313306.3700000001</v>
      </c>
      <c r="O486" s="137">
        <v>0</v>
      </c>
      <c r="P486" s="77"/>
      <c r="Q486" s="90"/>
      <c r="R486" s="91"/>
    </row>
    <row r="487" spans="1:18">
      <c r="A487" s="45" t="s">
        <v>1250</v>
      </c>
      <c r="B487" s="79" t="s">
        <v>1251</v>
      </c>
      <c r="C487" s="83" t="s">
        <v>1252</v>
      </c>
      <c r="D487" s="75">
        <v>569408</v>
      </c>
      <c r="E487" s="75">
        <v>598730.17999999993</v>
      </c>
      <c r="F487" s="75">
        <v>6814515.2100000009</v>
      </c>
      <c r="G487" s="75">
        <v>36075</v>
      </c>
      <c r="H487" s="75">
        <v>3489504</v>
      </c>
      <c r="I487" s="75">
        <v>0</v>
      </c>
      <c r="J487" s="75">
        <v>0</v>
      </c>
      <c r="K487" s="75">
        <v>0</v>
      </c>
      <c r="L487" s="75">
        <v>0</v>
      </c>
      <c r="M487" s="76">
        <v>11508232.390000001</v>
      </c>
      <c r="N487" s="75">
        <v>-11508232.390000001</v>
      </c>
      <c r="O487" s="137">
        <v>0</v>
      </c>
      <c r="P487" s="77"/>
      <c r="Q487" s="90"/>
      <c r="R487" s="91"/>
    </row>
    <row r="488" spans="1:18" ht="24">
      <c r="A488" s="45" t="s">
        <v>1253</v>
      </c>
      <c r="B488" s="79" t="s">
        <v>1254</v>
      </c>
      <c r="C488" s="83" t="s">
        <v>1255</v>
      </c>
      <c r="D488" s="75">
        <v>124242294.25</v>
      </c>
      <c r="E488" s="75">
        <v>243556.48000000001</v>
      </c>
      <c r="F488" s="75">
        <v>1325698.76</v>
      </c>
      <c r="G488" s="75">
        <v>0</v>
      </c>
      <c r="H488" s="75">
        <v>0</v>
      </c>
      <c r="I488" s="75">
        <v>0</v>
      </c>
      <c r="J488" s="75">
        <v>30842071.300000001</v>
      </c>
      <c r="K488" s="75">
        <v>0</v>
      </c>
      <c r="L488" s="75">
        <v>0</v>
      </c>
      <c r="M488" s="76">
        <v>156653620.79000002</v>
      </c>
      <c r="N488" s="75">
        <v>-156653620.78999999</v>
      </c>
      <c r="O488" s="137">
        <v>0</v>
      </c>
      <c r="P488" s="77"/>
      <c r="Q488" s="90"/>
      <c r="R488" s="91"/>
    </row>
    <row r="489" spans="1:18">
      <c r="A489" s="45" t="s">
        <v>1256</v>
      </c>
      <c r="B489" s="79" t="s">
        <v>1257</v>
      </c>
      <c r="C489" s="83" t="s">
        <v>1258</v>
      </c>
      <c r="D489" s="75">
        <v>373838.24</v>
      </c>
      <c r="E489" s="75">
        <v>2837.04</v>
      </c>
      <c r="F489" s="75">
        <v>377222.08999999997</v>
      </c>
      <c r="G489" s="75">
        <v>0</v>
      </c>
      <c r="H489" s="75">
        <v>0</v>
      </c>
      <c r="I489" s="75">
        <v>0</v>
      </c>
      <c r="J489" s="75">
        <v>744463.48</v>
      </c>
      <c r="K489" s="75">
        <v>0</v>
      </c>
      <c r="L489" s="75">
        <v>0</v>
      </c>
      <c r="M489" s="76">
        <v>1498360.8499999999</v>
      </c>
      <c r="N489" s="75">
        <v>-1498360.8499999999</v>
      </c>
      <c r="O489" s="137">
        <v>0</v>
      </c>
      <c r="P489" s="77"/>
      <c r="Q489" s="90"/>
      <c r="R489" s="91"/>
    </row>
    <row r="490" spans="1:18">
      <c r="A490" s="45" t="s">
        <v>1259</v>
      </c>
      <c r="B490" s="79" t="s">
        <v>1260</v>
      </c>
      <c r="C490" s="83" t="s">
        <v>1261</v>
      </c>
      <c r="D490" s="75">
        <v>0</v>
      </c>
      <c r="E490" s="75">
        <v>0</v>
      </c>
      <c r="F490" s="75">
        <v>0</v>
      </c>
      <c r="G490" s="75">
        <v>0</v>
      </c>
      <c r="H490" s="75">
        <v>0</v>
      </c>
      <c r="I490" s="75">
        <v>0</v>
      </c>
      <c r="J490" s="75">
        <v>0</v>
      </c>
      <c r="K490" s="75">
        <v>0</v>
      </c>
      <c r="L490" s="75">
        <v>183864385.48999998</v>
      </c>
      <c r="M490" s="76">
        <v>183864385.48999998</v>
      </c>
      <c r="N490" s="75">
        <v>0</v>
      </c>
      <c r="O490" s="137">
        <v>183864385.48999998</v>
      </c>
      <c r="P490" s="77"/>
      <c r="Q490" s="90"/>
      <c r="R490" s="91"/>
    </row>
    <row r="491" spans="1:18">
      <c r="A491" s="45" t="s">
        <v>1262</v>
      </c>
      <c r="B491" s="79" t="s">
        <v>1263</v>
      </c>
      <c r="C491" s="83" t="s">
        <v>1264</v>
      </c>
      <c r="D491" s="75">
        <v>16968183.839999996</v>
      </c>
      <c r="E491" s="75">
        <v>2481570.9599999995</v>
      </c>
      <c r="F491" s="75">
        <v>2316492.0000000005</v>
      </c>
      <c r="G491" s="75">
        <v>893487.41999999993</v>
      </c>
      <c r="H491" s="75">
        <v>433436.74</v>
      </c>
      <c r="I491" s="75">
        <v>0</v>
      </c>
      <c r="J491" s="75">
        <v>35229.910000000003</v>
      </c>
      <c r="K491" s="75">
        <v>426.25</v>
      </c>
      <c r="L491" s="75">
        <v>-785127.69000000006</v>
      </c>
      <c r="M491" s="76">
        <v>22343699.429999996</v>
      </c>
      <c r="N491" s="75">
        <v>862258.52</v>
      </c>
      <c r="O491" s="137">
        <v>23205957.949999996</v>
      </c>
      <c r="P491" s="77"/>
      <c r="Q491" s="90"/>
      <c r="R491" s="91"/>
    </row>
    <row r="492" spans="1:18">
      <c r="A492" s="45" t="s">
        <v>1265</v>
      </c>
      <c r="B492" s="79" t="s">
        <v>926</v>
      </c>
      <c r="C492" s="87" t="s">
        <v>1266</v>
      </c>
      <c r="D492" s="75">
        <v>7079961.5999999996</v>
      </c>
      <c r="E492" s="75">
        <v>372479.47</v>
      </c>
      <c r="F492" s="75">
        <v>6503.0500000000038</v>
      </c>
      <c r="G492" s="75">
        <v>576710.75</v>
      </c>
      <c r="H492" s="75">
        <v>139014.15</v>
      </c>
      <c r="I492" s="75">
        <v>0</v>
      </c>
      <c r="J492" s="75">
        <v>41009.480000000003</v>
      </c>
      <c r="K492" s="75">
        <v>0</v>
      </c>
      <c r="L492" s="75">
        <v>4953370.4200000018</v>
      </c>
      <c r="M492" s="76">
        <v>13169048.920000002</v>
      </c>
      <c r="N492" s="75">
        <v>0</v>
      </c>
      <c r="O492" s="137">
        <v>13169048.920000002</v>
      </c>
      <c r="P492" s="77"/>
      <c r="Q492" s="90"/>
      <c r="R492" s="91"/>
    </row>
    <row r="493" spans="1:18">
      <c r="B493" s="114"/>
      <c r="C493" s="87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77"/>
      <c r="Q493" s="90"/>
      <c r="R493" s="91"/>
    </row>
    <row r="494" spans="1:18">
      <c r="B494" s="99" t="s">
        <v>1267</v>
      </c>
      <c r="C494" s="87"/>
      <c r="D494" s="100">
        <v>592269251.13000011</v>
      </c>
      <c r="E494" s="100">
        <v>117712735.22</v>
      </c>
      <c r="F494" s="100">
        <v>80985458.140000015</v>
      </c>
      <c r="G494" s="100">
        <v>21553983.410000004</v>
      </c>
      <c r="H494" s="100">
        <v>880681157.5200001</v>
      </c>
      <c r="I494" s="100">
        <v>11893.6</v>
      </c>
      <c r="J494" s="100">
        <v>84698526.75</v>
      </c>
      <c r="K494" s="100">
        <v>24292368.280000001</v>
      </c>
      <c r="L494" s="100">
        <v>168831994.27999997</v>
      </c>
      <c r="M494" s="100">
        <v>1971037368.3299999</v>
      </c>
      <c r="N494" s="100">
        <v>-676703911.88999999</v>
      </c>
      <c r="O494" s="100">
        <v>1294333456.4400001</v>
      </c>
      <c r="P494" s="77"/>
      <c r="Q494" s="90"/>
      <c r="R494" s="91"/>
    </row>
    <row r="495" spans="1:18">
      <c r="B495" s="114"/>
      <c r="C495" s="87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2"/>
      <c r="P495" s="77"/>
      <c r="Q495" s="141"/>
      <c r="R495" s="142"/>
    </row>
    <row r="496" spans="1:18">
      <c r="B496" s="121" t="s">
        <v>1268</v>
      </c>
      <c r="C496" s="104"/>
      <c r="D496" s="105"/>
      <c r="E496" s="105"/>
      <c r="F496" s="105"/>
      <c r="G496" s="105" t="s">
        <v>858</v>
      </c>
      <c r="H496" s="105" t="s">
        <v>858</v>
      </c>
      <c r="I496" s="105"/>
      <c r="J496" s="105" t="s">
        <v>858</v>
      </c>
      <c r="K496" s="105"/>
      <c r="L496" s="105" t="s">
        <v>858</v>
      </c>
      <c r="M496" s="105" t="s">
        <v>858</v>
      </c>
      <c r="N496" s="105" t="s">
        <v>858</v>
      </c>
      <c r="O496" s="71"/>
      <c r="P496" s="77"/>
      <c r="Q496" s="90"/>
      <c r="R496" s="91"/>
    </row>
    <row r="497" spans="1:22">
      <c r="B497" s="125"/>
      <c r="C497" s="74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71"/>
      <c r="P497" s="77"/>
      <c r="Q497" s="90"/>
      <c r="R497" s="91"/>
    </row>
    <row r="498" spans="1:22">
      <c r="B498" s="79" t="s">
        <v>1269</v>
      </c>
      <c r="C498" s="82" t="s">
        <v>1270</v>
      </c>
      <c r="D498" s="75">
        <v>0</v>
      </c>
      <c r="E498" s="75">
        <v>0</v>
      </c>
      <c r="F498" s="75">
        <v>0</v>
      </c>
      <c r="G498" s="75">
        <v>0</v>
      </c>
      <c r="H498" s="75">
        <v>0</v>
      </c>
      <c r="I498" s="75">
        <v>0</v>
      </c>
      <c r="J498" s="75">
        <v>0</v>
      </c>
      <c r="K498" s="75">
        <v>0</v>
      </c>
      <c r="L498" s="75">
        <v>0</v>
      </c>
      <c r="M498" s="76">
        <v>0</v>
      </c>
      <c r="N498" s="75">
        <v>0</v>
      </c>
      <c r="O498" s="71">
        <v>0</v>
      </c>
      <c r="P498" s="77"/>
      <c r="Q498" s="90"/>
      <c r="R498" s="91"/>
    </row>
    <row r="499" spans="1:22">
      <c r="A499" s="45" t="s">
        <v>1271</v>
      </c>
      <c r="B499" s="79" t="s">
        <v>1272</v>
      </c>
      <c r="C499" s="83" t="s">
        <v>1273</v>
      </c>
      <c r="D499" s="75">
        <v>7540097.2400000039</v>
      </c>
      <c r="E499" s="75">
        <v>903707.71000000008</v>
      </c>
      <c r="F499" s="75">
        <v>62722.74</v>
      </c>
      <c r="G499" s="75">
        <v>0</v>
      </c>
      <c r="H499" s="75">
        <v>0</v>
      </c>
      <c r="I499" s="75">
        <v>0</v>
      </c>
      <c r="J499" s="75">
        <v>8741320.040000001</v>
      </c>
      <c r="K499" s="75">
        <v>0</v>
      </c>
      <c r="L499" s="75">
        <v>-1260</v>
      </c>
      <c r="M499" s="76">
        <v>17246587.730000004</v>
      </c>
      <c r="N499" s="75">
        <v>-137956.85999999999</v>
      </c>
      <c r="O499" s="71">
        <v>17108630.870000005</v>
      </c>
      <c r="P499" s="77"/>
      <c r="Q499" s="90"/>
      <c r="R499" s="91"/>
    </row>
    <row r="500" spans="1:22">
      <c r="A500" s="45" t="s">
        <v>1274</v>
      </c>
      <c r="B500" s="79" t="s">
        <v>1275</v>
      </c>
      <c r="C500" s="83" t="s">
        <v>1276</v>
      </c>
      <c r="D500" s="75">
        <v>13914314.110000001</v>
      </c>
      <c r="E500" s="75">
        <v>4688821.6500000004</v>
      </c>
      <c r="F500" s="75">
        <v>428148.18</v>
      </c>
      <c r="G500" s="75">
        <v>2400</v>
      </c>
      <c r="H500" s="75">
        <v>0</v>
      </c>
      <c r="I500" s="75">
        <v>0</v>
      </c>
      <c r="J500" s="75">
        <v>6828586.6900000004</v>
      </c>
      <c r="K500" s="75">
        <v>0</v>
      </c>
      <c r="L500" s="75">
        <v>-5279866.13</v>
      </c>
      <c r="M500" s="76">
        <v>20582404.500000004</v>
      </c>
      <c r="N500" s="75">
        <v>-42264.549999999988</v>
      </c>
      <c r="O500" s="71">
        <v>20540139.950000003</v>
      </c>
      <c r="P500" s="77"/>
      <c r="Q500" s="90"/>
      <c r="R500" s="91"/>
    </row>
    <row r="501" spans="1:22" s="92" customFormat="1">
      <c r="B501" s="135" t="s">
        <v>1277</v>
      </c>
      <c r="C501" s="94" t="s">
        <v>1278</v>
      </c>
      <c r="D501" s="75">
        <v>311483.74</v>
      </c>
      <c r="E501" s="75">
        <v>399891.38999999996</v>
      </c>
      <c r="F501" s="75">
        <v>8824</v>
      </c>
      <c r="G501" s="75">
        <v>0</v>
      </c>
      <c r="H501" s="75">
        <v>0</v>
      </c>
      <c r="I501" s="75">
        <v>0</v>
      </c>
      <c r="J501" s="75">
        <v>1265860.96</v>
      </c>
      <c r="K501" s="75">
        <v>0</v>
      </c>
      <c r="L501" s="75">
        <v>-3967370.45</v>
      </c>
      <c r="M501" s="76">
        <v>-1981310.3600000003</v>
      </c>
      <c r="N501" s="75">
        <v>-4401</v>
      </c>
      <c r="O501" s="71">
        <v>-1985711.3600000003</v>
      </c>
      <c r="P501" s="77"/>
      <c r="Q501" s="90"/>
      <c r="R501" s="91"/>
      <c r="S501" s="44"/>
      <c r="T501" s="44"/>
      <c r="U501" s="44"/>
      <c r="V501" s="44"/>
    </row>
    <row r="502" spans="1:22" s="92" customFormat="1">
      <c r="B502" s="79" t="s">
        <v>1279</v>
      </c>
      <c r="C502" s="83" t="s">
        <v>1280</v>
      </c>
      <c r="D502" s="75">
        <v>0</v>
      </c>
      <c r="E502" s="75">
        <v>0</v>
      </c>
      <c r="F502" s="75">
        <v>0</v>
      </c>
      <c r="G502" s="75">
        <v>0</v>
      </c>
      <c r="H502" s="75">
        <v>0</v>
      </c>
      <c r="I502" s="75">
        <v>0</v>
      </c>
      <c r="J502" s="75">
        <v>0</v>
      </c>
      <c r="K502" s="75">
        <v>0</v>
      </c>
      <c r="L502" s="75">
        <v>0</v>
      </c>
      <c r="M502" s="76">
        <v>0</v>
      </c>
      <c r="N502" s="75">
        <v>0</v>
      </c>
      <c r="O502" s="71">
        <v>0</v>
      </c>
      <c r="P502" s="77"/>
      <c r="Q502" s="90"/>
      <c r="R502" s="91"/>
      <c r="S502" s="44"/>
      <c r="T502" s="44"/>
      <c r="U502" s="44"/>
      <c r="V502" s="44"/>
    </row>
    <row r="503" spans="1:22">
      <c r="A503" s="45" t="s">
        <v>1281</v>
      </c>
      <c r="B503" s="79" t="s">
        <v>1282</v>
      </c>
      <c r="C503" s="83" t="s">
        <v>1283</v>
      </c>
      <c r="D503" s="75">
        <v>2052216.04</v>
      </c>
      <c r="E503" s="75">
        <v>615496.95999999996</v>
      </c>
      <c r="F503" s="75">
        <v>48028.28</v>
      </c>
      <c r="G503" s="75">
        <v>0</v>
      </c>
      <c r="H503" s="75">
        <v>0</v>
      </c>
      <c r="I503" s="75">
        <v>0</v>
      </c>
      <c r="J503" s="75">
        <v>387654.54000000004</v>
      </c>
      <c r="K503" s="75">
        <v>0</v>
      </c>
      <c r="L503" s="75">
        <v>-3145751.1999999997</v>
      </c>
      <c r="M503" s="76">
        <v>-42355.379999999888</v>
      </c>
      <c r="N503" s="75">
        <v>-109493.59</v>
      </c>
      <c r="O503" s="71">
        <v>-151848.96999999988</v>
      </c>
      <c r="P503" s="77"/>
      <c r="Q503" s="90"/>
      <c r="R503" s="91"/>
    </row>
    <row r="504" spans="1:22">
      <c r="B504" s="79" t="s">
        <v>1284</v>
      </c>
      <c r="C504" s="83" t="s">
        <v>1285</v>
      </c>
      <c r="D504" s="75">
        <v>3443332.7399999998</v>
      </c>
      <c r="E504" s="75">
        <v>803443.37000000011</v>
      </c>
      <c r="F504" s="75">
        <v>43331.78</v>
      </c>
      <c r="G504" s="75">
        <v>0</v>
      </c>
      <c r="H504" s="75">
        <v>0</v>
      </c>
      <c r="I504" s="75">
        <v>0</v>
      </c>
      <c r="J504" s="75">
        <v>1276961.04</v>
      </c>
      <c r="K504" s="75">
        <v>0</v>
      </c>
      <c r="L504" s="75">
        <v>-4985671.57</v>
      </c>
      <c r="M504" s="76">
        <v>581397.3599999994</v>
      </c>
      <c r="N504" s="75">
        <v>-108612.22</v>
      </c>
      <c r="O504" s="71">
        <v>472785.13999999943</v>
      </c>
      <c r="P504" s="77"/>
      <c r="Q504" s="90"/>
      <c r="R504" s="91"/>
    </row>
    <row r="505" spans="1:22">
      <c r="A505" s="45" t="s">
        <v>1286</v>
      </c>
      <c r="B505" s="79" t="s">
        <v>1287</v>
      </c>
      <c r="C505" s="83" t="s">
        <v>1288</v>
      </c>
      <c r="D505" s="75">
        <v>5982932.5300000003</v>
      </c>
      <c r="E505" s="75">
        <v>5232242.7300000004</v>
      </c>
      <c r="F505" s="75">
        <v>276964.32</v>
      </c>
      <c r="G505" s="75">
        <v>0</v>
      </c>
      <c r="H505" s="75">
        <v>0</v>
      </c>
      <c r="I505" s="75">
        <v>0</v>
      </c>
      <c r="J505" s="75">
        <v>2026417.5899999999</v>
      </c>
      <c r="K505" s="75">
        <v>0</v>
      </c>
      <c r="L505" s="75">
        <v>-13105224.130000001</v>
      </c>
      <c r="M505" s="76">
        <v>413333.04000000097</v>
      </c>
      <c r="N505" s="75">
        <v>-808372.84000000008</v>
      </c>
      <c r="O505" s="71">
        <v>-395039.79999999912</v>
      </c>
      <c r="P505" s="77"/>
      <c r="Q505" s="90"/>
      <c r="R505" s="91"/>
    </row>
    <row r="506" spans="1:22">
      <c r="A506" s="45" t="s">
        <v>1289</v>
      </c>
      <c r="B506" s="79" t="s">
        <v>1290</v>
      </c>
      <c r="C506" s="83" t="s">
        <v>1291</v>
      </c>
      <c r="D506" s="75">
        <v>419525.94</v>
      </c>
      <c r="E506" s="75">
        <v>114230.5</v>
      </c>
      <c r="F506" s="75">
        <v>78221.279999999999</v>
      </c>
      <c r="G506" s="75">
        <v>0</v>
      </c>
      <c r="H506" s="75">
        <v>0</v>
      </c>
      <c r="I506" s="75">
        <v>0</v>
      </c>
      <c r="J506" s="75">
        <v>864167.63</v>
      </c>
      <c r="K506" s="75">
        <v>0</v>
      </c>
      <c r="L506" s="75">
        <v>-1685133.0999999999</v>
      </c>
      <c r="M506" s="76">
        <v>-208987.74999999977</v>
      </c>
      <c r="N506" s="75">
        <v>38672.25</v>
      </c>
      <c r="O506" s="71">
        <v>-170315.49999999977</v>
      </c>
      <c r="P506" s="77"/>
      <c r="Q506" s="90"/>
      <c r="R506" s="91"/>
    </row>
    <row r="507" spans="1:22">
      <c r="A507" s="45" t="s">
        <v>1292</v>
      </c>
      <c r="B507" s="79" t="s">
        <v>1293</v>
      </c>
      <c r="C507" s="83" t="s">
        <v>1294</v>
      </c>
      <c r="D507" s="75">
        <v>116432.91</v>
      </c>
      <c r="E507" s="75">
        <v>52795</v>
      </c>
      <c r="F507" s="75">
        <v>0</v>
      </c>
      <c r="G507" s="75">
        <v>0</v>
      </c>
      <c r="H507" s="75">
        <v>0</v>
      </c>
      <c r="I507" s="75">
        <v>0</v>
      </c>
      <c r="J507" s="75">
        <v>565179</v>
      </c>
      <c r="K507" s="75">
        <v>0</v>
      </c>
      <c r="L507" s="75">
        <v>-231530</v>
      </c>
      <c r="M507" s="76">
        <v>502876.91000000003</v>
      </c>
      <c r="N507" s="75">
        <v>0</v>
      </c>
      <c r="O507" s="71">
        <v>502876.91000000003</v>
      </c>
      <c r="P507" s="77"/>
      <c r="Q507" s="90"/>
      <c r="R507" s="91"/>
    </row>
    <row r="508" spans="1:22">
      <c r="A508" s="45" t="s">
        <v>1295</v>
      </c>
      <c r="B508" s="79" t="s">
        <v>1296</v>
      </c>
      <c r="C508" s="83" t="s">
        <v>1297</v>
      </c>
      <c r="D508" s="75">
        <v>1959309.2800000003</v>
      </c>
      <c r="E508" s="75">
        <v>224901</v>
      </c>
      <c r="F508" s="75">
        <v>7395</v>
      </c>
      <c r="G508" s="75">
        <v>0</v>
      </c>
      <c r="H508" s="75">
        <v>0</v>
      </c>
      <c r="I508" s="75">
        <v>0</v>
      </c>
      <c r="J508" s="75">
        <v>2065152.4300000002</v>
      </c>
      <c r="K508" s="75">
        <v>0</v>
      </c>
      <c r="L508" s="75">
        <v>-3474547.36</v>
      </c>
      <c r="M508" s="76">
        <v>782210.35000000102</v>
      </c>
      <c r="N508" s="75">
        <v>0</v>
      </c>
      <c r="O508" s="71">
        <v>782210.35000000102</v>
      </c>
      <c r="P508" s="77"/>
      <c r="Q508" s="90"/>
      <c r="R508" s="91"/>
    </row>
    <row r="509" spans="1:22">
      <c r="B509" s="79" t="s">
        <v>1298</v>
      </c>
      <c r="C509" s="83" t="s">
        <v>1299</v>
      </c>
      <c r="D509" s="75">
        <v>0</v>
      </c>
      <c r="E509" s="75">
        <v>0</v>
      </c>
      <c r="F509" s="75">
        <v>2750</v>
      </c>
      <c r="G509" s="75">
        <v>0</v>
      </c>
      <c r="H509" s="75">
        <v>0</v>
      </c>
      <c r="I509" s="75">
        <v>0</v>
      </c>
      <c r="J509" s="75">
        <v>0</v>
      </c>
      <c r="K509" s="75">
        <v>0</v>
      </c>
      <c r="L509" s="75">
        <v>-102825</v>
      </c>
      <c r="M509" s="76">
        <v>-100075</v>
      </c>
      <c r="N509" s="75">
        <v>-2750</v>
      </c>
      <c r="O509" s="71">
        <v>-102825</v>
      </c>
      <c r="P509" s="77"/>
      <c r="Q509" s="90"/>
      <c r="R509" s="91"/>
    </row>
    <row r="510" spans="1:22">
      <c r="A510" s="45" t="s">
        <v>1300</v>
      </c>
      <c r="B510" s="79" t="s">
        <v>1301</v>
      </c>
      <c r="C510" s="87" t="s">
        <v>1302</v>
      </c>
      <c r="D510" s="75">
        <v>9282201.3499999996</v>
      </c>
      <c r="E510" s="75">
        <v>890980.14999999991</v>
      </c>
      <c r="F510" s="75">
        <v>3385</v>
      </c>
      <c r="G510" s="75">
        <v>0</v>
      </c>
      <c r="H510" s="75">
        <v>0</v>
      </c>
      <c r="I510" s="75">
        <v>0</v>
      </c>
      <c r="J510" s="75">
        <v>205886792.48000002</v>
      </c>
      <c r="K510" s="75">
        <v>0</v>
      </c>
      <c r="L510" s="75">
        <v>-215790496.19999999</v>
      </c>
      <c r="M510" s="76">
        <v>272862.78000003099</v>
      </c>
      <c r="N510" s="75">
        <v>-5261074.58</v>
      </c>
      <c r="O510" s="71">
        <v>-4988211.7999999691</v>
      </c>
      <c r="P510" s="77"/>
      <c r="Q510" s="90"/>
      <c r="R510" s="91"/>
      <c r="S510" s="92"/>
      <c r="T510" s="92"/>
      <c r="U510" s="92"/>
      <c r="V510" s="92"/>
    </row>
    <row r="511" spans="1:22" ht="24">
      <c r="A511" s="45" t="s">
        <v>1303</v>
      </c>
      <c r="B511" s="143" t="s">
        <v>1304</v>
      </c>
      <c r="C511" s="83" t="s">
        <v>1305</v>
      </c>
      <c r="D511" s="75">
        <v>2765586.4699999997</v>
      </c>
      <c r="E511" s="75">
        <v>833461.98</v>
      </c>
      <c r="F511" s="75">
        <v>32171.78</v>
      </c>
      <c r="G511" s="75">
        <v>0</v>
      </c>
      <c r="H511" s="75">
        <v>0</v>
      </c>
      <c r="I511" s="75">
        <v>0</v>
      </c>
      <c r="J511" s="75">
        <v>46028268.259999998</v>
      </c>
      <c r="K511" s="75">
        <v>0</v>
      </c>
      <c r="L511" s="75">
        <v>-9509782.959999999</v>
      </c>
      <c r="M511" s="76">
        <v>40149705.529999994</v>
      </c>
      <c r="N511" s="75">
        <v>1306836.8700000001</v>
      </c>
      <c r="O511" s="71">
        <v>41456542.399999991</v>
      </c>
      <c r="P511" s="77"/>
      <c r="Q511" s="90"/>
      <c r="R511" s="91"/>
      <c r="S511" s="92"/>
      <c r="T511" s="92"/>
      <c r="U511" s="92"/>
      <c r="V511" s="92"/>
    </row>
    <row r="512" spans="1:22">
      <c r="A512" s="45" t="s">
        <v>1306</v>
      </c>
      <c r="B512" s="79" t="s">
        <v>180</v>
      </c>
      <c r="C512" s="87" t="s">
        <v>1307</v>
      </c>
      <c r="D512" s="75">
        <v>0</v>
      </c>
      <c r="E512" s="75">
        <v>0</v>
      </c>
      <c r="F512" s="75">
        <v>0</v>
      </c>
      <c r="G512" s="75">
        <v>0</v>
      </c>
      <c r="H512" s="75">
        <v>0</v>
      </c>
      <c r="I512" s="75">
        <v>0</v>
      </c>
      <c r="J512" s="75">
        <v>145821.52000000002</v>
      </c>
      <c r="K512" s="75">
        <v>0</v>
      </c>
      <c r="L512" s="75">
        <v>-145821.52000000002</v>
      </c>
      <c r="M512" s="76">
        <v>0</v>
      </c>
      <c r="N512" s="75">
        <v>0</v>
      </c>
      <c r="O512" s="71">
        <v>0</v>
      </c>
      <c r="P512" s="77"/>
      <c r="Q512" s="90"/>
      <c r="R512" s="91"/>
    </row>
    <row r="513" spans="1:22">
      <c r="A513" s="45" t="s">
        <v>1308</v>
      </c>
      <c r="B513" s="79" t="s">
        <v>1309</v>
      </c>
      <c r="C513" s="87" t="s">
        <v>1310</v>
      </c>
      <c r="D513" s="75">
        <v>0</v>
      </c>
      <c r="E513" s="75">
        <v>0</v>
      </c>
      <c r="F513" s="75">
        <v>0</v>
      </c>
      <c r="G513" s="75">
        <v>0</v>
      </c>
      <c r="H513" s="75">
        <v>0</v>
      </c>
      <c r="I513" s="75">
        <v>0</v>
      </c>
      <c r="J513" s="75">
        <v>3519092.82</v>
      </c>
      <c r="K513" s="75">
        <v>0</v>
      </c>
      <c r="L513" s="75">
        <v>-3519092.82</v>
      </c>
      <c r="M513" s="76">
        <v>0</v>
      </c>
      <c r="N513" s="75">
        <v>0</v>
      </c>
      <c r="O513" s="71">
        <v>0</v>
      </c>
      <c r="P513" s="77"/>
      <c r="Q513" s="90"/>
      <c r="R513" s="91"/>
    </row>
    <row r="514" spans="1:22">
      <c r="A514" s="45" t="s">
        <v>1311</v>
      </c>
      <c r="B514" s="79" t="s">
        <v>189</v>
      </c>
      <c r="C514" s="83" t="s">
        <v>1312</v>
      </c>
      <c r="D514" s="75">
        <v>364031.54</v>
      </c>
      <c r="E514" s="75">
        <v>65318</v>
      </c>
      <c r="F514" s="75">
        <v>677007.42</v>
      </c>
      <c r="G514" s="75">
        <v>0</v>
      </c>
      <c r="H514" s="75">
        <v>0</v>
      </c>
      <c r="I514" s="75">
        <v>0</v>
      </c>
      <c r="J514" s="75">
        <v>12270904.470000001</v>
      </c>
      <c r="K514" s="75">
        <v>0</v>
      </c>
      <c r="L514" s="75">
        <v>-13913159.01</v>
      </c>
      <c r="M514" s="76">
        <v>-535897.58000000007</v>
      </c>
      <c r="N514" s="75">
        <v>222669.58000000007</v>
      </c>
      <c r="O514" s="71">
        <v>-313228</v>
      </c>
      <c r="P514" s="77"/>
      <c r="Q514" s="90"/>
      <c r="R514" s="91"/>
    </row>
    <row r="515" spans="1:22">
      <c r="B515" s="114"/>
      <c r="C515" s="87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77"/>
      <c r="Q515" s="90"/>
      <c r="R515" s="91"/>
    </row>
    <row r="516" spans="1:22" ht="12.75" thickBot="1">
      <c r="B516" s="99" t="s">
        <v>1313</v>
      </c>
      <c r="C516" s="87"/>
      <c r="D516" s="100">
        <v>48151463.890000001</v>
      </c>
      <c r="E516" s="100">
        <v>14825290.440000001</v>
      </c>
      <c r="F516" s="100">
        <v>1668949.7800000003</v>
      </c>
      <c r="G516" s="100">
        <v>2400</v>
      </c>
      <c r="H516" s="100">
        <v>0</v>
      </c>
      <c r="I516" s="100">
        <v>0</v>
      </c>
      <c r="J516" s="100">
        <v>291872179.47000003</v>
      </c>
      <c r="K516" s="100">
        <v>0</v>
      </c>
      <c r="L516" s="100">
        <v>-278857531.44999999</v>
      </c>
      <c r="M516" s="100">
        <v>77662752.130000025</v>
      </c>
      <c r="N516" s="100">
        <v>-4906746.9400000004</v>
      </c>
      <c r="O516" s="100">
        <v>72756005.190000027</v>
      </c>
      <c r="P516" s="77"/>
      <c r="Q516" s="90"/>
      <c r="R516" s="91"/>
    </row>
    <row r="517" spans="1:22">
      <c r="B517" s="97"/>
      <c r="C517" s="87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77"/>
      <c r="Q517" s="90"/>
      <c r="R517" s="91"/>
    </row>
    <row r="518" spans="1:22">
      <c r="B518" s="99" t="s">
        <v>1314</v>
      </c>
      <c r="D518" s="145">
        <v>2380467886.7900004</v>
      </c>
      <c r="E518" s="145">
        <v>269408716.49400002</v>
      </c>
      <c r="F518" s="145">
        <v>101187735.24000001</v>
      </c>
      <c r="G518" s="145">
        <v>21776737.590000004</v>
      </c>
      <c r="H518" s="145">
        <v>880799101.88000011</v>
      </c>
      <c r="I518" s="145">
        <v>11893.6</v>
      </c>
      <c r="J518" s="145">
        <v>382402923.88</v>
      </c>
      <c r="K518" s="145">
        <v>24292368.280000001</v>
      </c>
      <c r="L518" s="145">
        <v>-110025537.17000002</v>
      </c>
      <c r="M518" s="145">
        <v>3950321826.5839996</v>
      </c>
      <c r="N518" s="145">
        <v>-681791857.9000001</v>
      </c>
      <c r="O518" s="145">
        <v>3268529968.6839995</v>
      </c>
      <c r="P518" s="77"/>
      <c r="Q518" s="146"/>
    </row>
    <row r="519" spans="1:22" s="56" customFormat="1">
      <c r="A519" s="45"/>
      <c r="B519" s="147" t="s">
        <v>1315</v>
      </c>
      <c r="C519" s="148"/>
      <c r="D519" s="149">
        <v>-116826219.88000011</v>
      </c>
      <c r="E519" s="149">
        <v>-3047589.2240000069</v>
      </c>
      <c r="F519" s="149">
        <v>1800946.8900000155</v>
      </c>
      <c r="G519" s="149">
        <v>15363619.68999999</v>
      </c>
      <c r="H519" s="149">
        <v>3821760.4599999189</v>
      </c>
      <c r="I519" s="149">
        <v>-11893.6</v>
      </c>
      <c r="J519" s="149">
        <v>109637312.48000002</v>
      </c>
      <c r="K519" s="149">
        <v>965348.03999999538</v>
      </c>
      <c r="L519" s="149">
        <v>105357569.79000002</v>
      </c>
      <c r="M519" s="149">
        <v>117060854.64600039</v>
      </c>
      <c r="N519" s="149">
        <v>4123578.9500000477</v>
      </c>
      <c r="O519" s="149">
        <v>121184433.59600067</v>
      </c>
      <c r="P519" s="77"/>
      <c r="Q519" s="146"/>
      <c r="R519" s="44"/>
      <c r="S519" s="44"/>
      <c r="T519" s="44"/>
      <c r="U519" s="44"/>
      <c r="V519" s="44"/>
    </row>
    <row r="520" spans="1:22" s="56" customFormat="1">
      <c r="A520" s="45"/>
      <c r="B520" s="150"/>
      <c r="C520" s="148"/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2"/>
      <c r="P520" s="77"/>
      <c r="Q520" s="146"/>
      <c r="R520" s="44"/>
      <c r="S520" s="44"/>
      <c r="T520" s="44"/>
      <c r="U520" s="44"/>
      <c r="V520" s="44"/>
    </row>
    <row r="521" spans="1:22" s="56" customFormat="1">
      <c r="A521" s="45"/>
      <c r="B521" s="150"/>
      <c r="C521" s="148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2"/>
      <c r="P521" s="77"/>
      <c r="Q521" s="146"/>
      <c r="R521" s="44"/>
      <c r="S521" s="44"/>
      <c r="T521" s="44"/>
      <c r="U521" s="44"/>
      <c r="V521" s="44"/>
    </row>
    <row r="522" spans="1:22">
      <c r="A522" s="44"/>
      <c r="B522" s="153"/>
      <c r="C522" s="154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P522" s="77"/>
      <c r="Q522" s="146"/>
    </row>
    <row r="523" spans="1:22">
      <c r="A523" s="44"/>
      <c r="B523" s="157" t="s">
        <v>858</v>
      </c>
      <c r="C523" s="158" t="s">
        <v>858</v>
      </c>
      <c r="D523" s="159" t="s">
        <v>1316</v>
      </c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P523" s="77"/>
      <c r="Q523" s="146"/>
    </row>
    <row r="524" spans="1:22">
      <c r="A524" s="44"/>
      <c r="B524" s="157"/>
      <c r="C524" s="158" t="s">
        <v>1317</v>
      </c>
      <c r="D524" s="159" t="s">
        <v>1318</v>
      </c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P524" s="77"/>
      <c r="Q524" s="146"/>
    </row>
    <row r="525" spans="1:22">
      <c r="A525" s="44"/>
      <c r="B525" s="160" t="s">
        <v>1319</v>
      </c>
      <c r="C525" s="161" t="s">
        <v>1320</v>
      </c>
      <c r="D525" s="162" t="s">
        <v>1321</v>
      </c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P525" s="77"/>
      <c r="Q525" s="146"/>
    </row>
    <row r="526" spans="1:22">
      <c r="A526" s="44"/>
      <c r="B526" s="114"/>
      <c r="C526" s="164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65"/>
      <c r="O526" s="102"/>
      <c r="P526" s="77"/>
      <c r="Q526" s="146"/>
    </row>
    <row r="527" spans="1:22">
      <c r="A527" s="44"/>
      <c r="B527" s="79" t="s">
        <v>436</v>
      </c>
      <c r="C527" s="87" t="s">
        <v>437</v>
      </c>
      <c r="D527" s="75">
        <v>37685917.870000012</v>
      </c>
      <c r="E527" s="75">
        <v>11812160.460000001</v>
      </c>
      <c r="F527" s="75">
        <v>1741365.76</v>
      </c>
      <c r="G527" s="75">
        <v>105104.54</v>
      </c>
      <c r="H527" s="75">
        <v>-21246.25</v>
      </c>
      <c r="I527" s="75">
        <v>10189.35</v>
      </c>
      <c r="J527" s="75">
        <v>104172837.81999999</v>
      </c>
      <c r="K527" s="75">
        <v>0</v>
      </c>
      <c r="L527" s="75">
        <v>0</v>
      </c>
      <c r="M527" s="76">
        <v>155506329.55000001</v>
      </c>
      <c r="N527" s="75">
        <v>0</v>
      </c>
      <c r="O527" s="71">
        <v>155506329.55000001</v>
      </c>
      <c r="P527" s="77"/>
      <c r="Q527" s="146"/>
    </row>
    <row r="528" spans="1:22">
      <c r="A528" s="44"/>
      <c r="B528" s="79" t="s">
        <v>439</v>
      </c>
      <c r="C528" s="87" t="s">
        <v>440</v>
      </c>
      <c r="D528" s="75">
        <v>0</v>
      </c>
      <c r="E528" s="75">
        <v>0</v>
      </c>
      <c r="F528" s="75">
        <v>0</v>
      </c>
      <c r="G528" s="75">
        <v>0</v>
      </c>
      <c r="H528" s="75">
        <v>0</v>
      </c>
      <c r="I528" s="75">
        <v>0</v>
      </c>
      <c r="J528" s="75">
        <v>0</v>
      </c>
      <c r="K528" s="75">
        <v>0</v>
      </c>
      <c r="L528" s="75">
        <v>0</v>
      </c>
      <c r="M528" s="76">
        <v>0</v>
      </c>
      <c r="N528" s="75">
        <v>0</v>
      </c>
      <c r="O528" s="71">
        <v>0</v>
      </c>
      <c r="P528" s="77"/>
      <c r="Q528" s="166"/>
      <c r="R528" s="56"/>
      <c r="S528" s="56"/>
      <c r="T528" s="56"/>
      <c r="U528" s="56"/>
      <c r="V528" s="56"/>
    </row>
    <row r="529" spans="1:22">
      <c r="A529" s="44"/>
      <c r="B529" s="79" t="s">
        <v>442</v>
      </c>
      <c r="C529" s="87" t="s">
        <v>443</v>
      </c>
      <c r="D529" s="75">
        <v>0</v>
      </c>
      <c r="E529" s="75">
        <v>158649.43</v>
      </c>
      <c r="F529" s="75">
        <v>0</v>
      </c>
      <c r="G529" s="75">
        <v>0</v>
      </c>
      <c r="H529" s="75">
        <v>0</v>
      </c>
      <c r="I529" s="75">
        <v>0</v>
      </c>
      <c r="J529" s="75">
        <v>0</v>
      </c>
      <c r="K529" s="75">
        <v>0</v>
      </c>
      <c r="L529" s="75">
        <v>0</v>
      </c>
      <c r="M529" s="76">
        <v>158649.43</v>
      </c>
      <c r="N529" s="75">
        <v>0</v>
      </c>
      <c r="O529" s="71">
        <v>158649.43</v>
      </c>
      <c r="P529" s="77"/>
      <c r="Q529" s="166"/>
      <c r="R529" s="56"/>
      <c r="S529" s="56"/>
      <c r="T529" s="56"/>
      <c r="U529" s="56"/>
      <c r="V529" s="56"/>
    </row>
    <row r="530" spans="1:22">
      <c r="A530" s="44"/>
      <c r="B530" s="79" t="s">
        <v>445</v>
      </c>
      <c r="C530" s="87" t="s">
        <v>446</v>
      </c>
      <c r="D530" s="75">
        <v>10027874.029999999</v>
      </c>
      <c r="E530" s="75">
        <v>40565.9</v>
      </c>
      <c r="F530" s="75">
        <v>1736463.98</v>
      </c>
      <c r="G530" s="75">
        <v>0</v>
      </c>
      <c r="H530" s="75">
        <v>0</v>
      </c>
      <c r="I530" s="75">
        <v>0</v>
      </c>
      <c r="J530" s="75">
        <v>0</v>
      </c>
      <c r="K530" s="75">
        <v>0</v>
      </c>
      <c r="L530" s="75">
        <v>0</v>
      </c>
      <c r="M530" s="76">
        <v>11804903.91</v>
      </c>
      <c r="N530" s="75">
        <v>0</v>
      </c>
      <c r="O530" s="71">
        <v>11804903.91</v>
      </c>
      <c r="P530" s="77"/>
      <c r="Q530" s="166"/>
      <c r="R530" s="56"/>
      <c r="S530" s="56"/>
      <c r="T530" s="56"/>
      <c r="U530" s="56"/>
      <c r="V530" s="56"/>
    </row>
    <row r="531" spans="1:22">
      <c r="A531" s="44"/>
      <c r="B531" s="79" t="s">
        <v>448</v>
      </c>
      <c r="C531" s="87" t="s">
        <v>449</v>
      </c>
      <c r="D531" s="75">
        <v>494279.98</v>
      </c>
      <c r="E531" s="75">
        <v>0</v>
      </c>
      <c r="F531" s="75">
        <v>0</v>
      </c>
      <c r="G531" s="75">
        <v>0</v>
      </c>
      <c r="H531" s="75">
        <v>0</v>
      </c>
      <c r="I531" s="75">
        <v>0</v>
      </c>
      <c r="J531" s="75">
        <v>0</v>
      </c>
      <c r="K531" s="75">
        <v>0</v>
      </c>
      <c r="L531" s="75">
        <v>0</v>
      </c>
      <c r="M531" s="76">
        <v>494279.98</v>
      </c>
      <c r="N531" s="75">
        <v>0</v>
      </c>
      <c r="O531" s="71">
        <v>494279.98</v>
      </c>
      <c r="P531" s="77"/>
      <c r="Q531" s="146"/>
    </row>
    <row r="532" spans="1:22">
      <c r="A532" s="44"/>
      <c r="B532" s="79" t="s">
        <v>451</v>
      </c>
      <c r="C532" s="87" t="s">
        <v>452</v>
      </c>
      <c r="D532" s="75">
        <v>0</v>
      </c>
      <c r="E532" s="75">
        <v>3092537.7600000002</v>
      </c>
      <c r="F532" s="75">
        <v>0</v>
      </c>
      <c r="G532" s="75">
        <v>0</v>
      </c>
      <c r="H532" s="75">
        <v>0</v>
      </c>
      <c r="I532" s="75">
        <v>0</v>
      </c>
      <c r="J532" s="75">
        <v>0</v>
      </c>
      <c r="K532" s="75">
        <v>0</v>
      </c>
      <c r="L532" s="75">
        <v>0</v>
      </c>
      <c r="M532" s="76">
        <v>3092537.7600000002</v>
      </c>
      <c r="N532" s="75">
        <v>0</v>
      </c>
      <c r="O532" s="71">
        <v>3092537.7600000002</v>
      </c>
      <c r="P532" s="77"/>
      <c r="Q532" s="146"/>
    </row>
    <row r="533" spans="1:22">
      <c r="A533" s="44"/>
      <c r="B533" s="79" t="s">
        <v>454</v>
      </c>
      <c r="C533" s="87" t="s">
        <v>455</v>
      </c>
      <c r="D533" s="75">
        <v>0</v>
      </c>
      <c r="E533" s="75">
        <v>0</v>
      </c>
      <c r="F533" s="75">
        <v>0</v>
      </c>
      <c r="G533" s="75">
        <v>0</v>
      </c>
      <c r="H533" s="75">
        <v>0</v>
      </c>
      <c r="I533" s="75">
        <v>0</v>
      </c>
      <c r="J533" s="75">
        <v>0</v>
      </c>
      <c r="K533" s="75">
        <v>0</v>
      </c>
      <c r="L533" s="75">
        <v>0</v>
      </c>
      <c r="M533" s="76">
        <v>0</v>
      </c>
      <c r="N533" s="75">
        <v>0</v>
      </c>
      <c r="O533" s="71">
        <v>0</v>
      </c>
      <c r="P533" s="77"/>
      <c r="Q533" s="146"/>
    </row>
    <row r="534" spans="1:22">
      <c r="A534" s="44"/>
      <c r="B534" s="79" t="s">
        <v>460</v>
      </c>
      <c r="C534" s="87" t="s">
        <v>461</v>
      </c>
      <c r="D534" s="75">
        <v>99806346.530000016</v>
      </c>
      <c r="E534" s="75">
        <v>0</v>
      </c>
      <c r="F534" s="75">
        <v>1000000</v>
      </c>
      <c r="G534" s="75">
        <v>5529546.0899999999</v>
      </c>
      <c r="H534" s="75">
        <v>0</v>
      </c>
      <c r="I534" s="75">
        <v>0</v>
      </c>
      <c r="J534" s="75">
        <v>4145209.51</v>
      </c>
      <c r="K534" s="75">
        <v>0</v>
      </c>
      <c r="L534" s="75">
        <v>0</v>
      </c>
      <c r="M534" s="76">
        <v>110481102.13000003</v>
      </c>
      <c r="N534" s="75">
        <v>0</v>
      </c>
      <c r="O534" s="71">
        <v>110481102.13000003</v>
      </c>
      <c r="P534" s="77"/>
      <c r="Q534" s="146"/>
    </row>
    <row r="535" spans="1:22">
      <c r="A535" s="44"/>
      <c r="B535" s="79" t="s">
        <v>463</v>
      </c>
      <c r="C535" s="87" t="s">
        <v>464</v>
      </c>
      <c r="D535" s="75">
        <v>0</v>
      </c>
      <c r="E535" s="75">
        <v>8537626.2799999975</v>
      </c>
      <c r="F535" s="75">
        <v>0</v>
      </c>
      <c r="G535" s="75">
        <v>23998686.969999999</v>
      </c>
      <c r="H535" s="75">
        <v>2321528.2300000098</v>
      </c>
      <c r="I535" s="75">
        <v>0</v>
      </c>
      <c r="J535" s="75">
        <v>37704886.829999991</v>
      </c>
      <c r="K535" s="75">
        <v>371224.58</v>
      </c>
      <c r="L535" s="75">
        <v>0</v>
      </c>
      <c r="M535" s="76">
        <v>72933952.890000001</v>
      </c>
      <c r="N535" s="75">
        <v>0</v>
      </c>
      <c r="O535" s="71">
        <v>72933952.890000001</v>
      </c>
      <c r="P535" s="77"/>
      <c r="Q535" s="146"/>
    </row>
    <row r="536" spans="1:22">
      <c r="A536" s="44"/>
      <c r="B536" s="79" t="s">
        <v>466</v>
      </c>
      <c r="C536" s="87" t="s">
        <v>467</v>
      </c>
      <c r="D536" s="75">
        <v>340936882.25</v>
      </c>
      <c r="E536" s="75">
        <v>56543678.729999989</v>
      </c>
      <c r="F536" s="75">
        <v>165901620.71000001</v>
      </c>
      <c r="G536" s="75">
        <v>127711548.78999999</v>
      </c>
      <c r="H536" s="75">
        <v>17349519.029999997</v>
      </c>
      <c r="I536" s="75">
        <v>-25142.04</v>
      </c>
      <c r="J536" s="75">
        <v>929321503.44000006</v>
      </c>
      <c r="K536" s="75">
        <v>2163934.8099999996</v>
      </c>
      <c r="L536" s="75">
        <v>295094147.42999995</v>
      </c>
      <c r="M536" s="76">
        <v>1934997693.1500001</v>
      </c>
      <c r="N536" s="75">
        <v>0</v>
      </c>
      <c r="O536" s="71">
        <v>1934997693.1500001</v>
      </c>
      <c r="P536" s="77"/>
      <c r="Q536" s="146"/>
    </row>
    <row r="537" spans="1:22">
      <c r="A537" s="44"/>
      <c r="B537" s="79" t="s">
        <v>490</v>
      </c>
      <c r="C537" s="87" t="s">
        <v>491</v>
      </c>
      <c r="D537" s="75">
        <v>0</v>
      </c>
      <c r="E537" s="75">
        <v>0</v>
      </c>
      <c r="F537" s="75">
        <v>0</v>
      </c>
      <c r="G537" s="75">
        <v>0</v>
      </c>
      <c r="H537" s="75">
        <v>0</v>
      </c>
      <c r="I537" s="75">
        <v>0</v>
      </c>
      <c r="J537" s="75">
        <v>0</v>
      </c>
      <c r="K537" s="75">
        <v>0</v>
      </c>
      <c r="L537" s="75">
        <v>3626003467.3100009</v>
      </c>
      <c r="M537" s="76">
        <v>3626003467.3100009</v>
      </c>
      <c r="N537" s="75">
        <v>0</v>
      </c>
      <c r="O537" s="71">
        <v>3626003467.3100009</v>
      </c>
      <c r="P537" s="77"/>
      <c r="Q537" s="146"/>
    </row>
    <row r="538" spans="1:22">
      <c r="A538" s="44"/>
      <c r="B538" s="131" t="s">
        <v>1322</v>
      </c>
      <c r="C538" s="87"/>
      <c r="D538" s="98">
        <v>488951300.66000003</v>
      </c>
      <c r="E538" s="98">
        <v>80185218.559999987</v>
      </c>
      <c r="F538" s="98">
        <v>170379450.45000002</v>
      </c>
      <c r="G538" s="98">
        <v>157344886.38999999</v>
      </c>
      <c r="H538" s="98">
        <v>19649801.010000005</v>
      </c>
      <c r="I538" s="98">
        <v>-14952.69</v>
      </c>
      <c r="J538" s="98">
        <v>1075344437.6000001</v>
      </c>
      <c r="K538" s="98">
        <v>2535159.3899999997</v>
      </c>
      <c r="L538" s="98">
        <v>3921097614.7400007</v>
      </c>
      <c r="M538" s="98">
        <v>5915472916.1100006</v>
      </c>
      <c r="N538" s="98">
        <v>0</v>
      </c>
      <c r="O538" s="98">
        <v>5915472916.1100006</v>
      </c>
      <c r="P538" s="77"/>
      <c r="Q538" s="146"/>
    </row>
    <row r="539" spans="1:22" ht="24">
      <c r="A539" s="44"/>
      <c r="B539" s="79" t="s">
        <v>1323</v>
      </c>
      <c r="C539" s="87" t="s">
        <v>458</v>
      </c>
      <c r="D539" s="75">
        <v>-910733279.13000023</v>
      </c>
      <c r="E539" s="75">
        <v>-2715584.6100000003</v>
      </c>
      <c r="F539" s="75">
        <v>-416268.96</v>
      </c>
      <c r="G539" s="75">
        <v>0</v>
      </c>
      <c r="H539" s="75">
        <v>0</v>
      </c>
      <c r="I539" s="75">
        <v>0</v>
      </c>
      <c r="J539" s="75">
        <v>0</v>
      </c>
      <c r="K539" s="75">
        <v>0</v>
      </c>
      <c r="L539" s="75">
        <v>0</v>
      </c>
      <c r="M539" s="76">
        <v>-913865132.70000029</v>
      </c>
      <c r="N539" s="167">
        <v>0</v>
      </c>
      <c r="O539" s="71">
        <v>-913865132.70000029</v>
      </c>
      <c r="P539" s="77"/>
      <c r="Q539" s="146"/>
    </row>
    <row r="540" spans="1:22" ht="12.75" thickBot="1">
      <c r="A540" s="44"/>
      <c r="B540" s="131" t="s">
        <v>1324</v>
      </c>
      <c r="C540" s="87"/>
      <c r="D540" s="98">
        <v>-421781978.47000021</v>
      </c>
      <c r="E540" s="98">
        <v>77469633.949999988</v>
      </c>
      <c r="F540" s="98">
        <v>169963181.49000001</v>
      </c>
      <c r="G540" s="98">
        <v>157344886.38999999</v>
      </c>
      <c r="H540" s="98">
        <v>19649801.010000005</v>
      </c>
      <c r="I540" s="98">
        <v>-14952.69</v>
      </c>
      <c r="J540" s="98">
        <v>1075344437.6000001</v>
      </c>
      <c r="K540" s="98">
        <v>2535159.3899999997</v>
      </c>
      <c r="L540" s="98">
        <v>3921097614.7400007</v>
      </c>
      <c r="M540" s="98">
        <v>5001607783.4099998</v>
      </c>
      <c r="N540" s="98">
        <v>0</v>
      </c>
      <c r="O540" s="168">
        <v>5001607783.4099998</v>
      </c>
      <c r="P540" s="77"/>
      <c r="Q540" s="146"/>
    </row>
    <row r="541" spans="1:22" ht="12.75" thickTop="1">
      <c r="A541" s="44"/>
      <c r="B541" s="114"/>
      <c r="C541" s="87"/>
      <c r="D541" s="169"/>
      <c r="E541" s="169"/>
      <c r="F541" s="169"/>
      <c r="G541" s="169"/>
      <c r="H541" s="169"/>
      <c r="I541" s="169"/>
      <c r="J541" s="169"/>
      <c r="K541" s="169"/>
      <c r="L541" s="169"/>
      <c r="M541" s="169"/>
      <c r="N541" s="169"/>
      <c r="O541" s="170"/>
      <c r="Q541" s="146"/>
    </row>
    <row r="542" spans="1:22">
      <c r="A542" s="44"/>
      <c r="B542" s="114" t="s">
        <v>1325</v>
      </c>
      <c r="C542" s="87"/>
      <c r="D542" s="171"/>
      <c r="E542" s="171"/>
      <c r="F542" s="171"/>
      <c r="G542" s="171"/>
      <c r="H542" s="171"/>
      <c r="I542" s="172"/>
      <c r="J542" s="172"/>
      <c r="K542" s="172"/>
      <c r="L542" s="172"/>
      <c r="M542" s="172"/>
      <c r="N542" s="172"/>
      <c r="Q542" s="146"/>
    </row>
    <row r="543" spans="1:22">
      <c r="A543" s="44"/>
      <c r="B543" s="173" t="s">
        <v>1326</v>
      </c>
      <c r="C543" s="174"/>
      <c r="D543" s="175">
        <v>515244402.05000001</v>
      </c>
      <c r="E543" s="176" t="s">
        <v>1327</v>
      </c>
      <c r="F543" s="171"/>
      <c r="G543" s="171"/>
      <c r="H543" s="171"/>
      <c r="I543" s="171"/>
      <c r="J543" s="171"/>
      <c r="K543" s="171"/>
      <c r="L543" s="171"/>
      <c r="M543" s="171"/>
      <c r="N543" s="171"/>
      <c r="Q543" s="146"/>
    </row>
    <row r="544" spans="1:22">
      <c r="A544" s="44"/>
      <c r="B544" s="173" t="s">
        <v>1328</v>
      </c>
      <c r="C544" s="174"/>
      <c r="D544" s="177">
        <v>-2231.34</v>
      </c>
      <c r="E544" s="178"/>
      <c r="F544" s="171"/>
      <c r="G544" s="171"/>
      <c r="H544" s="171"/>
      <c r="I544" s="171"/>
      <c r="J544" s="171"/>
      <c r="K544" s="171"/>
      <c r="L544" s="171"/>
      <c r="M544" s="171"/>
      <c r="N544" s="171"/>
      <c r="Q544" s="146"/>
    </row>
    <row r="545" spans="1:17">
      <c r="A545" s="44"/>
      <c r="B545" s="173" t="s">
        <v>1329</v>
      </c>
      <c r="C545" s="174"/>
      <c r="D545" s="177">
        <v>0</v>
      </c>
      <c r="E545" s="178"/>
      <c r="F545" s="171"/>
      <c r="G545" s="171"/>
      <c r="H545" s="171"/>
      <c r="I545" s="171"/>
      <c r="J545" s="171"/>
      <c r="K545" s="171"/>
      <c r="L545" s="171"/>
      <c r="M545" s="171"/>
      <c r="N545" s="171"/>
      <c r="Q545" s="146"/>
    </row>
    <row r="546" spans="1:17">
      <c r="A546" s="44"/>
      <c r="B546" s="173" t="s">
        <v>1330</v>
      </c>
      <c r="C546" s="174"/>
      <c r="D546" s="179">
        <v>515242170.71000004</v>
      </c>
      <c r="E546" s="178"/>
      <c r="F546" s="171"/>
      <c r="G546" s="171"/>
      <c r="H546" s="171"/>
      <c r="I546" s="171"/>
      <c r="J546" s="171"/>
      <c r="K546" s="171"/>
      <c r="L546" s="171"/>
      <c r="M546" s="171"/>
      <c r="N546" s="171"/>
      <c r="Q546" s="146"/>
    </row>
    <row r="547" spans="1:17">
      <c r="A547" s="44"/>
      <c r="B547" s="173" t="s">
        <v>1331</v>
      </c>
      <c r="C547" s="174"/>
      <c r="D547" s="179">
        <v>2263641666.9100003</v>
      </c>
      <c r="E547" s="178"/>
      <c r="F547" s="171"/>
      <c r="G547" s="171"/>
      <c r="H547" s="171"/>
      <c r="I547" s="171"/>
      <c r="J547" s="171"/>
      <c r="K547" s="171"/>
      <c r="L547" s="171"/>
      <c r="M547" s="171"/>
      <c r="N547" s="171"/>
      <c r="Q547" s="146"/>
    </row>
    <row r="548" spans="1:17">
      <c r="A548" s="44"/>
      <c r="B548" s="173" t="s">
        <v>1332</v>
      </c>
      <c r="C548" s="174"/>
      <c r="D548" s="179">
        <v>2778883837.6200004</v>
      </c>
      <c r="E548" s="178"/>
      <c r="F548" s="171"/>
      <c r="G548" s="171"/>
      <c r="H548" s="171"/>
      <c r="I548" s="171"/>
      <c r="J548" s="171"/>
      <c r="K548" s="171"/>
      <c r="L548" s="171"/>
      <c r="M548" s="171"/>
      <c r="N548" s="171"/>
      <c r="Q548" s="146"/>
    </row>
    <row r="549" spans="1:17">
      <c r="A549" s="44"/>
      <c r="B549" s="173"/>
      <c r="C549" s="180"/>
      <c r="D549" s="179"/>
      <c r="E549" s="178"/>
      <c r="F549" s="171"/>
      <c r="G549" s="171"/>
      <c r="H549" s="171"/>
      <c r="I549" s="171"/>
      <c r="J549" s="171"/>
      <c r="K549" s="171"/>
      <c r="L549" s="171"/>
      <c r="M549" s="171"/>
      <c r="N549" s="171"/>
      <c r="Q549" s="146"/>
    </row>
    <row r="550" spans="1:17" ht="15">
      <c r="A550" s="44"/>
      <c r="B550" s="173" t="s">
        <v>1333</v>
      </c>
      <c r="C550" s="180"/>
      <c r="D550" s="181">
        <v>0.16239087675449229</v>
      </c>
      <c r="E550" s="178"/>
      <c r="F550" s="182" t="s">
        <v>1334</v>
      </c>
      <c r="G550" s="171"/>
      <c r="H550" s="171"/>
      <c r="I550" s="171"/>
      <c r="J550" s="171"/>
      <c r="K550" s="171"/>
      <c r="L550" s="171"/>
      <c r="M550" s="171"/>
      <c r="N550" s="171"/>
    </row>
    <row r="551" spans="1:17">
      <c r="A551" s="44"/>
    </row>
    <row r="552" spans="1:17">
      <c r="A552" s="44"/>
    </row>
    <row r="553" spans="1:17" ht="12.75" thickBot="1">
      <c r="A553" s="44"/>
    </row>
    <row r="554" spans="1:17" ht="12.75" thickBot="1">
      <c r="A554" s="217" t="s">
        <v>1335</v>
      </c>
      <c r="B554" s="218"/>
      <c r="C554" s="218"/>
      <c r="D554" s="218"/>
      <c r="E554" s="218"/>
      <c r="F554" s="218"/>
      <c r="G554" s="218"/>
      <c r="H554" s="218"/>
      <c r="I554" s="218"/>
      <c r="J554" s="218"/>
      <c r="K554" s="218"/>
      <c r="L554" s="218"/>
      <c r="M554" s="218"/>
      <c r="N554" s="218"/>
      <c r="O554" s="183"/>
    </row>
    <row r="555" spans="1:17" ht="12.75" thickBot="1">
      <c r="A555" s="184"/>
      <c r="B555" s="219" t="s">
        <v>1336</v>
      </c>
      <c r="C555" s="220"/>
      <c r="D555" s="185"/>
      <c r="E555" s="185"/>
      <c r="F555" s="185"/>
      <c r="G555" s="185"/>
      <c r="H555" s="185"/>
      <c r="I555" s="185"/>
      <c r="J555" s="185"/>
      <c r="K555" s="185"/>
      <c r="L555" s="185"/>
      <c r="M555" s="185"/>
      <c r="N555" s="185"/>
    </row>
    <row r="556" spans="1:17">
      <c r="A556" s="184"/>
      <c r="B556" s="186"/>
      <c r="C556" s="187"/>
      <c r="D556" s="185"/>
      <c r="E556" s="185"/>
      <c r="F556" s="185"/>
      <c r="G556" s="185"/>
      <c r="H556" s="185"/>
      <c r="I556" s="185"/>
      <c r="J556" s="185"/>
      <c r="K556" s="185"/>
      <c r="L556" s="185"/>
      <c r="M556" s="185"/>
      <c r="N556" s="185"/>
    </row>
    <row r="557" spans="1:17">
      <c r="A557" s="184"/>
      <c r="B557" s="188"/>
      <c r="C557" s="174"/>
      <c r="D557" s="185">
        <v>515244402.05000001</v>
      </c>
      <c r="E557" s="189" t="s">
        <v>1337</v>
      </c>
      <c r="F557" s="190"/>
      <c r="G557" s="189"/>
      <c r="H557" s="189"/>
      <c r="I557" s="189"/>
      <c r="J557" s="189"/>
      <c r="K557" s="189"/>
      <c r="L557" s="185"/>
      <c r="M557" s="185"/>
      <c r="N557" s="185"/>
    </row>
    <row r="558" spans="1:17">
      <c r="A558" s="184"/>
      <c r="B558" s="191"/>
      <c r="C558" s="192"/>
      <c r="D558" s="185"/>
      <c r="E558" s="189"/>
      <c r="F558" s="190"/>
      <c r="G558" s="189"/>
      <c r="H558" s="189"/>
      <c r="I558" s="189"/>
      <c r="J558" s="189"/>
      <c r="K558" s="189"/>
      <c r="L558" s="185"/>
      <c r="M558" s="185"/>
      <c r="N558" s="185"/>
    </row>
    <row r="559" spans="1:17">
      <c r="A559" s="184"/>
      <c r="B559" s="191"/>
      <c r="C559" s="174"/>
      <c r="D559" s="185">
        <v>2231.339999973774</v>
      </c>
      <c r="E559" s="189" t="s">
        <v>1338</v>
      </c>
      <c r="F559" s="190"/>
      <c r="G559" s="189"/>
      <c r="H559" s="189"/>
      <c r="I559" s="189"/>
      <c r="J559" s="189"/>
      <c r="K559" s="189"/>
      <c r="L559" s="185"/>
      <c r="M559" s="185"/>
      <c r="N559" s="185"/>
    </row>
    <row r="560" spans="1:17">
      <c r="A560" s="184"/>
      <c r="B560" s="191"/>
      <c r="C560" s="192"/>
      <c r="D560" s="185"/>
      <c r="E560" s="189"/>
      <c r="F560" s="190"/>
      <c r="G560" s="189"/>
      <c r="H560" s="189"/>
      <c r="I560" s="189"/>
      <c r="J560" s="189"/>
      <c r="K560" s="189"/>
      <c r="L560" s="185"/>
      <c r="M560" s="185"/>
      <c r="N560" s="185"/>
    </row>
    <row r="561" spans="1:18">
      <c r="A561" s="193"/>
      <c r="B561" s="194"/>
      <c r="C561" s="174"/>
      <c r="D561" s="185">
        <v>0</v>
      </c>
      <c r="E561" s="189" t="s">
        <v>1339</v>
      </c>
      <c r="F561" s="190"/>
      <c r="G561" s="189"/>
      <c r="H561" s="189"/>
      <c r="I561" s="189"/>
      <c r="J561" s="189"/>
      <c r="K561" s="189"/>
      <c r="L561" s="185"/>
      <c r="M561" s="185"/>
      <c r="N561" s="185"/>
    </row>
    <row r="562" spans="1:18">
      <c r="A562" s="193"/>
      <c r="B562" s="195"/>
      <c r="C562" s="196"/>
      <c r="D562" s="185"/>
      <c r="E562" s="185"/>
      <c r="F562" s="189"/>
      <c r="G562" s="189"/>
      <c r="H562" s="189"/>
      <c r="I562" s="189"/>
      <c r="J562" s="189"/>
      <c r="K562" s="189"/>
      <c r="L562" s="185"/>
      <c r="M562" s="185"/>
      <c r="N562" s="185"/>
    </row>
    <row r="563" spans="1:18" ht="12.75" thickBot="1">
      <c r="A563" s="184"/>
      <c r="B563" s="195"/>
      <c r="C563" s="196"/>
      <c r="D563" s="185"/>
      <c r="E563" s="197"/>
      <c r="F563" s="198"/>
      <c r="G563" s="198"/>
      <c r="H563" s="198"/>
      <c r="I563" s="198"/>
      <c r="J563" s="198"/>
      <c r="K563" s="198"/>
      <c r="L563" s="185"/>
      <c r="M563" s="185"/>
      <c r="N563" s="185"/>
      <c r="Q563" s="108"/>
    </row>
    <row r="564" spans="1:18" ht="12.75" thickBot="1">
      <c r="B564" s="221" t="s">
        <v>1340</v>
      </c>
      <c r="C564" s="222"/>
      <c r="D564" s="199"/>
      <c r="E564" s="199"/>
      <c r="F564" s="199"/>
      <c r="G564" s="199"/>
      <c r="H564" s="199"/>
      <c r="I564" s="199"/>
      <c r="J564" s="199"/>
      <c r="K564" s="199"/>
      <c r="L564" s="199"/>
      <c r="M564" s="199"/>
      <c r="N564" s="199"/>
      <c r="Q564" s="200"/>
      <c r="R564" s="91"/>
    </row>
    <row r="565" spans="1:18">
      <c r="B565" s="201"/>
      <c r="C565" s="202"/>
      <c r="D565" s="199"/>
      <c r="E565" s="199"/>
      <c r="F565" s="199"/>
      <c r="G565" s="199"/>
      <c r="H565" s="199"/>
      <c r="I565" s="199"/>
      <c r="J565" s="199"/>
      <c r="K565" s="199"/>
      <c r="L565" s="199"/>
      <c r="M565" s="199"/>
      <c r="N565" s="199"/>
      <c r="Q565" s="200"/>
      <c r="R565" s="91"/>
    </row>
    <row r="566" spans="1:18">
      <c r="B566" s="203" t="s">
        <v>1341</v>
      </c>
      <c r="C566" s="204"/>
      <c r="D566" s="199">
        <v>1131855074.54</v>
      </c>
      <c r="E566" s="199">
        <v>108475807.42</v>
      </c>
      <c r="F566" s="199">
        <v>169356577.59000006</v>
      </c>
      <c r="G566" s="199">
        <v>178560423.71999997</v>
      </c>
      <c r="H566" s="199">
        <v>44895523.999999985</v>
      </c>
      <c r="I566" s="199">
        <v>142649291.94999996</v>
      </c>
      <c r="J566" s="199">
        <v>1159361972.7700002</v>
      </c>
      <c r="K566" s="199">
        <v>2642323.37</v>
      </c>
      <c r="L566" s="199">
        <v>4104277224.9599986</v>
      </c>
      <c r="M566" s="199">
        <v>7042074220.3199997</v>
      </c>
      <c r="N566" s="199">
        <v>-72427791.24000001</v>
      </c>
      <c r="O566" s="199">
        <v>6969646429.0799999</v>
      </c>
      <c r="Q566" s="200"/>
      <c r="R566" s="91"/>
    </row>
    <row r="567" spans="1:18">
      <c r="B567" s="203"/>
      <c r="C567" s="205"/>
      <c r="D567" s="199"/>
      <c r="E567" s="199"/>
      <c r="F567" s="199"/>
      <c r="G567" s="199"/>
      <c r="H567" s="199"/>
      <c r="I567" s="199"/>
      <c r="J567" s="199"/>
      <c r="K567" s="199"/>
      <c r="L567" s="199"/>
      <c r="M567" s="199"/>
      <c r="N567" s="199"/>
      <c r="O567" s="199"/>
      <c r="Q567" s="200"/>
      <c r="R567" s="91"/>
    </row>
    <row r="568" spans="1:18">
      <c r="B568" s="203" t="s">
        <v>1342</v>
      </c>
      <c r="C568" s="204"/>
      <c r="D568" s="199">
        <v>1553637098.2699995</v>
      </c>
      <c r="E568" s="199">
        <v>31006128.729999997</v>
      </c>
      <c r="F568" s="199">
        <v>-606604.49</v>
      </c>
      <c r="G568" s="199">
        <v>21215537.330000002</v>
      </c>
      <c r="H568" s="199">
        <v>25245722.290000003</v>
      </c>
      <c r="I568" s="199">
        <v>142664244.64000005</v>
      </c>
      <c r="J568" s="199">
        <v>84017535.170000002</v>
      </c>
      <c r="K568" s="199">
        <v>107163.98000000001</v>
      </c>
      <c r="L568" s="199">
        <v>183179611.81999999</v>
      </c>
      <c r="M568" s="199">
        <v>2040466437.7400002</v>
      </c>
      <c r="N568" s="199">
        <v>-72427791.239999995</v>
      </c>
      <c r="O568" s="199">
        <v>1968038646.5000002</v>
      </c>
      <c r="Q568" s="200"/>
      <c r="R568" s="91"/>
    </row>
    <row r="569" spans="1:18">
      <c r="B569" s="206"/>
      <c r="C569" s="205"/>
      <c r="D569" s="199"/>
      <c r="E569" s="199"/>
      <c r="F569" s="199"/>
      <c r="G569" s="199"/>
      <c r="H569" s="199"/>
      <c r="I569" s="199"/>
      <c r="J569" s="199"/>
      <c r="K569" s="199"/>
      <c r="L569" s="199"/>
      <c r="M569" s="199"/>
      <c r="N569" s="199"/>
      <c r="O569" s="199"/>
      <c r="Q569" s="200"/>
      <c r="R569" s="91"/>
    </row>
    <row r="570" spans="1:18">
      <c r="A570" s="44"/>
      <c r="B570" s="203" t="s">
        <v>1343</v>
      </c>
      <c r="C570" s="204"/>
      <c r="D570" s="199">
        <v>-421781978.47000021</v>
      </c>
      <c r="E570" s="199">
        <v>77469633.949999988</v>
      </c>
      <c r="F570" s="199">
        <v>169963181.49000001</v>
      </c>
      <c r="G570" s="199">
        <v>157344886.38999999</v>
      </c>
      <c r="H570" s="199">
        <v>19649801.010000005</v>
      </c>
      <c r="I570" s="199">
        <v>-14952.69</v>
      </c>
      <c r="J570" s="199">
        <v>1075344437.6000001</v>
      </c>
      <c r="K570" s="199">
        <v>2535159.3899999997</v>
      </c>
      <c r="L570" s="199">
        <v>3921097614.7400007</v>
      </c>
      <c r="M570" s="199">
        <v>5001607783.4099998</v>
      </c>
      <c r="N570" s="199">
        <v>0</v>
      </c>
      <c r="O570" s="199">
        <v>5001607783.4099998</v>
      </c>
      <c r="Q570" s="200"/>
      <c r="R570" s="91"/>
    </row>
    <row r="571" spans="1:18">
      <c r="A571" s="44"/>
      <c r="B571" s="203"/>
      <c r="C571" s="205"/>
      <c r="D571" s="199"/>
      <c r="E571" s="199"/>
      <c r="F571" s="199"/>
      <c r="G571" s="199"/>
      <c r="H571" s="199"/>
      <c r="I571" s="199"/>
      <c r="J571" s="199"/>
      <c r="K571" s="199"/>
      <c r="L571" s="199"/>
      <c r="M571" s="199"/>
      <c r="N571" s="199"/>
      <c r="O571" s="207"/>
      <c r="Q571" s="200"/>
      <c r="R571" s="91"/>
    </row>
    <row r="572" spans="1:18">
      <c r="A572" s="44"/>
      <c r="B572" s="208" t="s">
        <v>1344</v>
      </c>
      <c r="C572" s="209"/>
      <c r="D572" s="210">
        <v>-45.25999927520752</v>
      </c>
      <c r="E572" s="210">
        <v>44.740000024437904</v>
      </c>
      <c r="F572" s="210">
        <v>0.59000006318092346</v>
      </c>
      <c r="G572" s="210">
        <v>0</v>
      </c>
      <c r="H572" s="210">
        <v>0.69999997317790985</v>
      </c>
      <c r="I572" s="210">
        <v>0</v>
      </c>
      <c r="J572" s="210">
        <v>0</v>
      </c>
      <c r="K572" s="210">
        <v>0</v>
      </c>
      <c r="L572" s="210">
        <v>-1.6000022888183594</v>
      </c>
      <c r="M572" s="210">
        <v>-0.82999992370605469</v>
      </c>
      <c r="N572" s="210">
        <v>0</v>
      </c>
      <c r="O572" s="210">
        <v>-0.82999992370605469</v>
      </c>
      <c r="Q572" s="200"/>
      <c r="R572" s="91"/>
    </row>
    <row r="573" spans="1:18" ht="12.75" thickBot="1">
      <c r="A573" s="44"/>
      <c r="B573" s="211"/>
      <c r="C573" s="124"/>
      <c r="O573" s="152"/>
      <c r="Q573" s="212"/>
      <c r="R573" s="213"/>
    </row>
    <row r="574" spans="1:18" ht="12" customHeight="1">
      <c r="A574" s="44"/>
      <c r="B574" s="223" t="s">
        <v>1345</v>
      </c>
      <c r="C574" s="224"/>
      <c r="D574" s="214">
        <v>-45.289999485015869</v>
      </c>
      <c r="E574" s="214">
        <v>87.843999981880188</v>
      </c>
      <c r="F574" s="214">
        <v>1.5900000631809235</v>
      </c>
      <c r="G574" s="214">
        <v>0</v>
      </c>
      <c r="H574" s="214">
        <v>0.69000005722045898</v>
      </c>
      <c r="I574" s="214">
        <v>-8.702227205503732E-8</v>
      </c>
      <c r="J574" s="214">
        <v>0</v>
      </c>
      <c r="K574" s="214">
        <v>0</v>
      </c>
      <c r="L574" s="214">
        <v>-2.4300013184547424</v>
      </c>
      <c r="M574" s="214">
        <v>42.403999805450439</v>
      </c>
      <c r="N574" s="214">
        <v>0</v>
      </c>
      <c r="O574" s="214">
        <v>42.403999328613281</v>
      </c>
      <c r="Q574" s="212"/>
      <c r="R574" s="213"/>
    </row>
    <row r="575" spans="1:18">
      <c r="A575" s="44"/>
      <c r="B575" s="225"/>
      <c r="C575" s="226"/>
      <c r="Q575" s="213"/>
      <c r="R575" s="56"/>
    </row>
    <row r="576" spans="1:18">
      <c r="A576" s="44"/>
      <c r="B576" s="260" t="s">
        <v>1346</v>
      </c>
      <c r="C576" s="260"/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6"/>
      <c r="Q576" s="213"/>
      <c r="R576" s="56"/>
    </row>
    <row r="577" spans="1:18">
      <c r="A577" s="44"/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6"/>
      <c r="Q577" s="213"/>
      <c r="R577" s="56"/>
    </row>
    <row r="578" spans="1:18">
      <c r="A578" s="44"/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6"/>
      <c r="Q578" s="213"/>
      <c r="R578" s="56"/>
    </row>
    <row r="579" spans="1:18">
      <c r="A579" s="44"/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6"/>
      <c r="Q579" s="213"/>
      <c r="R579" s="56"/>
    </row>
    <row r="580" spans="1:18">
      <c r="A580" s="44"/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6"/>
      <c r="Q580" s="213"/>
      <c r="R580" s="56"/>
    </row>
    <row r="581" spans="1:18">
      <c r="A581" s="44"/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6"/>
      <c r="Q581" s="213"/>
      <c r="R581" s="56"/>
    </row>
    <row r="582" spans="1:18">
      <c r="A582" s="44"/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6"/>
    </row>
    <row r="583" spans="1:18">
      <c r="A583" s="44"/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6"/>
    </row>
    <row r="584" spans="1:18">
      <c r="A584" s="44"/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6"/>
    </row>
    <row r="585" spans="1:18">
      <c r="A585" s="44"/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6"/>
    </row>
    <row r="586" spans="1:18">
      <c r="A586" s="44"/>
      <c r="B586" s="44"/>
      <c r="C586" s="44"/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6"/>
      <c r="P586" s="44"/>
    </row>
    <row r="587" spans="1:18">
      <c r="A587" s="44"/>
      <c r="B587" s="44"/>
      <c r="C587" s="44"/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6"/>
      <c r="P587" s="44"/>
    </row>
    <row r="588" spans="1:18">
      <c r="A588" s="44"/>
      <c r="B588" s="44"/>
      <c r="C588" s="44"/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6"/>
      <c r="P588" s="44"/>
    </row>
    <row r="589" spans="1:18">
      <c r="A589" s="44"/>
      <c r="B589" s="44"/>
      <c r="C589" s="44"/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  <c r="N589" s="215"/>
      <c r="O589" s="216"/>
      <c r="P589" s="44"/>
    </row>
    <row r="590" spans="1:18">
      <c r="A590" s="44"/>
      <c r="B590" s="44"/>
      <c r="C590" s="44"/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6"/>
      <c r="P590" s="44"/>
    </row>
    <row r="591" spans="1:18">
      <c r="A591" s="44"/>
      <c r="B591" s="44"/>
      <c r="C591" s="44"/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6"/>
      <c r="P591" s="44"/>
    </row>
    <row r="592" spans="1:18">
      <c r="A592" s="44"/>
      <c r="B592" s="44"/>
      <c r="C592" s="44"/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6"/>
      <c r="P592" s="44"/>
    </row>
    <row r="593" spans="1:16">
      <c r="A593" s="44"/>
      <c r="B593" s="44"/>
      <c r="C593" s="44"/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  <c r="N593" s="215"/>
      <c r="O593" s="216"/>
      <c r="P593" s="44"/>
    </row>
    <row r="594" spans="1:16">
      <c r="A594" s="44"/>
      <c r="B594" s="44"/>
      <c r="C594" s="44"/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6"/>
      <c r="P594" s="44"/>
    </row>
    <row r="595" spans="1:16">
      <c r="A595" s="44"/>
      <c r="B595" s="44"/>
      <c r="C595" s="44"/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  <c r="N595" s="215"/>
      <c r="O595" s="216"/>
      <c r="P595" s="44"/>
    </row>
    <row r="596" spans="1:16">
      <c r="A596" s="44"/>
      <c r="B596" s="44"/>
      <c r="C596" s="44"/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  <c r="N596" s="215"/>
      <c r="O596" s="216"/>
      <c r="P596" s="44"/>
    </row>
    <row r="597" spans="1:16">
      <c r="A597" s="44"/>
      <c r="B597" s="44"/>
      <c r="C597" s="44"/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6"/>
      <c r="P597" s="44"/>
    </row>
  </sheetData>
  <sheetProtection formatColumns="0" formatRows="0"/>
  <conditionalFormatting sqref="D559 D561 D572:O572 D574:O574">
    <cfRule type="cellIs" dxfId="3" priority="2" stopIfTrue="1" operator="lessThan">
      <formula>-1</formula>
    </cfRule>
    <cfRule type="cellIs" dxfId="2" priority="3" stopIfTrue="1" operator="greaterThan">
      <formula>1</formula>
    </cfRule>
    <cfRule type="cellIs" dxfId="1" priority="4" stopIfTrue="1" operator="between">
      <formula>-1</formula>
      <formula>1</formula>
    </cfRule>
  </conditionalFormatting>
  <conditionalFormatting sqref="N539 N334 E198:L198 O41:O48 N198 O349:O369 D241:L252 D334:L334 D349:L369 D377:L424 D430:L492 D498:L514 N8:N148 N154:N173 N241:N252 N258:N285 N291:N298 N304:N312 N340:N343 N377:N424 N430:N492 N498:N514 N527:N537">
    <cfRule type="cellIs" dxfId="0" priority="1" operator="notEqual">
      <formula>0</formula>
    </cfRule>
  </conditionalFormatting>
  <hyperlinks>
    <hyperlink ref="F550" r:id="rId1" display="(This calculation has been adjusted to conform to Section 1011.84(3)(e), Florida Statutes.)"/>
  </hyperlinks>
  <printOptions horizontalCentered="1"/>
  <pageMargins left="0.7" right="0.7" top="0.75" bottom="0.75" header="0.5" footer="0.5"/>
  <pageSetup scale="48" fitToHeight="19" orientation="landscape" horizontalDpi="300" verticalDpi="300" r:id="rId2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1378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75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13617526.710000001</v>
      </c>
      <c r="C10" s="51">
        <v>517424.86</v>
      </c>
      <c r="D10" s="52">
        <v>155487.37</v>
      </c>
      <c r="E10" s="20">
        <v>14290438.939999999</v>
      </c>
      <c r="F10" s="21">
        <v>0.3803128343497324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2351607.7200000002</v>
      </c>
      <c r="C14" s="51">
        <v>335814.57</v>
      </c>
      <c r="D14" s="52">
        <v>0</v>
      </c>
      <c r="E14" s="20">
        <v>2687422.29</v>
      </c>
      <c r="F14" s="21">
        <v>7.152062945692475E-2</v>
      </c>
      <c r="G14" s="22"/>
      <c r="H14" s="29"/>
      <c r="I14" s="29"/>
    </row>
    <row r="15" spans="1:9">
      <c r="A15" s="28" t="s">
        <v>19</v>
      </c>
      <c r="B15" s="51">
        <v>67373.11</v>
      </c>
      <c r="C15" s="51">
        <v>87741.79</v>
      </c>
      <c r="D15" s="52">
        <v>0</v>
      </c>
      <c r="E15" s="20">
        <v>155114.9</v>
      </c>
      <c r="F15" s="21">
        <v>4.1280878436667041E-3</v>
      </c>
      <c r="G15" s="22"/>
      <c r="H15" s="29"/>
      <c r="I15" s="29"/>
    </row>
    <row r="16" spans="1:9">
      <c r="A16" s="19" t="s">
        <v>20</v>
      </c>
      <c r="B16" s="51">
        <v>3271261.68</v>
      </c>
      <c r="C16" s="51">
        <v>604549.25</v>
      </c>
      <c r="D16" s="52">
        <v>21532.15</v>
      </c>
      <c r="E16" s="20">
        <v>3897343.08</v>
      </c>
      <c r="F16" s="21">
        <v>0.10372036852131261</v>
      </c>
      <c r="G16" s="22"/>
    </row>
    <row r="17" spans="1:7">
      <c r="A17" s="19" t="s">
        <v>21</v>
      </c>
      <c r="B17" s="51">
        <v>6966180.3300000001</v>
      </c>
      <c r="C17" s="51">
        <v>3820810.66</v>
      </c>
      <c r="D17" s="52">
        <v>323626.28000000003</v>
      </c>
      <c r="E17" s="20">
        <v>11110617.27</v>
      </c>
      <c r="F17" s="21">
        <v>0.29568793254497372</v>
      </c>
      <c r="G17" s="22"/>
    </row>
    <row r="18" spans="1:7">
      <c r="A18" s="19" t="s">
        <v>22</v>
      </c>
      <c r="B18" s="51">
        <v>1967504.3</v>
      </c>
      <c r="C18" s="51">
        <v>3271023.11</v>
      </c>
      <c r="D18" s="52">
        <v>7749</v>
      </c>
      <c r="E18" s="20">
        <v>5246276.41</v>
      </c>
      <c r="F18" s="21">
        <v>0.13961966176451393</v>
      </c>
      <c r="G18" s="22"/>
    </row>
    <row r="19" spans="1:7">
      <c r="A19" s="19" t="s">
        <v>23</v>
      </c>
      <c r="B19" s="51">
        <v>34295.54</v>
      </c>
      <c r="C19" s="51">
        <v>153975.88</v>
      </c>
      <c r="D19" s="52">
        <v>0</v>
      </c>
      <c r="E19" s="20">
        <v>188271.42</v>
      </c>
      <c r="F19" s="21">
        <v>5.0104855188758046E-3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28275749.390000004</v>
      </c>
      <c r="C22" s="30">
        <v>8791340.120000001</v>
      </c>
      <c r="D22" s="33">
        <v>508394.80000000005</v>
      </c>
      <c r="E22" s="30">
        <v>37575484.310000002</v>
      </c>
      <c r="F22" s="34">
        <v>0.99999999999999989</v>
      </c>
      <c r="G22" s="27"/>
    </row>
    <row r="23" spans="1:7" ht="24">
      <c r="A23" s="35" t="s">
        <v>25</v>
      </c>
      <c r="B23" s="36">
        <v>28275749.390000004</v>
      </c>
      <c r="C23" s="36">
        <v>8791340.1199999992</v>
      </c>
      <c r="D23" s="36">
        <v>508394.8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1377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5424029.6400000043</v>
      </c>
      <c r="C10" s="51">
        <v>402059.64000000007</v>
      </c>
      <c r="D10" s="52">
        <v>9343.3700000000008</v>
      </c>
      <c r="E10" s="20">
        <v>5835432.6499999994</v>
      </c>
      <c r="F10" s="21">
        <v>0.36836052103124362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3359.8</v>
      </c>
      <c r="D12" s="52">
        <v>1388</v>
      </c>
      <c r="E12" s="20">
        <v>4747.8</v>
      </c>
      <c r="F12" s="21">
        <v>2.9970392713762857E-4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555569.74</v>
      </c>
      <c r="C14" s="51">
        <v>110410.48</v>
      </c>
      <c r="D14" s="52">
        <v>0</v>
      </c>
      <c r="E14" s="20">
        <v>665980.22</v>
      </c>
      <c r="F14" s="21">
        <v>4.2039868429584612E-2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28962.32</v>
      </c>
      <c r="D15" s="52">
        <v>0</v>
      </c>
      <c r="E15" s="20">
        <v>28962.32</v>
      </c>
      <c r="F15" s="21">
        <v>1.8282406678917988E-3</v>
      </c>
      <c r="G15" s="22"/>
      <c r="H15" s="29"/>
      <c r="I15" s="29"/>
    </row>
    <row r="16" spans="1:9">
      <c r="A16" s="19" t="s">
        <v>20</v>
      </c>
      <c r="B16" s="51">
        <v>1659350.3600000006</v>
      </c>
      <c r="C16" s="51">
        <v>433609.81000000006</v>
      </c>
      <c r="D16" s="52">
        <v>46082.020000000004</v>
      </c>
      <c r="E16" s="20">
        <v>2139042.19</v>
      </c>
      <c r="F16" s="21">
        <v>0.13502661120015025</v>
      </c>
      <c r="G16" s="22"/>
    </row>
    <row r="17" spans="1:7">
      <c r="A17" s="19" t="s">
        <v>21</v>
      </c>
      <c r="B17" s="51">
        <v>2876421.8900000006</v>
      </c>
      <c r="C17" s="51">
        <v>1140373.5799999998</v>
      </c>
      <c r="D17" s="52">
        <v>76014.929999999993</v>
      </c>
      <c r="E17" s="20">
        <v>4092810.4000000004</v>
      </c>
      <c r="F17" s="21">
        <v>0.25835783940134976</v>
      </c>
      <c r="G17" s="22"/>
    </row>
    <row r="18" spans="1:7">
      <c r="A18" s="19" t="s">
        <v>22</v>
      </c>
      <c r="B18" s="51">
        <v>1223923.33</v>
      </c>
      <c r="C18" s="51">
        <v>1370483.2299999997</v>
      </c>
      <c r="D18" s="52">
        <v>199245.12</v>
      </c>
      <c r="E18" s="20">
        <v>2793651.68</v>
      </c>
      <c r="F18" s="21">
        <v>0.17634870456856516</v>
      </c>
      <c r="G18" s="22"/>
    </row>
    <row r="19" spans="1:7">
      <c r="A19" s="19" t="s">
        <v>23</v>
      </c>
      <c r="B19" s="51">
        <v>0</v>
      </c>
      <c r="C19" s="51">
        <v>6007</v>
      </c>
      <c r="D19" s="52">
        <v>0</v>
      </c>
      <c r="E19" s="20">
        <v>6007</v>
      </c>
      <c r="F19" s="21">
        <v>3.7919067574786945E-4</v>
      </c>
      <c r="G19" s="22"/>
    </row>
    <row r="20" spans="1:7" ht="13.5" thickBot="1">
      <c r="A20" s="19" t="s">
        <v>24</v>
      </c>
      <c r="B20" s="51">
        <v>0</v>
      </c>
      <c r="C20" s="53">
        <v>275000</v>
      </c>
      <c r="D20" s="52">
        <v>0</v>
      </c>
      <c r="E20" s="30">
        <v>275000</v>
      </c>
      <c r="F20" s="21">
        <v>1.7359320098329301E-2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11739294.960000001</v>
      </c>
      <c r="C22" s="30">
        <v>3770265.86</v>
      </c>
      <c r="D22" s="33">
        <v>332073.44</v>
      </c>
      <c r="E22" s="30">
        <v>15841634.26</v>
      </c>
      <c r="F22" s="34">
        <v>1</v>
      </c>
      <c r="G22" s="27"/>
    </row>
    <row r="23" spans="1:7" ht="24">
      <c r="A23" s="35" t="s">
        <v>25</v>
      </c>
      <c r="B23" s="36">
        <v>11739294.959999999</v>
      </c>
      <c r="C23" s="36">
        <v>3770265.8600000008</v>
      </c>
      <c r="D23" s="36">
        <v>332073.44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1376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36016428.600000001</v>
      </c>
      <c r="C10" s="51">
        <v>2211905.67</v>
      </c>
      <c r="D10" s="52">
        <v>36835.75</v>
      </c>
      <c r="E10" s="20">
        <v>38265170.020000003</v>
      </c>
      <c r="F10" s="21">
        <v>0.42358217164227752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327520.7</v>
      </c>
      <c r="C12" s="51">
        <v>5573.77</v>
      </c>
      <c r="D12" s="52">
        <v>0</v>
      </c>
      <c r="E12" s="20">
        <v>333094.47000000003</v>
      </c>
      <c r="F12" s="21">
        <v>3.6872403517582346E-3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5932919.54</v>
      </c>
      <c r="C14" s="51">
        <v>957368.15</v>
      </c>
      <c r="D14" s="52">
        <v>1049853.82</v>
      </c>
      <c r="E14" s="20">
        <v>7940141.5100000007</v>
      </c>
      <c r="F14" s="21">
        <v>8.789461492513688E-2</v>
      </c>
      <c r="G14" s="22"/>
      <c r="H14" s="29"/>
      <c r="I14" s="29"/>
    </row>
    <row r="15" spans="1:9">
      <c r="A15" s="28" t="s">
        <v>19</v>
      </c>
      <c r="B15" s="51">
        <v>133480.22</v>
      </c>
      <c r="C15" s="51">
        <v>208575.86</v>
      </c>
      <c r="D15" s="52">
        <v>1187</v>
      </c>
      <c r="E15" s="20">
        <v>343243.07999999996</v>
      </c>
      <c r="F15" s="21">
        <v>3.7995819475411274E-3</v>
      </c>
      <c r="G15" s="22"/>
      <c r="H15" s="29"/>
      <c r="I15" s="29"/>
    </row>
    <row r="16" spans="1:9">
      <c r="A16" s="19" t="s">
        <v>20</v>
      </c>
      <c r="B16" s="51">
        <v>7829475.7699999996</v>
      </c>
      <c r="C16" s="51">
        <v>1365910.54</v>
      </c>
      <c r="D16" s="52">
        <v>872.7</v>
      </c>
      <c r="E16" s="20">
        <v>9196259.0099999979</v>
      </c>
      <c r="F16" s="21">
        <v>0.10179940035297561</v>
      </c>
      <c r="G16" s="22"/>
    </row>
    <row r="17" spans="1:7">
      <c r="A17" s="19" t="s">
        <v>21</v>
      </c>
      <c r="B17" s="51">
        <v>9242333.1899999995</v>
      </c>
      <c r="C17" s="51">
        <v>5737709.4000000004</v>
      </c>
      <c r="D17" s="52">
        <v>370983.16</v>
      </c>
      <c r="E17" s="20">
        <v>15351025.75</v>
      </c>
      <c r="F17" s="21">
        <v>0.16993053528111624</v>
      </c>
      <c r="G17" s="22"/>
    </row>
    <row r="18" spans="1:7">
      <c r="A18" s="19" t="s">
        <v>22</v>
      </c>
      <c r="B18" s="51">
        <v>5463341.2400000002</v>
      </c>
      <c r="C18" s="51">
        <v>4614999.88</v>
      </c>
      <c r="D18" s="52">
        <v>13848</v>
      </c>
      <c r="E18" s="20">
        <v>10092189.120000001</v>
      </c>
      <c r="F18" s="21">
        <v>0.11171703619348418</v>
      </c>
      <c r="G18" s="22"/>
    </row>
    <row r="19" spans="1:7">
      <c r="A19" s="19" t="s">
        <v>23</v>
      </c>
      <c r="B19" s="51">
        <v>0</v>
      </c>
      <c r="C19" s="51">
        <v>975441.68</v>
      </c>
      <c r="D19" s="52">
        <v>0</v>
      </c>
      <c r="E19" s="20">
        <v>975441.68</v>
      </c>
      <c r="F19" s="21">
        <v>1.0797801366329627E-2</v>
      </c>
      <c r="G19" s="22"/>
    </row>
    <row r="20" spans="1:7" ht="13.5" thickBot="1">
      <c r="A20" s="19" t="s">
        <v>24</v>
      </c>
      <c r="B20" s="51">
        <v>0</v>
      </c>
      <c r="C20" s="53">
        <v>7840500</v>
      </c>
      <c r="D20" s="52">
        <v>0</v>
      </c>
      <c r="E20" s="30">
        <v>7840500</v>
      </c>
      <c r="F20" s="21">
        <v>8.6791617939380492E-2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64945499.259999998</v>
      </c>
      <c r="C22" s="30">
        <v>23917984.949999999</v>
      </c>
      <c r="D22" s="33">
        <v>1473580.43</v>
      </c>
      <c r="E22" s="30">
        <v>90337064.640000015</v>
      </c>
      <c r="F22" s="34">
        <v>0.99999999999999989</v>
      </c>
      <c r="G22" s="27"/>
    </row>
    <row r="23" spans="1:7" ht="24">
      <c r="A23" s="35" t="s">
        <v>25</v>
      </c>
      <c r="B23" s="36">
        <v>64945499.260000005</v>
      </c>
      <c r="C23" s="36">
        <v>23917984.950000003</v>
      </c>
      <c r="D23" s="36">
        <v>1473580.43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1375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75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27861251.32</v>
      </c>
      <c r="C10" s="51">
        <v>1701413.39</v>
      </c>
      <c r="D10" s="52">
        <v>108286.72</v>
      </c>
      <c r="E10" s="20">
        <v>29670951.43</v>
      </c>
      <c r="F10" s="21">
        <v>0.40190363069561702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602.38</v>
      </c>
      <c r="C12" s="51">
        <v>0</v>
      </c>
      <c r="D12" s="52">
        <v>0</v>
      </c>
      <c r="E12" s="20">
        <v>602.38</v>
      </c>
      <c r="F12" s="21">
        <v>8.159452170908217E-6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5783210.3799999999</v>
      </c>
      <c r="C14" s="51">
        <v>661386.05999999994</v>
      </c>
      <c r="D14" s="52">
        <v>3084</v>
      </c>
      <c r="E14" s="20">
        <v>6447680.4399999995</v>
      </c>
      <c r="F14" s="21">
        <v>8.7336133609151101E-2</v>
      </c>
      <c r="G14" s="22"/>
      <c r="H14" s="29"/>
      <c r="I14" s="29"/>
    </row>
    <row r="15" spans="1:9">
      <c r="A15" s="28" t="s">
        <v>19</v>
      </c>
      <c r="B15" s="51">
        <v>104186.03</v>
      </c>
      <c r="C15" s="51">
        <v>489549.15</v>
      </c>
      <c r="D15" s="52">
        <v>4362.68</v>
      </c>
      <c r="E15" s="20">
        <v>598097.8600000001</v>
      </c>
      <c r="F15" s="21">
        <v>8.1014490557331908E-3</v>
      </c>
      <c r="G15" s="22"/>
      <c r="H15" s="29"/>
      <c r="I15" s="29"/>
    </row>
    <row r="16" spans="1:9">
      <c r="A16" s="19" t="s">
        <v>20</v>
      </c>
      <c r="B16" s="51">
        <v>8275405.9199999999</v>
      </c>
      <c r="C16" s="51">
        <v>1359139.2</v>
      </c>
      <c r="D16" s="52">
        <v>0</v>
      </c>
      <c r="E16" s="20">
        <v>9634545.1199999992</v>
      </c>
      <c r="F16" s="21">
        <v>0.13050335352285461</v>
      </c>
      <c r="G16" s="22"/>
    </row>
    <row r="17" spans="1:7">
      <c r="A17" s="19" t="s">
        <v>21</v>
      </c>
      <c r="B17" s="51">
        <v>9876740.7799999993</v>
      </c>
      <c r="C17" s="51">
        <v>4406027.84</v>
      </c>
      <c r="D17" s="52">
        <v>128353.4</v>
      </c>
      <c r="E17" s="20">
        <v>14411122.02</v>
      </c>
      <c r="F17" s="21">
        <v>0.19520379303979582</v>
      </c>
      <c r="G17" s="22"/>
    </row>
    <row r="18" spans="1:7">
      <c r="A18" s="19" t="s">
        <v>22</v>
      </c>
      <c r="B18" s="51">
        <v>2921326.36</v>
      </c>
      <c r="C18" s="51">
        <v>5395422.96</v>
      </c>
      <c r="D18" s="52">
        <v>39450</v>
      </c>
      <c r="E18" s="20">
        <v>8356199.3200000003</v>
      </c>
      <c r="F18" s="21">
        <v>0.11318770324731195</v>
      </c>
      <c r="G18" s="22"/>
    </row>
    <row r="19" spans="1:7">
      <c r="A19" s="19" t="s">
        <v>23</v>
      </c>
      <c r="B19" s="51">
        <v>0</v>
      </c>
      <c r="C19" s="51">
        <v>2005396.24</v>
      </c>
      <c r="D19" s="52">
        <v>0</v>
      </c>
      <c r="E19" s="20">
        <v>2005396.24</v>
      </c>
      <c r="F19" s="21">
        <v>2.7163808067995576E-2</v>
      </c>
      <c r="G19" s="22"/>
    </row>
    <row r="20" spans="1:7" ht="13.5" thickBot="1">
      <c r="A20" s="19" t="s">
        <v>24</v>
      </c>
      <c r="B20" s="51">
        <v>0</v>
      </c>
      <c r="C20" s="53">
        <v>2701440</v>
      </c>
      <c r="D20" s="52">
        <v>0</v>
      </c>
      <c r="E20" s="30">
        <v>2701440</v>
      </c>
      <c r="F20" s="21">
        <v>3.659196930936999E-2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54822723.170000002</v>
      </c>
      <c r="C22" s="30">
        <v>18719774.840000004</v>
      </c>
      <c r="D22" s="33">
        <v>283536.8</v>
      </c>
      <c r="E22" s="30">
        <v>73826034.809999987</v>
      </c>
      <c r="F22" s="34">
        <v>1.0000000000000002</v>
      </c>
      <c r="G22" s="27"/>
    </row>
    <row r="23" spans="1:7" ht="24">
      <c r="A23" s="35" t="s">
        <v>25</v>
      </c>
      <c r="B23" s="36">
        <v>54822723.170000002</v>
      </c>
      <c r="C23" s="36">
        <v>18719774.84</v>
      </c>
      <c r="D23" s="36">
        <v>283536.8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1374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53547569.07</v>
      </c>
      <c r="C10" s="51">
        <v>3630978.43</v>
      </c>
      <c r="D10" s="52">
        <v>3040612.36</v>
      </c>
      <c r="E10" s="20">
        <v>60219159.859999999</v>
      </c>
      <c r="F10" s="21">
        <v>0.39733474572344452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44044.63</v>
      </c>
      <c r="C12" s="51">
        <v>140277.41</v>
      </c>
      <c r="D12" s="52">
        <v>0</v>
      </c>
      <c r="E12" s="20">
        <v>184322.04</v>
      </c>
      <c r="F12" s="21">
        <v>1.2161835380116938E-3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15985573.060000001</v>
      </c>
      <c r="C14" s="51">
        <v>3091064.28</v>
      </c>
      <c r="D14" s="52">
        <v>5835763.7400000002</v>
      </c>
      <c r="E14" s="20">
        <v>24912401.079999998</v>
      </c>
      <c r="F14" s="21">
        <v>0.16437563346109199</v>
      </c>
      <c r="G14" s="22"/>
      <c r="H14" s="29"/>
      <c r="I14" s="29"/>
    </row>
    <row r="15" spans="1:9">
      <c r="A15" s="28" t="s">
        <v>19</v>
      </c>
      <c r="B15" s="51">
        <v>1333838.76</v>
      </c>
      <c r="C15" s="51">
        <v>443604.93</v>
      </c>
      <c r="D15" s="52">
        <v>2097.9899999999998</v>
      </c>
      <c r="E15" s="20">
        <v>1779541.68</v>
      </c>
      <c r="F15" s="21">
        <v>1.1741673955115044E-2</v>
      </c>
      <c r="G15" s="22"/>
      <c r="H15" s="29"/>
      <c r="I15" s="29"/>
    </row>
    <row r="16" spans="1:9">
      <c r="A16" s="19" t="s">
        <v>20</v>
      </c>
      <c r="B16" s="51">
        <v>10638260.16</v>
      </c>
      <c r="C16" s="51">
        <v>3059350.76</v>
      </c>
      <c r="D16" s="52">
        <v>55621.82</v>
      </c>
      <c r="E16" s="20">
        <v>13753232.74</v>
      </c>
      <c r="F16" s="21">
        <v>9.0745823195269873E-2</v>
      </c>
      <c r="G16" s="22"/>
    </row>
    <row r="17" spans="1:7">
      <c r="A17" s="19" t="s">
        <v>21</v>
      </c>
      <c r="B17" s="51">
        <v>15330941.889999999</v>
      </c>
      <c r="C17" s="51">
        <v>7447342.1100000003</v>
      </c>
      <c r="D17" s="52">
        <v>3615882.17</v>
      </c>
      <c r="E17" s="20">
        <v>26394166.170000002</v>
      </c>
      <c r="F17" s="21">
        <v>0.17415253431168165</v>
      </c>
      <c r="G17" s="22"/>
    </row>
    <row r="18" spans="1:7">
      <c r="A18" s="19" t="s">
        <v>22</v>
      </c>
      <c r="B18" s="51">
        <v>9185209.2200000007</v>
      </c>
      <c r="C18" s="51">
        <v>7861840.7599999998</v>
      </c>
      <c r="D18" s="52">
        <v>542714.36</v>
      </c>
      <c r="E18" s="20">
        <v>17589764.34</v>
      </c>
      <c r="F18" s="21">
        <v>0.11605981481006354</v>
      </c>
      <c r="G18" s="22"/>
    </row>
    <row r="19" spans="1:7">
      <c r="A19" s="19" t="s">
        <v>23</v>
      </c>
      <c r="B19" s="51">
        <v>0</v>
      </c>
      <c r="C19" s="51">
        <v>140576.88</v>
      </c>
      <c r="D19" s="52">
        <v>0</v>
      </c>
      <c r="E19" s="20">
        <v>140576.88</v>
      </c>
      <c r="F19" s="21">
        <v>9.2754663132550675E-4</v>
      </c>
      <c r="G19" s="22"/>
    </row>
    <row r="20" spans="1:7" ht="13.5" thickBot="1">
      <c r="A20" s="19" t="s">
        <v>24</v>
      </c>
      <c r="B20" s="51">
        <v>575363.71</v>
      </c>
      <c r="C20" s="53">
        <v>6005741</v>
      </c>
      <c r="D20" s="52">
        <v>3480</v>
      </c>
      <c r="E20" s="30">
        <v>6584584.71</v>
      </c>
      <c r="F20" s="21">
        <v>4.3446044373996198E-2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106640800.5</v>
      </c>
      <c r="C22" s="30">
        <v>31820776.559999999</v>
      </c>
      <c r="D22" s="33">
        <v>13096172.439999999</v>
      </c>
      <c r="E22" s="30">
        <v>151557749.5</v>
      </c>
      <c r="F22" s="34">
        <v>1</v>
      </c>
      <c r="G22" s="27"/>
    </row>
    <row r="23" spans="1:7" ht="24">
      <c r="A23" s="35" t="s">
        <v>25</v>
      </c>
      <c r="B23" s="36">
        <v>106640800.50000001</v>
      </c>
      <c r="C23" s="36">
        <v>31820776.559999999</v>
      </c>
      <c r="D23" s="36">
        <v>13096172.439999999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>
        <f>+C22-C23</f>
        <v>0</v>
      </c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73" t="s">
        <v>1373</v>
      </c>
      <c r="B1" s="242"/>
      <c r="C1" s="242"/>
      <c r="D1" s="242"/>
      <c r="E1" s="242"/>
      <c r="F1" s="243"/>
    </row>
    <row r="2" spans="1:9">
      <c r="A2" s="273" t="s">
        <v>0</v>
      </c>
      <c r="B2" s="242"/>
      <c r="C2" s="242"/>
      <c r="D2" s="242"/>
      <c r="E2" s="242"/>
      <c r="F2" s="243"/>
    </row>
    <row r="3" spans="1:9">
      <c r="A3" s="273" t="s">
        <v>1</v>
      </c>
      <c r="B3" s="242"/>
      <c r="C3" s="242"/>
      <c r="D3" s="242"/>
      <c r="E3" s="242"/>
      <c r="F3" s="243"/>
    </row>
    <row r="4" spans="1:9">
      <c r="A4" s="273" t="s">
        <v>28</v>
      </c>
      <c r="B4" s="242"/>
      <c r="C4" s="242"/>
      <c r="D4" s="242"/>
      <c r="E4" s="242"/>
      <c r="F4" s="243"/>
    </row>
    <row r="5" spans="1:9">
      <c r="A5" s="2"/>
      <c r="B5" s="272"/>
      <c r="C5" s="272"/>
      <c r="D5" s="272"/>
      <c r="F5" s="3" t="s">
        <v>2</v>
      </c>
    </row>
    <row r="6" spans="1:9" ht="13.5" thickBot="1">
      <c r="A6" s="2"/>
      <c r="B6" s="2"/>
      <c r="C6" s="2"/>
      <c r="F6" s="1" t="s">
        <v>1347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3688894.44</v>
      </c>
      <c r="C10" s="51">
        <v>435307.03</v>
      </c>
      <c r="D10" s="52">
        <v>0</v>
      </c>
      <c r="E10" s="20">
        <v>4124201.4699999997</v>
      </c>
      <c r="F10" s="21">
        <v>0.33213285145358357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9577.5300000000007</v>
      </c>
      <c r="C12" s="51">
        <v>2844.62</v>
      </c>
      <c r="D12" s="52">
        <v>0</v>
      </c>
      <c r="E12" s="20">
        <v>12422.150000000001</v>
      </c>
      <c r="F12" s="21">
        <v>1.0003885917542563E-3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1085493.8599999999</v>
      </c>
      <c r="C14" s="51">
        <v>127877.77</v>
      </c>
      <c r="D14" s="52">
        <v>0</v>
      </c>
      <c r="E14" s="20">
        <v>1213371.6300000001</v>
      </c>
      <c r="F14" s="21">
        <v>9.7716026308671725E-2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96187.27</v>
      </c>
      <c r="D15" s="52">
        <v>0</v>
      </c>
      <c r="E15" s="20">
        <v>96187.27</v>
      </c>
      <c r="F15" s="21">
        <v>7.7462152348817571E-3</v>
      </c>
      <c r="G15" s="22"/>
      <c r="H15" s="29"/>
      <c r="I15" s="29"/>
    </row>
    <row r="16" spans="1:9">
      <c r="A16" s="19" t="s">
        <v>20</v>
      </c>
      <c r="B16" s="51">
        <v>771370.07999999984</v>
      </c>
      <c r="C16" s="51">
        <v>87143.33</v>
      </c>
      <c r="D16" s="52">
        <v>0</v>
      </c>
      <c r="E16" s="20">
        <v>858513.40999999992</v>
      </c>
      <c r="F16" s="21">
        <v>6.9138355375844299E-2</v>
      </c>
      <c r="G16" s="22"/>
    </row>
    <row r="17" spans="1:7">
      <c r="A17" s="19" t="s">
        <v>21</v>
      </c>
      <c r="B17" s="51">
        <v>1722947.3499999999</v>
      </c>
      <c r="C17" s="51">
        <v>2569739.73</v>
      </c>
      <c r="D17" s="52">
        <v>309235.38</v>
      </c>
      <c r="E17" s="20">
        <v>4601922.46</v>
      </c>
      <c r="F17" s="21">
        <v>0.37060498618368659</v>
      </c>
      <c r="G17" s="22"/>
    </row>
    <row r="18" spans="1:7">
      <c r="A18" s="19" t="s">
        <v>22</v>
      </c>
      <c r="B18" s="51">
        <v>402035.35000000003</v>
      </c>
      <c r="C18" s="51">
        <v>1108670.99</v>
      </c>
      <c r="D18" s="52">
        <v>0</v>
      </c>
      <c r="E18" s="20">
        <v>1510706.3399999999</v>
      </c>
      <c r="F18" s="21">
        <v>0.12166117685157773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7680318.6099999994</v>
      </c>
      <c r="C22" s="30">
        <v>4427770.74</v>
      </c>
      <c r="D22" s="33">
        <v>309235.38</v>
      </c>
      <c r="E22" s="30">
        <v>12417324.73</v>
      </c>
      <c r="F22" s="34">
        <v>0.99999999999999989</v>
      </c>
      <c r="G22" s="27"/>
    </row>
    <row r="23" spans="1:7" ht="24">
      <c r="A23" s="35" t="s">
        <v>25</v>
      </c>
      <c r="B23" s="36">
        <v>7680318.6099999994</v>
      </c>
      <c r="C23" s="36">
        <v>4427770.74</v>
      </c>
      <c r="D23" s="36">
        <v>309235.38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scale="93" firstPageNumber="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FCS!Print_Area</vt:lpstr>
      <vt:lpstr>TALLAHASSEE!Print_Area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2017-10-18T14:18:08Z</cp:lastPrinted>
  <dcterms:created xsi:type="dcterms:W3CDTF">2014-10-13T13:19:02Z</dcterms:created>
  <dcterms:modified xsi:type="dcterms:W3CDTF">2020-02-13T15:09:26Z</dcterms:modified>
</cp:coreProperties>
</file>