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480" yWindow="135" windowWidth="27795" windowHeight="12015" tabRatio="939"/>
  </bookViews>
  <sheets>
    <sheet name="FCS - ALL" sheetId="2" r:id="rId1"/>
    <sheet name="EASTERNFL" sheetId="1" r:id="rId2"/>
    <sheet name="CENTRALFL" sheetId="4" r:id="rId3"/>
    <sheet name="BROWARD" sheetId="3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_xlnm.Print_Area" localSheetId="3">BROWARD!#REF!</definedName>
    <definedName name="_xlnm.Print_Area" localSheetId="2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ALL'!$A$1:$I$33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3">#REF!</definedName>
    <definedName name="rint" localSheetId="2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2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C25" i="16" l="1"/>
  <c r="F14" i="16"/>
  <c r="F13" i="16"/>
  <c r="F16" i="16" s="1"/>
  <c r="F17" i="16" s="1"/>
  <c r="C13" i="16"/>
  <c r="C27" i="16" l="1"/>
  <c r="C25" i="29"/>
  <c r="F14" i="29"/>
  <c r="F13" i="29"/>
  <c r="F16" i="29" s="1"/>
  <c r="F17" i="29" l="1"/>
  <c r="C13" i="29"/>
  <c r="C27" i="29" s="1"/>
  <c r="B16" i="2"/>
  <c r="B17" i="2"/>
  <c r="B18" i="2"/>
  <c r="B19" i="2"/>
  <c r="B20" i="2"/>
  <c r="B21" i="2"/>
  <c r="B22" i="2"/>
  <c r="B23" i="2"/>
  <c r="B24" i="2"/>
  <c r="B15" i="2"/>
  <c r="C11" i="2"/>
  <c r="C12" i="2"/>
  <c r="C10" i="2"/>
  <c r="F14" i="2" l="1"/>
  <c r="C8" i="2" l="1"/>
  <c r="F13" i="2" l="1"/>
  <c r="F16" i="2" s="1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C25" i="2"/>
  <c r="C13" i="2"/>
  <c r="F17" i="2" l="1"/>
  <c r="C27" i="2"/>
</calcChain>
</file>

<file path=xl/comments1.xml><?xml version="1.0" encoding="utf-8"?>
<comments xmlns="http://schemas.openxmlformats.org/spreadsheetml/2006/main">
  <authors>
    <author>Dickens, Jamaal</author>
  </authors>
  <commentList>
    <comment ref="A86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0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1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2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3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4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5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6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7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8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19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1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2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3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4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5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6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7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8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9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3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4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5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6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7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8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9.xml><?xml version="1.0" encoding="utf-8"?>
<comments xmlns="http://schemas.openxmlformats.org/spreadsheetml/2006/main">
  <authors>
    <author>Dickens, Jamaal</author>
  </authors>
  <commentList>
    <comment ref="A57" authorId="0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<sst xmlns="http://schemas.openxmlformats.org/spreadsheetml/2006/main" count="1020" uniqueCount="99">
  <si>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</si>
  <si>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</si>
  <si>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</si>
  <si>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</si>
  <si>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</si>
  <si>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</si>
  <si>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Computes Activities &amp; Services Columns for Percent Chart</t>
  </si>
  <si>
    <t>FEES COLLECTED (GL 40854 - Baccalaureate)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</si>
  <si>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</si>
  <si>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</si>
  <si>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</si>
  <si>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</si>
  <si>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</si>
  <si>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</si>
  <si>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</si>
  <si>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</si>
  <si>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</si>
  <si>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</si>
  <si>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</si>
  <si>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</si>
  <si>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</si>
  <si>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</si>
  <si>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</si>
  <si>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</si>
  <si>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</si>
  <si>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</si>
  <si>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</si>
  <si>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</si>
  <si>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</si>
  <si>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</si>
  <si>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</si>
  <si>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</si>
  <si>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</si>
  <si>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ST. PETERSBURG COLLEGE</t>
  </si>
  <si>
    <t>SEMINOLE STATE COLLEGE OF FLORIDA</t>
  </si>
  <si>
    <t>SOUTH FLORIDA STATE COLLEGE</t>
  </si>
  <si>
    <t>TALLAHASSEE COMMUNITY COLLEGE</t>
  </si>
  <si>
    <t>** DIFFERENCE IN $$ FOR GL 40850 IS DUE TO GASB AJEs ***</t>
  </si>
  <si>
    <t>For the 2015-16 Fiscal Year</t>
  </si>
  <si>
    <t>2016.v03</t>
  </si>
  <si>
    <t>2015-16</t>
  </si>
  <si>
    <t>EASTERN FLORIDA STATE COLLEGE</t>
  </si>
  <si>
    <t>For the 2015-2016 Fiscal Year</t>
  </si>
  <si>
    <t>2016.v02</t>
  </si>
  <si>
    <t>BROWARD COLLEGE</t>
  </si>
  <si>
    <t>COLLEGE OF CENTRAL FLORIDA</t>
  </si>
  <si>
    <t xml:space="preserve">Misc revenue for refund of expenses. </t>
  </si>
  <si>
    <t>CHIPOLA COLLEGE</t>
  </si>
  <si>
    <t>DAYTONA STATE COLLEGE</t>
  </si>
  <si>
    <t>2016.v03a</t>
  </si>
  <si>
    <t>Reimbursements for National Golf Tournament hosted by DSC &amp; Athletics Banquet.</t>
  </si>
  <si>
    <t>FLORIDA SOUTHWESTERN STATE COLLEGE</t>
  </si>
  <si>
    <t>Interest/Dividend Income</t>
  </si>
  <si>
    <t>Investment/Cash Mgmt, Information Services, Institutional Research and Repairs and Renovation</t>
  </si>
  <si>
    <t>FLORIDA STATE COLLEGE AT JACKSONVILLE</t>
  </si>
  <si>
    <t>FLORIDA KEYS COMMUNITY COLLEGE</t>
  </si>
  <si>
    <t>LL &amp; Reg</t>
  </si>
  <si>
    <t>Our records indicate a beginning balance of $80,534.40. This is a difference of $4,581.05.</t>
  </si>
  <si>
    <t>GULF COAST STATE COLLEGE</t>
  </si>
  <si>
    <t>HILLSBOROUGH COMMUNITY COLLEGE</t>
  </si>
  <si>
    <t>Interest Income</t>
  </si>
  <si>
    <t>Child Care Centers, Campus Cards, and Sustainability Council</t>
  </si>
  <si>
    <t>INDIAN RIVER STATE COLLEGE</t>
  </si>
  <si>
    <t>FLORIDA GATEWAY COLLEGE</t>
  </si>
  <si>
    <t>Interest Income.</t>
  </si>
  <si>
    <t>LAKE-SUMTER STATE COLLEGE</t>
  </si>
  <si>
    <t>STATE COLLEGE OF FLORIDA, MANATEE-SARASOTA</t>
  </si>
  <si>
    <t>Student Tournament Academic Teams</t>
  </si>
  <si>
    <t>NORTH FLORIDA COMMUNITY COLLEGE</t>
  </si>
  <si>
    <t>NORTHWEST FLORIDA STATE COLLEGE</t>
  </si>
  <si>
    <t>PALM BEACH STATE COLLEGE</t>
  </si>
  <si>
    <t>Prior Year corrections-FY2015-Typo in row 16 should have been $764,356.61 instead of $794,356.61</t>
  </si>
  <si>
    <t>PASCO-HERNANDO STATE COLLEGE</t>
  </si>
  <si>
    <t>Interest earned and fines recovered for lost student id cards</t>
  </si>
  <si>
    <t>PENSACOLA STATE COLLEGE</t>
  </si>
  <si>
    <t>beginning balance was recognized as revenue in 2015-2016.  in previous years it was in a 27100 acct.</t>
  </si>
  <si>
    <t>The revenue amount being recognized includes both current year</t>
  </si>
  <si>
    <t>collections plus the carry forward amount of $438,492.85.  In prior</t>
  </si>
  <si>
    <t xml:space="preserve">years, the revenue not spent was moved to a 27100 account and </t>
  </si>
  <si>
    <t>not included in revenue.  This year, PSC went ahead and recognized</t>
  </si>
  <si>
    <t>the prior year carryforward as revenue as well as current year</t>
  </si>
  <si>
    <t>collections.  This change will bring PSC in line with other Colleges</t>
  </si>
  <si>
    <t>by carrying a fund balance in fund 2 that represents the revenue</t>
  </si>
  <si>
    <t>not spent in previous years for Student Activity fee collections.</t>
  </si>
  <si>
    <t>POLK STATE COLLEGE</t>
  </si>
  <si>
    <t>Additional revenue from replacement ID cards &amp; reimbursed expenses</t>
  </si>
  <si>
    <t>ST. JOHNS RIVER STATE COLLEGE</t>
  </si>
  <si>
    <t>SANTA FE COLLEGE</t>
  </si>
  <si>
    <t>$15,749.17 - others services (locker fees, replacement student id cards), $1,661.03- Indepartmental sales, totaling $17,410.20</t>
  </si>
  <si>
    <t>Child care payments for Santa Fe students children- $6,542.46</t>
  </si>
  <si>
    <t>Academic Success Center, Graduation Honor Chords, Help Desk, Respiratory, Humanities, Student Conclave-Physical Therapist Assistant Program, Success Imperative Minority Students, Center for Global Engagement, Read to Succeed - QEP, Pharmacy Technician Club</t>
  </si>
  <si>
    <t>Contracted shuttle bus lease, rental car services, fuel charge acct., FCSAA institutional membership, student handbooks, call center and various contracted services</t>
  </si>
  <si>
    <t>Commencement</t>
  </si>
  <si>
    <t>FL Southwestern, Florida Keys, Hillsborough, Manatee, Santa Fe, Seminole, Tallahassee, Valencia</t>
  </si>
  <si>
    <t>Diploma Replacement Fees</t>
  </si>
  <si>
    <t>REV: JL 9/16/16</t>
  </si>
  <si>
    <t>Central FL, Daytona, FL Southwestern, Hillsborough, FL Gateway, Palm Beach, Pasco-Hernando, Pensacola, Polk, Santa Fe, Valencia</t>
  </si>
  <si>
    <t>MIAMI DADE COLLEGE</t>
  </si>
  <si>
    <t>VALENCIA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</si>
</sst>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12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15" fillId="20" borderId="0" applyNumberFormat="0" applyBorder="0" applyAlignment="0" applyProtection="0"/>
    <xf numFmtId="0" fontId="1" fillId="3" borderId="0" applyNumberFormat="0" applyBorder="0" applyAlignment="0" applyProtection="0"/>
    <xf numFmtId="0" fontId="15" fillId="21" borderId="0" applyNumberFormat="0" applyBorder="0" applyAlignment="0" applyProtection="0"/>
    <xf numFmtId="0" fontId="1" fillId="5" borderId="0" applyNumberFormat="0" applyBorder="0" applyAlignment="0" applyProtection="0"/>
    <xf numFmtId="0" fontId="15" fillId="22" borderId="0" applyNumberFormat="0" applyBorder="0" applyAlignment="0" applyProtection="0"/>
    <xf numFmtId="0" fontId="1" fillId="7" borderId="0" applyNumberFormat="0" applyBorder="0" applyAlignment="0" applyProtection="0"/>
    <xf numFmtId="0" fontId="15" fillId="23" borderId="0" applyNumberFormat="0" applyBorder="0" applyAlignment="0" applyProtection="0"/>
    <xf numFmtId="0" fontId="1" fillId="9" borderId="0" applyNumberFormat="0" applyBorder="0" applyAlignment="0" applyProtection="0"/>
    <xf numFmtId="0" fontId="15" fillId="24" borderId="0" applyNumberFormat="0" applyBorder="0" applyAlignment="0" applyProtection="0"/>
    <xf numFmtId="0" fontId="1" fillId="11" borderId="0" applyNumberFormat="0" applyBorder="0" applyAlignment="0" applyProtection="0"/>
    <xf numFmtId="0" fontId="15" fillId="25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1" fillId="4" borderId="0" applyNumberFormat="0" applyBorder="0" applyAlignment="0" applyProtection="0"/>
    <xf numFmtId="0" fontId="15" fillId="27" borderId="0" applyNumberFormat="0" applyBorder="0" applyAlignment="0" applyProtection="0"/>
    <xf numFmtId="0" fontId="1" fillId="6" borderId="0" applyNumberFormat="0" applyBorder="0" applyAlignment="0" applyProtection="0"/>
    <xf numFmtId="0" fontId="15" fillId="28" borderId="0" applyNumberFormat="0" applyBorder="0" applyAlignment="0" applyProtection="0"/>
    <xf numFmtId="0" fontId="1" fillId="8" borderId="0" applyNumberFormat="0" applyBorder="0" applyAlignment="0" applyProtection="0"/>
    <xf numFmtId="0" fontId="15" fillId="23" borderId="0" applyNumberFormat="0" applyBorder="0" applyAlignment="0" applyProtection="0"/>
    <xf numFmtId="0" fontId="1" fillId="10" borderId="0" applyNumberFormat="0" applyBorder="0" applyAlignment="0" applyProtection="0"/>
    <xf numFmtId="0" fontId="15" fillId="26" borderId="0" applyNumberFormat="0" applyBorder="0" applyAlignment="0" applyProtection="0"/>
    <xf numFmtId="0" fontId="1" fillId="12" borderId="0" applyNumberFormat="0" applyBorder="0" applyAlignment="0" applyProtection="0"/>
    <xf numFmtId="0" fontId="15" fillId="29" borderId="0" applyNumberFormat="0" applyBorder="0" applyAlignment="0" applyProtection="0"/>
    <xf numFmtId="0" fontId="1" fillId="14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7" borderId="0" applyNumberFormat="0" applyBorder="0" applyAlignment="0" applyProtection="0"/>
    <xf numFmtId="0" fontId="17" fillId="21" borderId="0" applyNumberFormat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9" fillId="39" borderId="37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38" applyNumberFormat="0" applyFill="0" applyAlignment="0" applyProtection="0"/>
    <xf numFmtId="0" fontId="24" fillId="0" borderId="39" applyNumberFormat="0" applyFill="0" applyAlignment="0" applyProtection="0"/>
    <xf numFmtId="0" fontId="25" fillId="0" borderId="4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25" borderId="36" applyNumberFormat="0" applyAlignment="0" applyProtection="0"/>
    <xf numFmtId="0" fontId="27" fillId="25" borderId="36" applyNumberFormat="0" applyAlignment="0" applyProtection="0"/>
    <xf numFmtId="0" fontId="28" fillId="0" borderId="41" applyNumberFormat="0" applyFill="0" applyAlignment="0" applyProtection="0"/>
    <xf numFmtId="0" fontId="29" fillId="40" borderId="0" applyNumberFormat="0" applyBorder="0" applyAlignment="0" applyProtection="0"/>
    <xf numFmtId="0" fontId="4" fillId="0" borderId="0"/>
    <xf numFmtId="0" fontId="4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30" fillId="0" borderId="0"/>
    <xf numFmtId="0" fontId="2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4" fillId="0" borderId="0"/>
    <xf numFmtId="0" fontId="30" fillId="0" borderId="0"/>
    <xf numFmtId="0" fontId="1" fillId="0" borderId="0"/>
    <xf numFmtId="0" fontId="31" fillId="0" borderId="0"/>
    <xf numFmtId="0" fontId="30" fillId="0" borderId="0"/>
    <xf numFmtId="0" fontId="4" fillId="0" borderId="0"/>
    <xf numFmtId="0" fontId="31" fillId="0" borderId="0"/>
    <xf numFmtId="0" fontId="4" fillId="0" borderId="0"/>
    <xf numFmtId="0" fontId="2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31" fillId="0" borderId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1" fillId="2" borderId="1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5" fillId="0" borderId="0" applyNumberFormat="0" applyFill="0" applyBorder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18" fillId="38" borderId="36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7" fillId="25" borderId="36" applyNumberFormat="0" applyAlignment="0" applyProtection="0"/>
    <xf numFmtId="0" fontId="2" fillId="0" borderId="0"/>
    <xf numFmtId="0" fontId="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30" fillId="0" borderId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4" fillId="41" borderId="42" applyNumberFormat="0" applyFon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0" fontId="32" fillId="38" borderId="43" applyNumberFormat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42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5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0" fontId="47" fillId="43" borderId="0" applyNumberFormat="0" applyBorder="0" applyAlignment="0" applyProtection="0"/>
    <xf numFmtId="0" fontId="48" fillId="44" borderId="0" applyNumberFormat="0" applyBorder="0" applyAlignment="0" applyProtection="0"/>
    <xf numFmtId="0" fontId="49" fillId="45" borderId="49" applyNumberFormat="0" applyAlignment="0" applyProtection="0"/>
    <xf numFmtId="0" fontId="50" fillId="46" borderId="50" applyNumberFormat="0" applyAlignment="0" applyProtection="0"/>
    <xf numFmtId="0" fontId="51" fillId="46" borderId="49" applyNumberFormat="0" applyAlignment="0" applyProtection="0"/>
    <xf numFmtId="0" fontId="52" fillId="0" borderId="51" applyNumberFormat="0" applyFill="0" applyAlignment="0" applyProtection="0"/>
    <xf numFmtId="0" fontId="53" fillId="47" borderId="5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53" applyNumberFormat="0" applyFill="0" applyAlignment="0" applyProtection="0"/>
    <xf numFmtId="0" fontId="5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57" fillId="53" borderId="0" applyNumberFormat="0" applyBorder="0" applyAlignment="0" applyProtection="0"/>
    <xf numFmtId="0" fontId="5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57" fillId="55" borderId="0" applyNumberFormat="0" applyBorder="0" applyAlignment="0" applyProtection="0"/>
    <xf numFmtId="0" fontId="5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7" fillId="57" borderId="0" applyNumberFormat="0" applyBorder="0" applyAlignment="0" applyProtection="0"/>
    <xf numFmtId="0" fontId="5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7" fillId="59" borderId="0" applyNumberFormat="0" applyBorder="0" applyAlignment="0" applyProtection="0"/>
    <xf numFmtId="0" fontId="32" fillId="38" borderId="71" applyNumberFormat="0" applyAlignment="0" applyProtection="0"/>
    <xf numFmtId="0" fontId="18" fillId="38" borderId="62" applyNumberFormat="0" applyAlignment="0" applyProtection="0"/>
    <xf numFmtId="0" fontId="4" fillId="41" borderId="70" applyNumberFormat="0" applyFont="0" applyAlignment="0" applyProtection="0"/>
    <xf numFmtId="0" fontId="34" fillId="0" borderId="80" applyNumberFormat="0" applyFill="0" applyAlignment="0" applyProtection="0"/>
    <xf numFmtId="0" fontId="4" fillId="41" borderId="70" applyNumberFormat="0" applyFont="0" applyAlignment="0" applyProtection="0"/>
    <xf numFmtId="0" fontId="34" fillId="0" borderId="72" applyNumberFormat="0" applyFill="0" applyAlignment="0" applyProtection="0"/>
    <xf numFmtId="0" fontId="18" fillId="38" borderId="66" applyNumberFormat="0" applyAlignment="0" applyProtection="0"/>
    <xf numFmtId="0" fontId="4" fillId="41" borderId="77" applyNumberFormat="0" applyFont="0" applyAlignment="0" applyProtection="0"/>
    <xf numFmtId="0" fontId="18" fillId="38" borderId="73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8" applyNumberFormat="0" applyAlignment="0" applyProtection="0"/>
    <xf numFmtId="0" fontId="27" fillId="25" borderId="58" applyNumberForma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4" fillId="41" borderId="59" applyNumberFormat="0" applyFont="0" applyAlignment="0" applyProtection="0"/>
    <xf numFmtId="0" fontId="18" fillId="38" borderId="58" applyNumberFormat="0" applyAlignment="0" applyProtection="0"/>
    <xf numFmtId="0" fontId="4" fillId="41" borderId="59" applyNumberFormat="0" applyFon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0" fontId="32" fillId="38" borderId="60" applyNumberFormat="0" applyAlignment="0" applyProtection="0"/>
    <xf numFmtId="0" fontId="34" fillId="0" borderId="61" applyNumberFormat="0" applyFill="0" applyAlignment="0" applyProtection="0"/>
    <xf numFmtId="0" fontId="34" fillId="0" borderId="61" applyNumberFormat="0" applyFill="0" applyAlignment="0" applyProtection="0"/>
    <xf numFmtId="0" fontId="27" fillId="25" borderId="58" applyNumberFormat="0" applyAlignment="0" applyProtection="0"/>
    <xf numFmtId="0" fontId="27" fillId="25" borderId="58" applyNumberFormat="0" applyAlignment="0" applyProtection="0"/>
    <xf numFmtId="0" fontId="34" fillId="0" borderId="61" applyNumberFormat="0" applyFill="0" applyAlignment="0" applyProtection="0"/>
    <xf numFmtId="0" fontId="18" fillId="38" borderId="58" applyNumberFormat="0" applyAlignment="0" applyProtection="0"/>
    <xf numFmtId="0" fontId="34" fillId="0" borderId="61" applyNumberFormat="0" applyFill="0" applyAlignment="0" applyProtection="0"/>
    <xf numFmtId="0" fontId="32" fillId="38" borderId="60" applyNumberFormat="0" applyAlignment="0" applyProtection="0"/>
    <xf numFmtId="0" fontId="4" fillId="41" borderId="59" applyNumberFormat="0" applyFont="0" applyAlignment="0" applyProtection="0"/>
    <xf numFmtId="0" fontId="27" fillId="25" borderId="58" applyNumberFormat="0" applyAlignment="0" applyProtection="0"/>
    <xf numFmtId="0" fontId="18" fillId="38" borderId="58" applyNumberFormat="0" applyAlignment="0" applyProtection="0"/>
    <xf numFmtId="9" fontId="4" fillId="0" borderId="0" applyFont="0" applyFill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" fillId="0" borderId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25" fillId="0" borderId="40" applyNumberFormat="0" applyFill="0" applyAlignment="0" applyProtection="0"/>
    <xf numFmtId="44" fontId="5" fillId="0" borderId="0" applyFont="0" applyFill="0" applyBorder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25" fillId="0" borderId="40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25" fillId="0" borderId="40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2" fillId="38" borderId="56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2" fillId="38" borderId="56" applyNumberFormat="0" applyAlignment="0" applyProtection="0"/>
    <xf numFmtId="0" fontId="18" fillId="38" borderId="54" applyNumberForma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4" fillId="41" borderId="55" applyNumberFormat="0" applyFont="0" applyAlignment="0" applyProtection="0"/>
    <xf numFmtId="0" fontId="18" fillId="38" borderId="54" applyNumberFormat="0" applyAlignment="0" applyProtection="0"/>
    <xf numFmtId="0" fontId="18" fillId="38" borderId="54" applyNumberFormat="0" applyAlignment="0" applyProtection="0"/>
    <xf numFmtId="0" fontId="34" fillId="0" borderId="57" applyNumberFormat="0" applyFill="0" applyAlignment="0" applyProtection="0"/>
    <xf numFmtId="0" fontId="34" fillId="0" borderId="57" applyNumberFormat="0" applyFill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27" fillId="25" borderId="54" applyNumberForma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4" fillId="41" borderId="55" applyNumberFormat="0" applyFont="0" applyAlignment="0" applyProtection="0"/>
    <xf numFmtId="0" fontId="34" fillId="0" borderId="57" applyNumberFormat="0" applyFill="0" applyAlignment="0" applyProtection="0"/>
    <xf numFmtId="0" fontId="4" fillId="41" borderId="55" applyNumberFormat="0" applyFont="0" applyAlignment="0" applyProtection="0"/>
    <xf numFmtId="0" fontId="27" fillId="25" borderId="54" applyNumberFormat="0" applyAlignment="0" applyProtection="0"/>
    <xf numFmtId="0" fontId="32" fillId="38" borderId="56" applyNumberFormat="0" applyAlignment="0" applyProtection="0"/>
    <xf numFmtId="0" fontId="9" fillId="0" borderId="0"/>
    <xf numFmtId="0" fontId="27" fillId="25" borderId="62" applyNumberForma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4" fillId="41" borderId="70" applyNumberFormat="0" applyFon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4" fillId="41" borderId="63" applyNumberFormat="0" applyFont="0" applyAlignment="0" applyProtection="0"/>
    <xf numFmtId="0" fontId="18" fillId="38" borderId="62" applyNumberFormat="0" applyAlignment="0" applyProtection="0"/>
    <xf numFmtId="0" fontId="4" fillId="41" borderId="63" applyNumberFormat="0" applyFon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32" fillId="38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5" borderId="62" applyNumberFormat="0" applyAlignment="0" applyProtection="0"/>
    <xf numFmtId="0" fontId="27" fillId="25" borderId="62" applyNumberFormat="0" applyAlignment="0" applyProtection="0"/>
    <xf numFmtId="0" fontId="34" fillId="0" borderId="65" applyNumberFormat="0" applyFill="0" applyAlignment="0" applyProtection="0"/>
    <xf numFmtId="0" fontId="18" fillId="38" borderId="62" applyNumberFormat="0" applyAlignment="0" applyProtection="0"/>
    <xf numFmtId="0" fontId="34" fillId="0" borderId="65" applyNumberFormat="0" applyFill="0" applyAlignment="0" applyProtection="0"/>
    <xf numFmtId="0" fontId="32" fillId="38" borderId="64" applyNumberFormat="0" applyAlignment="0" applyProtection="0"/>
    <xf numFmtId="0" fontId="4" fillId="41" borderId="63" applyNumberFormat="0" applyFont="0" applyAlignment="0" applyProtection="0"/>
    <xf numFmtId="0" fontId="27" fillId="25" borderId="62" applyNumberFormat="0" applyAlignment="0" applyProtection="0"/>
    <xf numFmtId="0" fontId="18" fillId="38" borderId="62" applyNumberFormat="0" applyAlignment="0" applyProtection="0"/>
    <xf numFmtId="0" fontId="27" fillId="25" borderId="66" applyNumberForma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4" fillId="41" borderId="67" applyNumberFormat="0" applyFont="0" applyAlignment="0" applyProtection="0"/>
    <xf numFmtId="0" fontId="18" fillId="38" borderId="66" applyNumberFormat="0" applyAlignment="0" applyProtection="0"/>
    <xf numFmtId="0" fontId="4" fillId="41" borderId="67" applyNumberFormat="0" applyFon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32" fillId="38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5" borderId="66" applyNumberFormat="0" applyAlignment="0" applyProtection="0"/>
    <xf numFmtId="0" fontId="27" fillId="25" borderId="66" applyNumberFormat="0" applyAlignment="0" applyProtection="0"/>
    <xf numFmtId="0" fontId="34" fillId="0" borderId="69" applyNumberFormat="0" applyFill="0" applyAlignment="0" applyProtection="0"/>
    <xf numFmtId="0" fontId="18" fillId="38" borderId="66" applyNumberFormat="0" applyAlignment="0" applyProtection="0"/>
    <xf numFmtId="0" fontId="34" fillId="0" borderId="69" applyNumberFormat="0" applyFill="0" applyAlignment="0" applyProtection="0"/>
    <xf numFmtId="0" fontId="32" fillId="38" borderId="68" applyNumberFormat="0" applyAlignment="0" applyProtection="0"/>
    <xf numFmtId="0" fontId="4" fillId="41" borderId="67" applyNumberFormat="0" applyFont="0" applyAlignment="0" applyProtection="0"/>
    <xf numFmtId="0" fontId="27" fillId="25" borderId="66" applyNumberFormat="0" applyAlignment="0" applyProtection="0"/>
    <xf numFmtId="0" fontId="18" fillId="38" borderId="66" applyNumberFormat="0" applyAlignment="0" applyProtection="0"/>
    <xf numFmtId="0" fontId="27" fillId="25" borderId="73" applyNumberForma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4" fillId="41" borderId="74" applyNumberFormat="0" applyFont="0" applyAlignment="0" applyProtection="0"/>
    <xf numFmtId="0" fontId="18" fillId="38" borderId="73" applyNumberFormat="0" applyAlignment="0" applyProtection="0"/>
    <xf numFmtId="0" fontId="4" fillId="41" borderId="74" applyNumberFormat="0" applyFon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5" applyNumberFormat="0" applyAlignment="0" applyProtection="0"/>
    <xf numFmtId="0" fontId="34" fillId="0" borderId="76" applyNumberFormat="0" applyFill="0" applyAlignment="0" applyProtection="0"/>
    <xf numFmtId="0" fontId="34" fillId="0" borderId="76" applyNumberFormat="0" applyFill="0" applyAlignment="0" applyProtection="0"/>
    <xf numFmtId="0" fontId="27" fillId="25" borderId="73" applyNumberFormat="0" applyAlignment="0" applyProtection="0"/>
    <xf numFmtId="0" fontId="27" fillId="25" borderId="73" applyNumberFormat="0" applyAlignment="0" applyProtection="0"/>
    <xf numFmtId="0" fontId="34" fillId="0" borderId="76" applyNumberFormat="0" applyFill="0" applyAlignment="0" applyProtection="0"/>
    <xf numFmtId="0" fontId="18" fillId="38" borderId="73" applyNumberFormat="0" applyAlignment="0" applyProtection="0"/>
    <xf numFmtId="0" fontId="34" fillId="0" borderId="76" applyNumberFormat="0" applyFill="0" applyAlignment="0" applyProtection="0"/>
    <xf numFmtId="0" fontId="32" fillId="38" borderId="75" applyNumberFormat="0" applyAlignment="0" applyProtection="0"/>
    <xf numFmtId="0" fontId="4" fillId="41" borderId="74" applyNumberFormat="0" applyFont="0" applyAlignment="0" applyProtection="0"/>
    <xf numFmtId="0" fontId="27" fillId="25" borderId="73" applyNumberFormat="0" applyAlignment="0" applyProtection="0"/>
    <xf numFmtId="0" fontId="18" fillId="38" borderId="73" applyNumberFormat="0" applyAlignment="0" applyProtection="0"/>
    <xf numFmtId="0" fontId="32" fillId="38" borderId="79" applyNumberFormat="0" applyAlignment="0" applyProtection="0"/>
    <xf numFmtId="0" fontId="4" fillId="41" borderId="77" applyNumberFormat="0" applyFont="0" applyAlignment="0" applyProtection="0"/>
    <xf numFmtId="0" fontId="27" fillId="25" borderId="78" applyNumberFormat="0" applyAlignment="0" applyProtection="0"/>
    <xf numFmtId="0" fontId="18" fillId="38" borderId="78" applyNumberFormat="0" applyAlignment="0" applyProtection="0"/>
    <xf numFmtId="0" fontId="18" fillId="38" borderId="81" applyNumberFormat="0" applyAlignment="0" applyProtection="0"/>
    <xf numFmtId="0" fontId="27" fillId="25" borderId="81" applyNumberForma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8" fillId="38" borderId="81" applyNumberFormat="0" applyAlignment="0" applyProtection="0"/>
    <xf numFmtId="0" fontId="4" fillId="41" borderId="82" applyNumberFormat="0" applyFon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32" fillId="38" borderId="83" applyNumberFormat="0" applyAlignment="0" applyProtection="0"/>
    <xf numFmtId="0" fontId="34" fillId="0" borderId="84" applyNumberFormat="0" applyFill="0" applyAlignment="0" applyProtection="0"/>
    <xf numFmtId="0" fontId="34" fillId="0" borderId="84" applyNumberFormat="0" applyFill="0" applyAlignment="0" applyProtection="0"/>
    <xf numFmtId="0" fontId="27" fillId="25" borderId="81" applyNumberFormat="0" applyAlignment="0" applyProtection="0"/>
    <xf numFmtId="0" fontId="27" fillId="25" borderId="81" applyNumberFormat="0" applyAlignment="0" applyProtection="0"/>
    <xf numFmtId="0" fontId="34" fillId="0" borderId="84" applyNumberFormat="0" applyFill="0" applyAlignment="0" applyProtection="0"/>
    <xf numFmtId="0" fontId="18" fillId="38" borderId="81" applyNumberFormat="0" applyAlignment="0" applyProtection="0"/>
    <xf numFmtId="0" fontId="34" fillId="0" borderId="84" applyNumberFormat="0" applyFill="0" applyAlignment="0" applyProtection="0"/>
    <xf numFmtId="0" fontId="32" fillId="38" borderId="83" applyNumberFormat="0" applyAlignment="0" applyProtection="0"/>
    <xf numFmtId="0" fontId="4" fillId="41" borderId="82" applyNumberFormat="0" applyFont="0" applyAlignment="0" applyProtection="0"/>
    <xf numFmtId="0" fontId="27" fillId="25" borderId="81" applyNumberFormat="0" applyAlignment="0" applyProtection="0"/>
    <xf numFmtId="0" fontId="18" fillId="38" borderId="81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18" fillId="38" borderId="86" applyNumberFormat="0" applyAlignment="0" applyProtection="0"/>
    <xf numFmtId="0" fontId="27" fillId="25" borderId="86" applyNumberForma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4" fillId="41" borderId="85" applyNumberFormat="0" applyFont="0" applyAlignment="0" applyProtection="0"/>
    <xf numFmtId="0" fontId="18" fillId="38" borderId="86" applyNumberFormat="0" applyAlignment="0" applyProtection="0"/>
    <xf numFmtId="0" fontId="4" fillId="41" borderId="85" applyNumberFormat="0" applyFon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  <xf numFmtId="0" fontId="32" fillId="38" borderId="87" applyNumberFormat="0" applyAlignment="0" applyProtection="0"/>
    <xf numFmtId="0" fontId="34" fillId="0" borderId="88" applyNumberFormat="0" applyFill="0" applyAlignment="0" applyProtection="0"/>
    <xf numFmtId="0" fontId="34" fillId="0" borderId="88" applyNumberFormat="0" applyFill="0" applyAlignment="0" applyProtection="0"/>
    <xf numFmtId="0" fontId="27" fillId="25" borderId="86" applyNumberFormat="0" applyAlignment="0" applyProtection="0"/>
    <xf numFmtId="0" fontId="27" fillId="25" borderId="86" applyNumberFormat="0" applyAlignment="0" applyProtection="0"/>
    <xf numFmtId="0" fontId="34" fillId="0" borderId="88" applyNumberFormat="0" applyFill="0" applyAlignment="0" applyProtection="0"/>
    <xf numFmtId="0" fontId="18" fillId="38" borderId="86" applyNumberFormat="0" applyAlignment="0" applyProtection="0"/>
    <xf numFmtId="0" fontId="34" fillId="0" borderId="88" applyNumberFormat="0" applyFill="0" applyAlignment="0" applyProtection="0"/>
    <xf numFmtId="0" fontId="32" fillId="38" borderId="87" applyNumberFormat="0" applyAlignment="0" applyProtection="0"/>
    <xf numFmtId="0" fontId="4" fillId="41" borderId="85" applyNumberFormat="0" applyFont="0" applyAlignment="0" applyProtection="0"/>
    <xf numFmtId="0" fontId="27" fillId="25" borderId="86" applyNumberFormat="0" applyAlignment="0" applyProtection="0"/>
    <xf numFmtId="0" fontId="18" fillId="38" borderId="86" applyNumberFormat="0" applyAlignment="0" applyProtection="0"/>
  </cellStyleXfs>
  <cellXfs count="177">
    <xf numFmtId="0" fontId="0" fillId="0" borderId="0" xfId="0"/>
    <xf numFmtId="0" fontId="10" fillId="18" borderId="34" xfId="5" applyFont="1" applyFill="1" applyBorder="1" applyAlignment="1">
      <alignment horizontal="center"/>
    </xf>
    <xf numFmtId="0" fontId="10" fillId="18" borderId="34" xfId="5" applyFont="1" applyFill="1" applyBorder="1" applyAlignment="1">
      <alignment horizontal="center" wrapText="1"/>
    </xf>
    <xf numFmtId="0" fontId="4" fillId="0" borderId="0" xfId="3" applyNumberFormat="1" applyFont="1" applyAlignment="1" applyProtection="1"/>
    <xf numFmtId="0" fontId="11" fillId="19" borderId="35" xfId="6" applyFont="1" applyFill="1" applyBorder="1" applyAlignment="1"/>
    <xf numFmtId="165" fontId="12" fillId="19" borderId="0" xfId="1" applyNumberFormat="1" applyFont="1" applyFill="1"/>
    <xf numFmtId="0" fontId="36" fillId="0" borderId="0" xfId="3" applyFont="1" applyProtection="1"/>
    <xf numFmtId="0" fontId="38" fillId="0" borderId="0" xfId="3" applyNumberFormat="1" applyFont="1" applyAlignment="1">
      <alignment horizontal="right"/>
    </xf>
    <xf numFmtId="0" fontId="2" fillId="0" borderId="0" xfId="3" applyNumberFormat="1" applyFont="1" applyAlignment="1"/>
    <xf numFmtId="0" fontId="2" fillId="0" borderId="3" xfId="3" applyFont="1" applyBorder="1" applyProtection="1"/>
    <xf numFmtId="0" fontId="2" fillId="0" borderId="4" xfId="3" applyFont="1" applyBorder="1" applyProtection="1"/>
    <xf numFmtId="0" fontId="2" fillId="0" borderId="5" xfId="3" applyFont="1" applyBorder="1" applyProtection="1"/>
    <xf numFmtId="0" fontId="36" fillId="0" borderId="6" xfId="3" applyFont="1" applyBorder="1" applyProtection="1"/>
    <xf numFmtId="39" fontId="2" fillId="0" borderId="7" xfId="4" applyNumberFormat="1" applyFont="1" applyBorder="1" applyProtection="1"/>
    <xf numFmtId="44" fontId="2" fillId="0" borderId="8" xfId="2" applyFont="1" applyFill="1" applyBorder="1" applyProtection="1"/>
    <xf numFmtId="0" fontId="36" fillId="0" borderId="9" xfId="3" applyFont="1" applyBorder="1" applyProtection="1"/>
    <xf numFmtId="39" fontId="2" fillId="0" borderId="10" xfId="4" applyNumberFormat="1" applyFont="1" applyBorder="1" applyProtection="1"/>
    <xf numFmtId="39" fontId="2" fillId="0" borderId="11" xfId="4" applyNumberFormat="1" applyFont="1" applyBorder="1" applyProtection="1"/>
    <xf numFmtId="0" fontId="36" fillId="0" borderId="15" xfId="3" applyFont="1" applyBorder="1" applyProtection="1"/>
    <xf numFmtId="39" fontId="2" fillId="0" borderId="16" xfId="4" applyNumberFormat="1" applyFont="1" applyBorder="1" applyProtection="1"/>
    <xf numFmtId="44" fontId="39" fillId="0" borderId="17" xfId="2" applyFont="1" applyFill="1" applyBorder="1" applyProtection="1"/>
    <xf numFmtId="0" fontId="2" fillId="0" borderId="20" xfId="3" applyFont="1" applyBorder="1" applyProtection="1"/>
    <xf numFmtId="0" fontId="36" fillId="0" borderId="22" xfId="3" applyFont="1" applyBorder="1" applyProtection="1"/>
    <xf numFmtId="39" fontId="2" fillId="0" borderId="23" xfId="4" applyNumberFormat="1" applyFont="1" applyBorder="1" applyProtection="1"/>
    <xf numFmtId="44" fontId="39" fillId="0" borderId="24" xfId="2" applyFont="1" applyBorder="1" applyProtection="1"/>
    <xf numFmtId="0" fontId="36" fillId="0" borderId="20" xfId="3" applyFont="1" applyBorder="1" applyProtection="1"/>
    <xf numFmtId="39" fontId="2" fillId="0" borderId="17" xfId="4" applyNumberFormat="1" applyFont="1" applyBorder="1" applyProtection="1"/>
    <xf numFmtId="0" fontId="2" fillId="0" borderId="20" xfId="3" applyFont="1" applyBorder="1" applyAlignment="1" applyProtection="1">
      <alignment horizontal="left" indent="2"/>
    </xf>
    <xf numFmtId="44" fontId="39" fillId="15" borderId="16" xfId="2" applyFont="1" applyFill="1" applyBorder="1" applyProtection="1"/>
    <xf numFmtId="0" fontId="40" fillId="0" borderId="20" xfId="3" applyNumberFormat="1" applyFont="1" applyBorder="1" applyAlignment="1" applyProtection="1">
      <alignment horizontal="left" indent="2"/>
    </xf>
    <xf numFmtId="44" fontId="39" fillId="15" borderId="45" xfId="2" applyFont="1" applyFill="1" applyBorder="1" applyProtection="1"/>
    <xf numFmtId="44" fontId="2" fillId="0" borderId="8" xfId="2" applyFont="1" applyBorder="1" applyProtection="1"/>
    <xf numFmtId="44" fontId="2" fillId="0" borderId="27" xfId="2" applyFont="1" applyBorder="1" applyProtection="1"/>
    <xf numFmtId="0" fontId="4" fillId="0" borderId="0" xfId="3" applyFont="1" applyFill="1" applyProtection="1"/>
    <xf numFmtId="0" fontId="4" fillId="0" borderId="0" xfId="3" applyFont="1" applyProtection="1"/>
    <xf numFmtId="0" fontId="4" fillId="0" borderId="0" xfId="3" applyFont="1" applyFill="1" applyBorder="1" applyProtection="1"/>
    <xf numFmtId="0" fontId="3" fillId="0" borderId="0" xfId="3" applyFont="1" applyBorder="1" applyAlignment="1" applyProtection="1">
      <alignment horizontal="center"/>
    </xf>
    <xf numFmtId="0" fontId="4" fillId="0" borderId="0" xfId="3" applyFont="1" applyBorder="1" applyProtection="1"/>
    <xf numFmtId="0" fontId="4" fillId="0" borderId="28" xfId="3" applyFont="1" applyBorder="1" applyProtection="1"/>
    <xf numFmtId="0" fontId="4" fillId="0" borderId="29" xfId="3" applyFont="1" applyBorder="1" applyProtection="1"/>
    <xf numFmtId="0" fontId="4" fillId="0" borderId="30" xfId="3" applyFont="1" applyBorder="1" applyProtection="1"/>
    <xf numFmtId="43" fontId="4" fillId="15" borderId="0" xfId="1" applyFont="1" applyFill="1" applyProtection="1">
      <protection locked="0"/>
    </xf>
    <xf numFmtId="43" fontId="8" fillId="15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3" fillId="0" borderId="2" xfId="3" applyFont="1" applyBorder="1" applyAlignment="1" applyProtection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 applyProtection="1"/>
    <xf numFmtId="0" fontId="4" fillId="16" borderId="13" xfId="3" applyFont="1" applyFill="1" applyBorder="1" applyProtection="1"/>
    <xf numFmtId="0" fontId="4" fillId="17" borderId="13" xfId="3" applyFont="1" applyFill="1" applyBorder="1" applyProtection="1"/>
    <xf numFmtId="0" fontId="4" fillId="17" borderId="14" xfId="3" applyFont="1" applyFill="1" applyBorder="1" applyProtection="1"/>
    <xf numFmtId="0" fontId="7" fillId="17" borderId="21" xfId="3" applyFont="1" applyFill="1" applyBorder="1" applyAlignment="1" applyProtection="1">
      <alignment horizontal="center"/>
    </xf>
    <xf numFmtId="0" fontId="7" fillId="17" borderId="0" xfId="3" applyFont="1" applyFill="1" applyBorder="1" applyProtection="1"/>
    <xf numFmtId="0" fontId="7" fillId="17" borderId="19" xfId="3" applyFont="1" applyFill="1" applyBorder="1" applyProtection="1"/>
    <xf numFmtId="4" fontId="7" fillId="17" borderId="18" xfId="3" applyNumberFormat="1" applyFont="1" applyFill="1" applyBorder="1" applyProtection="1"/>
    <xf numFmtId="164" fontId="7" fillId="17" borderId="21" xfId="3" applyNumberFormat="1" applyFont="1" applyFill="1" applyBorder="1" applyProtection="1"/>
    <xf numFmtId="0" fontId="7" fillId="17" borderId="2" xfId="3" applyFont="1" applyFill="1" applyBorder="1" applyAlignment="1" applyProtection="1">
      <alignment horizontal="left"/>
    </xf>
    <xf numFmtId="0" fontId="7" fillId="17" borderId="2" xfId="3" applyFont="1" applyFill="1" applyBorder="1" applyProtection="1"/>
    <xf numFmtId="0" fontId="7" fillId="17" borderId="26" xfId="3" applyFont="1" applyFill="1" applyBorder="1" applyProtection="1"/>
    <xf numFmtId="44" fontId="7" fillId="17" borderId="18" xfId="2" applyFont="1" applyFill="1" applyBorder="1" applyProtection="1"/>
    <xf numFmtId="44" fontId="7" fillId="17" borderId="25" xfId="2" applyFont="1" applyFill="1" applyBorder="1" applyProtection="1"/>
    <xf numFmtId="0" fontId="58" fillId="60" borderId="0" xfId="0" applyFont="1" applyFill="1"/>
    <xf numFmtId="0" fontId="3" fillId="0" borderId="0" xfId="3" applyFont="1" applyProtection="1"/>
    <xf numFmtId="0" fontId="59" fillId="0" borderId="0" xfId="3" applyNumberFormat="1" applyFont="1" applyAlignment="1">
      <alignment horizontal="right"/>
    </xf>
    <xf numFmtId="0" fontId="4" fillId="0" borderId="0" xfId="3" applyNumberFormat="1" applyFont="1" applyAlignment="1"/>
    <xf numFmtId="0" fontId="4" fillId="0" borderId="3" xfId="3" applyFont="1" applyBorder="1" applyProtection="1"/>
    <xf numFmtId="0" fontId="4" fillId="0" borderId="4" xfId="3" applyFont="1" applyBorder="1" applyProtection="1"/>
    <xf numFmtId="0" fontId="4" fillId="0" borderId="5" xfId="3" applyFont="1" applyBorder="1" applyProtection="1"/>
    <xf numFmtId="0" fontId="3" fillId="0" borderId="6" xfId="3" applyFont="1" applyBorder="1" applyProtection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 applyProtection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 applyProtection="1"/>
    <xf numFmtId="39" fontId="4" fillId="0" borderId="16" xfId="4" applyNumberFormat="1" applyFont="1" applyBorder="1" applyProtection="1"/>
    <xf numFmtId="44" fontId="60" fillId="0" borderId="17" xfId="2" applyFont="1" applyFill="1" applyBorder="1" applyProtection="1"/>
    <xf numFmtId="0" fontId="4" fillId="0" borderId="20" xfId="3" applyFont="1" applyBorder="1" applyProtection="1"/>
    <xf numFmtId="44" fontId="60" fillId="15" borderId="17" xfId="2" applyFont="1" applyFill="1" applyBorder="1" applyProtection="1">
      <protection locked="0"/>
    </xf>
    <xf numFmtId="0" fontId="3" fillId="0" borderId="22" xfId="3" applyFont="1" applyBorder="1" applyProtection="1"/>
    <xf numFmtId="39" fontId="4" fillId="0" borderId="23" xfId="4" applyNumberFormat="1" applyFont="1" applyBorder="1" applyProtection="1"/>
    <xf numFmtId="44" fontId="60" fillId="0" borderId="24" xfId="2" applyFont="1" applyBorder="1" applyProtection="1"/>
    <xf numFmtId="0" fontId="3" fillId="0" borderId="20" xfId="3" applyFont="1" applyBorder="1" applyProtection="1"/>
    <xf numFmtId="39" fontId="4" fillId="0" borderId="17" xfId="4" applyNumberFormat="1" applyFont="1" applyBorder="1" applyProtection="1"/>
    <xf numFmtId="0" fontId="4" fillId="0" borderId="20" xfId="3" applyFont="1" applyBorder="1" applyAlignment="1" applyProtection="1">
      <alignment horizontal="left" indent="2"/>
    </xf>
    <xf numFmtId="44" fontId="60" fillId="15" borderId="16" xfId="2" applyFont="1" applyFill="1" applyBorder="1" applyProtection="1">
      <protection locked="0"/>
    </xf>
    <xf numFmtId="0" fontId="8" fillId="0" borderId="20" xfId="3" applyNumberFormat="1" applyFont="1" applyBorder="1" applyAlignment="1" applyProtection="1">
      <alignment horizontal="left" indent="2"/>
    </xf>
    <xf numFmtId="44" fontId="60" fillId="15" borderId="7" xfId="2" applyFont="1" applyFill="1" applyBorder="1" applyProtection="1">
      <protection locked="0"/>
    </xf>
    <xf numFmtId="44" fontId="4" fillId="0" borderId="8" xfId="2" applyFont="1" applyBorder="1" applyProtection="1"/>
    <xf numFmtId="44" fontId="4" fillId="0" borderId="27" xfId="2" applyFont="1" applyBorder="1" applyProtection="1"/>
    <xf numFmtId="0" fontId="6" fillId="17" borderId="18" xfId="3" applyFont="1" applyFill="1" applyBorder="1" applyAlignment="1" applyProtection="1">
      <alignment horizontal="center" wrapText="1"/>
    </xf>
    <xf numFmtId="0" fontId="6" fillId="17" borderId="0" xfId="3" applyFont="1" applyFill="1" applyBorder="1" applyAlignment="1" applyProtection="1">
      <alignment horizontal="center" wrapText="1"/>
    </xf>
    <xf numFmtId="0" fontId="6" fillId="17" borderId="19" xfId="3" applyFont="1" applyFill="1" applyBorder="1" applyAlignment="1" applyProtection="1">
      <alignment horizontal="center" wrapText="1"/>
    </xf>
    <xf numFmtId="0" fontId="4" fillId="15" borderId="31" xfId="3" applyFont="1" applyFill="1" applyBorder="1" applyAlignment="1" applyProtection="1">
      <alignment horizontal="left" vertical="top" wrapText="1"/>
      <protection locked="0"/>
    </xf>
    <xf numFmtId="0" fontId="4" fillId="15" borderId="32" xfId="3" applyFont="1" applyFill="1" applyBorder="1" applyAlignment="1" applyProtection="1">
      <alignment horizontal="left" vertical="top" wrapText="1"/>
      <protection locked="0"/>
    </xf>
    <xf numFmtId="0" fontId="4" fillId="15" borderId="33" xfId="3" applyFont="1" applyFill="1" applyBorder="1" applyAlignment="1" applyProtection="1">
      <alignment horizontal="left" vertical="top" wrapText="1"/>
      <protection locked="0"/>
    </xf>
    <xf numFmtId="0" fontId="9" fillId="0" borderId="32" xfId="0" applyFont="1" applyBorder="1" applyAlignment="1" applyProtection="1">
      <alignment horizontal="left" vertical="top" wrapText="1"/>
      <protection locked="0"/>
    </xf>
    <xf numFmtId="0" fontId="9" fillId="0" borderId="33" xfId="0" applyFont="1" applyBorder="1" applyAlignment="1" applyProtection="1">
      <alignment horizontal="left" vertical="top" wrapText="1"/>
      <protection locked="0"/>
    </xf>
    <xf numFmtId="0" fontId="41" fillId="0" borderId="0" xfId="3" applyNumberFormat="1" applyFont="1" applyAlignment="1">
      <alignment horizontal="center"/>
    </xf>
    <xf numFmtId="0" fontId="36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center"/>
    </xf>
    <xf numFmtId="0" fontId="41" fillId="0" borderId="0" xfId="3" applyNumberFormat="1" applyFont="1" applyAlignment="1">
      <alignment horizontal="left"/>
    </xf>
    <xf numFmtId="0" fontId="36" fillId="0" borderId="0" xfId="3" applyNumberFormat="1" applyFont="1" applyAlignment="1">
      <alignment horizontal="left"/>
    </xf>
    <xf numFmtId="0" fontId="6" fillId="17" borderId="18" xfId="3" applyFont="1" applyFill="1" applyBorder="1" applyAlignment="1" applyProtection="1">
      <alignment horizontal="left"/>
    </xf>
    <xf numFmtId="0" fontId="3" fillId="0" borderId="0" xfId="3" applyNumberFormat="1" applyFont="1" applyAlignment="1"/>
    <xf numFmtId="0" fontId="6" fillId="17" borderId="18" xfId="3" applyFont="1" applyFill="1" applyBorder="1" applyAlignment="1" applyProtection="1">
      <alignment wrapText="1"/>
    </xf>
    <xf numFmtId="0" fontId="6" fillId="17" borderId="0" xfId="3" applyFont="1" applyFill="1" applyBorder="1" applyAlignment="1" applyProtection="1">
      <alignment wrapText="1"/>
    </xf>
    <xf numFmtId="0" fontId="6" fillId="17" borderId="19" xfId="3" applyFont="1" applyFill="1" applyBorder="1" applyAlignment="1" applyProtection="1">
      <alignment wrapText="1"/>
    </xf>
    <xf numFmtId="0" fontId="4" fillId="15" borderId="31" xfId="3" applyFont="1" applyFill="1" applyBorder="1" applyAlignment="1" applyProtection="1">
      <alignment vertical="top" wrapText="1"/>
      <protection locked="0"/>
    </xf>
    <xf numFmtId="0" fontId="4" fillId="15" borderId="32" xfId="3" applyFont="1" applyFill="1" applyBorder="1" applyAlignment="1" applyProtection="1">
      <alignment vertical="top" wrapText="1"/>
      <protection locked="0"/>
    </xf>
    <xf numFmtId="0" fontId="4" fillId="15" borderId="33" xfId="3" applyFont="1" applyFill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vertical="top" wrapText="1"/>
      <protection locked="0"/>
    </xf>
    <xf numFmtId="0" fontId="9" fillId="0" borderId="33" xfId="0" applyFont="1" applyBorder="1" applyAlignment="1" applyProtection="1">
      <alignment vertical="top" wrapText="1"/>
      <protection locked="0"/>
    </xf>
    <xf numFmtId="0" fontId="6" fillId="17" borderId="18" xfId="3" applyFont="1" applyFill="1" applyBorder="1" applyAlignment="1" applyProtection="1">
      <alignment horizontal="left" wrapText="1"/>
    </xf>
    <xf numFmtId="0" fontId="3" fillId="0" borderId="0" xfId="3" applyNumberFormat="1" applyFont="1" applyAlignment="1">
      <alignment horizontal="left"/>
    </xf>
    <xf numFmtId="0" fontId="4" fillId="0" borderId="0" xfId="3" applyFont="1" applyAlignment="1" applyProtection="1">
      <alignment horizontal="left"/>
    </xf>
    <xf numFmtId="0" fontId="3" fillId="0" borderId="0" xfId="3" applyFont="1" applyAlignment="1" applyProtection="1">
      <alignment horizontal="left"/>
    </xf>
    <xf numFmtId="0" fontId="59" fillId="0" borderId="0" xfId="3" applyNumberFormat="1" applyFont="1" applyAlignment="1">
      <alignment horizontal="left"/>
    </xf>
    <xf numFmtId="0" fontId="4" fillId="0" borderId="0" xfId="3" applyNumberFormat="1" applyFont="1" applyAlignment="1">
      <alignment horizontal="left"/>
    </xf>
    <xf numFmtId="0" fontId="3" fillId="0" borderId="2" xfId="3" applyFont="1" applyBorder="1" applyAlignment="1" applyProtection="1">
      <alignment horizontal="left"/>
    </xf>
    <xf numFmtId="0" fontId="4" fillId="0" borderId="3" xfId="3" applyFont="1" applyBorder="1" applyAlignment="1" applyProtection="1">
      <alignment horizontal="left"/>
    </xf>
    <xf numFmtId="0" fontId="4" fillId="0" borderId="4" xfId="3" applyFont="1" applyBorder="1" applyAlignment="1" applyProtection="1">
      <alignment horizontal="left"/>
    </xf>
    <xf numFmtId="0" fontId="4" fillId="0" borderId="5" xfId="3" applyFont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left"/>
    </xf>
    <xf numFmtId="0" fontId="3" fillId="0" borderId="6" xfId="3" applyFont="1" applyBorder="1" applyAlignment="1" applyProtection="1">
      <alignment horizontal="left"/>
    </xf>
    <xf numFmtId="39" fontId="4" fillId="0" borderId="7" xfId="4" applyNumberFormat="1" applyFont="1" applyBorder="1" applyAlignment="1" applyProtection="1">
      <alignment horizontal="left"/>
    </xf>
    <xf numFmtId="44" fontId="4" fillId="0" borderId="8" xfId="2" applyFont="1" applyFill="1" applyBorder="1" applyAlignment="1" applyProtection="1">
      <alignment horizontal="left"/>
    </xf>
    <xf numFmtId="43" fontId="4" fillId="15" borderId="0" xfId="1" applyFont="1" applyFill="1" applyBorder="1" applyAlignment="1" applyProtection="1">
      <alignment horizontal="left"/>
      <protection locked="0"/>
    </xf>
    <xf numFmtId="0" fontId="3" fillId="0" borderId="9" xfId="3" applyFont="1" applyBorder="1" applyAlignment="1" applyProtection="1">
      <alignment horizontal="left"/>
    </xf>
    <xf numFmtId="39" fontId="4" fillId="0" borderId="10" xfId="4" applyNumberFormat="1" applyFont="1" applyBorder="1" applyAlignment="1" applyProtection="1">
      <alignment horizontal="left"/>
    </xf>
    <xf numFmtId="39" fontId="4" fillId="0" borderId="11" xfId="4" applyNumberFormat="1" applyFont="1" applyBorder="1" applyAlignment="1" applyProtection="1">
      <alignment horizontal="left"/>
    </xf>
    <xf numFmtId="0" fontId="4" fillId="16" borderId="12" xfId="3" applyFont="1" applyFill="1" applyBorder="1" applyAlignment="1" applyProtection="1">
      <alignment horizontal="left"/>
    </xf>
    <xf numFmtId="0" fontId="4" fillId="16" borderId="13" xfId="3" applyFont="1" applyFill="1" applyBorder="1" applyAlignment="1" applyProtection="1">
      <alignment horizontal="left"/>
    </xf>
    <xf numFmtId="0" fontId="4" fillId="17" borderId="13" xfId="3" applyFont="1" applyFill="1" applyBorder="1" applyAlignment="1" applyProtection="1">
      <alignment horizontal="left"/>
    </xf>
    <xf numFmtId="0" fontId="4" fillId="17" borderId="14" xfId="3" applyFont="1" applyFill="1" applyBorder="1" applyAlignment="1" applyProtection="1">
      <alignment horizontal="left"/>
    </xf>
    <xf numFmtId="0" fontId="4" fillId="0" borderId="0" xfId="3" applyFont="1" applyFill="1" applyAlignment="1" applyProtection="1">
      <alignment horizontal="left"/>
    </xf>
    <xf numFmtId="0" fontId="3" fillId="0" borderId="15" xfId="3" applyFont="1" applyBorder="1" applyAlignment="1" applyProtection="1">
      <alignment horizontal="left"/>
    </xf>
    <xf numFmtId="39" fontId="4" fillId="0" borderId="16" xfId="4" applyNumberFormat="1" applyFont="1" applyBorder="1" applyAlignment="1" applyProtection="1">
      <alignment horizontal="left"/>
    </xf>
    <xf numFmtId="44" fontId="60" fillId="0" borderId="17" xfId="2" applyFont="1" applyFill="1" applyBorder="1" applyAlignment="1" applyProtection="1">
      <alignment horizontal="left"/>
    </xf>
    <xf numFmtId="0" fontId="6" fillId="17" borderId="0" xfId="3" applyFont="1" applyFill="1" applyBorder="1" applyAlignment="1" applyProtection="1">
      <alignment horizontal="left" wrapText="1"/>
    </xf>
    <xf numFmtId="0" fontId="6" fillId="17" borderId="19" xfId="3" applyFont="1" applyFill="1" applyBorder="1" applyAlignment="1" applyProtection="1">
      <alignment horizontal="left" wrapText="1"/>
    </xf>
    <xf numFmtId="0" fontId="4" fillId="0" borderId="20" xfId="3" applyFont="1" applyBorder="1" applyAlignment="1" applyProtection="1">
      <alignment horizontal="left"/>
    </xf>
    <xf numFmtId="44" fontId="60" fillId="15" borderId="17" xfId="2" applyFont="1" applyFill="1" applyBorder="1" applyAlignment="1" applyProtection="1">
      <alignment horizontal="left"/>
      <protection locked="0"/>
    </xf>
    <xf numFmtId="0" fontId="7" fillId="17" borderId="21" xfId="3" applyFont="1" applyFill="1" applyBorder="1" applyAlignment="1" applyProtection="1">
      <alignment horizontal="left"/>
    </xf>
    <xf numFmtId="0" fontId="7" fillId="17" borderId="0" xfId="3" applyFont="1" applyFill="1" applyBorder="1" applyAlignment="1" applyProtection="1">
      <alignment horizontal="left"/>
    </xf>
    <xf numFmtId="0" fontId="7" fillId="17" borderId="19" xfId="3" applyFont="1" applyFill="1" applyBorder="1" applyAlignment="1" applyProtection="1">
      <alignment horizontal="left"/>
    </xf>
    <xf numFmtId="0" fontId="3" fillId="0" borderId="22" xfId="3" applyFont="1" applyBorder="1" applyAlignment="1" applyProtection="1">
      <alignment horizontal="left"/>
    </xf>
    <xf numFmtId="39" fontId="4" fillId="0" borderId="23" xfId="4" applyNumberFormat="1" applyFont="1" applyBorder="1" applyAlignment="1" applyProtection="1">
      <alignment horizontal="left"/>
    </xf>
    <xf numFmtId="44" fontId="60" fillId="0" borderId="24" xfId="2" applyFont="1" applyBorder="1" applyAlignment="1" applyProtection="1">
      <alignment horizontal="left"/>
    </xf>
    <xf numFmtId="44" fontId="7" fillId="17" borderId="18" xfId="2" applyFont="1" applyFill="1" applyBorder="1" applyAlignment="1" applyProtection="1">
      <alignment horizontal="left"/>
    </xf>
    <xf numFmtId="0" fontId="3" fillId="0" borderId="20" xfId="3" applyFont="1" applyBorder="1" applyAlignment="1" applyProtection="1">
      <alignment horizontal="left"/>
    </xf>
    <xf numFmtId="39" fontId="4" fillId="0" borderId="17" xfId="4" applyNumberFormat="1" applyFont="1" applyBorder="1" applyAlignment="1" applyProtection="1">
      <alignment horizontal="left"/>
    </xf>
    <xf numFmtId="43" fontId="8" fillId="15" borderId="0" xfId="1" applyFont="1" applyFill="1" applyBorder="1" applyAlignment="1" applyProtection="1">
      <alignment horizontal="left"/>
      <protection locked="0"/>
    </xf>
    <xf numFmtId="44" fontId="7" fillId="17" borderId="25" xfId="2" applyFont="1" applyFill="1" applyBorder="1" applyAlignment="1" applyProtection="1">
      <alignment horizontal="left"/>
    </xf>
    <xf numFmtId="44" fontId="60" fillId="15" borderId="16" xfId="2" applyFont="1" applyFill="1" applyBorder="1" applyAlignment="1" applyProtection="1">
      <alignment horizontal="left"/>
      <protection locked="0"/>
    </xf>
    <xf numFmtId="4" fontId="7" fillId="17" borderId="18" xfId="3" applyNumberFormat="1" applyFont="1" applyFill="1" applyBorder="1" applyAlignment="1" applyProtection="1">
      <alignment horizontal="left"/>
    </xf>
    <xf numFmtId="164" fontId="7" fillId="17" borderId="21" xfId="3" applyNumberFormat="1" applyFont="1" applyFill="1" applyBorder="1" applyAlignment="1" applyProtection="1">
      <alignment horizontal="left"/>
    </xf>
    <xf numFmtId="0" fontId="7" fillId="17" borderId="26" xfId="3" applyFont="1" applyFill="1" applyBorder="1" applyAlignment="1" applyProtection="1">
      <alignment horizontal="left"/>
    </xf>
    <xf numFmtId="0" fontId="3" fillId="0" borderId="0" xfId="3" applyFont="1" applyBorder="1" applyAlignment="1" applyProtection="1">
      <alignment horizontal="left"/>
    </xf>
    <xf numFmtId="44" fontId="60" fillId="15" borderId="7" xfId="2" applyFont="1" applyFill="1" applyBorder="1" applyAlignment="1" applyProtection="1">
      <alignment horizontal="left"/>
      <protection locked="0"/>
    </xf>
    <xf numFmtId="43" fontId="4" fillId="15" borderId="0" xfId="1" applyFont="1" applyFill="1" applyAlignment="1" applyProtection="1">
      <alignment horizontal="left"/>
      <protection locked="0"/>
    </xf>
    <xf numFmtId="44" fontId="4" fillId="0" borderId="8" xfId="2" applyFont="1" applyBorder="1" applyAlignment="1" applyProtection="1">
      <alignment horizontal="left"/>
    </xf>
    <xf numFmtId="44" fontId="4" fillId="0" borderId="27" xfId="2" applyFont="1" applyBorder="1" applyAlignment="1" applyProtection="1">
      <alignment horizontal="left"/>
    </xf>
    <xf numFmtId="0" fontId="4" fillId="0" borderId="28" xfId="3" applyFont="1" applyBorder="1" applyAlignment="1" applyProtection="1">
      <alignment horizontal="left"/>
    </xf>
    <xf numFmtId="0" fontId="4" fillId="0" borderId="29" xfId="3" applyFont="1" applyBorder="1" applyAlignment="1" applyProtection="1">
      <alignment horizontal="left"/>
    </xf>
    <xf numFmtId="0" fontId="4" fillId="0" borderId="30" xfId="3" applyFont="1" applyBorder="1" applyAlignment="1" applyProtection="1">
      <alignment horizontal="left"/>
    </xf>
    <xf numFmtId="0" fontId="4" fillId="0" borderId="0" xfId="3" applyFont="1" applyBorder="1" applyAlignment="1" applyProtection="1">
      <alignment horizontal="left"/>
    </xf>
    <xf numFmtId="0" fontId="6" fillId="17" borderId="18" xfId="3" applyFont="1" applyFill="1" applyBorder="1" applyAlignment="1" applyProtection="1"/>
    <xf numFmtId="0" fontId="8" fillId="0" borderId="20" xfId="3" applyNumberFormat="1" applyFont="1" applyBorder="1" applyAlignment="1" applyProtection="1">
      <alignment horizontal="left"/>
    </xf>
    <xf numFmtId="0" fontId="6" fillId="17" borderId="0" xfId="3" applyFont="1" applyFill="1" applyBorder="1" applyAlignment="1" applyProtection="1"/>
    <xf numFmtId="0" fontId="6" fillId="17" borderId="19" xfId="3" applyFont="1" applyFill="1" applyBorder="1" applyAlignment="1" applyProtection="1"/>
    <xf numFmtId="0" fontId="6" fillId="17" borderId="0" xfId="3" applyFont="1" applyFill="1" applyBorder="1" applyAlignment="1" applyProtection="1">
      <alignment horizontal="left"/>
    </xf>
    <xf numFmtId="0" fontId="6" fillId="17" borderId="19" xfId="3" applyFont="1" applyFill="1" applyBorder="1" applyAlignment="1" applyProtection="1">
      <alignment horizontal="left"/>
    </xf>
    <xf numFmtId="0" fontId="4" fillId="15" borderId="31" xfId="3" applyFont="1" applyFill="1" applyBorder="1" applyAlignment="1" applyProtection="1">
      <alignment horizontal="left" vertical="top"/>
      <protection locked="0"/>
    </xf>
    <xf numFmtId="0" fontId="4" fillId="15" borderId="32" xfId="3" applyFont="1" applyFill="1" applyBorder="1" applyAlignment="1" applyProtection="1">
      <alignment horizontal="left" vertical="top"/>
      <protection locked="0"/>
    </xf>
    <xf numFmtId="0" fontId="4" fillId="15" borderId="33" xfId="3" applyFont="1" applyFill="1" applyBorder="1" applyAlignment="1" applyProtection="1">
      <alignment horizontal="left" vertical="top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9" fillId="0" borderId="33" xfId="0" applyFont="1" applyBorder="1" applyAlignment="1" applyProtection="1">
      <alignment horizontal="left" vertical="top"/>
      <protection locked="0"/>
    </xf>
  </cellXfs>
  <cellStyles count="1979">
    <cellStyle name="20% - Accent1" xfId="1283" builtinId="30" customBuiltin="1"/>
    <cellStyle name="20% - Accent1 2" xfId="7"/>
    <cellStyle name="20% - Accent1 2 2" xfId="8"/>
    <cellStyle name="20% - Accent1 2 2 2" xfId="1517"/>
    <cellStyle name="20% - Accent1 2 2 3" xfId="1586"/>
    <cellStyle name="20% - Accent1 3" xfId="1464"/>
    <cellStyle name="20% - Accent1 3 2" xfId="1532"/>
    <cellStyle name="20% - Accent1 4" xfId="1476"/>
    <cellStyle name="20% - Accent1 5" xfId="1550"/>
    <cellStyle name="20% - Accent2" xfId="1287" builtinId="34" customBuiltin="1"/>
    <cellStyle name="20% - Accent2 2" xfId="9"/>
    <cellStyle name="20% - Accent2 2 2" xfId="10"/>
    <cellStyle name="20% - Accent2 2 2 2" xfId="1519"/>
    <cellStyle name="20% - Accent2 2 2 3" xfId="1588"/>
    <cellStyle name="20% - Accent2 3" xfId="1466"/>
    <cellStyle name="20% - Accent2 3 2" xfId="1534"/>
    <cellStyle name="20% - Accent2 4" xfId="1478"/>
    <cellStyle name="20% - Accent2 5" xfId="1552"/>
    <cellStyle name="20% - Accent3" xfId="1291" builtinId="38" customBuiltin="1"/>
    <cellStyle name="20% - Accent3 2" xfId="11"/>
    <cellStyle name="20% - Accent3 2 2" xfId="12"/>
    <cellStyle name="20% - Accent3 2 2 2" xfId="1521"/>
    <cellStyle name="20% - Accent3 2 2 3" xfId="1590"/>
    <cellStyle name="20% - Accent3 3" xfId="1468"/>
    <cellStyle name="20% - Accent3 3 2" xfId="1536"/>
    <cellStyle name="20% - Accent3 4" xfId="1480"/>
    <cellStyle name="20% - Accent3 5" xfId="1554"/>
    <cellStyle name="20% - Accent4" xfId="1295" builtinId="42" customBuiltin="1"/>
    <cellStyle name="20% - Accent4 2" xfId="13"/>
    <cellStyle name="20% - Accent4 2 2" xfId="14"/>
    <cellStyle name="20% - Accent4 2 2 2" xfId="1523"/>
    <cellStyle name="20% - Accent4 2 2 3" xfId="1592"/>
    <cellStyle name="20% - Accent4 3" xfId="1470"/>
    <cellStyle name="20% - Accent4 3 2" xfId="1538"/>
    <cellStyle name="20% - Accent4 4" xfId="1482"/>
    <cellStyle name="20% - Accent4 5" xfId="1556"/>
    <cellStyle name="20% - Accent5" xfId="1299" builtinId="46" customBuiltin="1"/>
    <cellStyle name="20% - Accent5 2" xfId="15"/>
    <cellStyle name="20% - Accent5 2 2" xfId="16"/>
    <cellStyle name="20% - Accent5 2 2 2" xfId="1525"/>
    <cellStyle name="20% - Accent5 2 2 3" xfId="1594"/>
    <cellStyle name="20% - Accent5 3" xfId="1472"/>
    <cellStyle name="20% - Accent5 3 2" xfId="1540"/>
    <cellStyle name="20% - Accent5 4" xfId="1484"/>
    <cellStyle name="20% - Accent5 5" xfId="1558"/>
    <cellStyle name="20% - Accent6" xfId="1303" builtinId="50" customBuiltin="1"/>
    <cellStyle name="20% - Accent6 2" xfId="17"/>
    <cellStyle name="20% - Accent6 2 2" xfId="18"/>
    <cellStyle name="20% - Accent6 2 2 2" xfId="1527"/>
    <cellStyle name="20% - Accent6 2 2 3" xfId="1596"/>
    <cellStyle name="20% - Accent6 3" xfId="1474"/>
    <cellStyle name="20% - Accent6 3 2" xfId="1542"/>
    <cellStyle name="20% - Accent6 4" xfId="1486"/>
    <cellStyle name="20% - Accent6 5" xfId="1560"/>
    <cellStyle name="40% - Accent1" xfId="1284" builtinId="31" customBuiltin="1"/>
    <cellStyle name="40% - Accent1 2" xfId="19"/>
    <cellStyle name="40% - Accent1 2 2" xfId="20"/>
    <cellStyle name="40% - Accent1 2 2 2" xfId="1518"/>
    <cellStyle name="40% - Accent1 2 2 3" xfId="1587"/>
    <cellStyle name="40% - Accent1 3" xfId="1465"/>
    <cellStyle name="40% - Accent1 3 2" xfId="1533"/>
    <cellStyle name="40% - Accent1 4" xfId="1477"/>
    <cellStyle name="40% - Accent1 5" xfId="1551"/>
    <cellStyle name="40% - Accent2" xfId="1288" builtinId="35" customBuiltin="1"/>
    <cellStyle name="40% - Accent2 2" xfId="21"/>
    <cellStyle name="40% - Accent2 2 2" xfId="22"/>
    <cellStyle name="40% - Accent2 2 2 2" xfId="1520"/>
    <cellStyle name="40% - Accent2 2 2 3" xfId="1589"/>
    <cellStyle name="40% - Accent2 3" xfId="1467"/>
    <cellStyle name="40% - Accent2 3 2" xfId="1535"/>
    <cellStyle name="40% - Accent2 4" xfId="1479"/>
    <cellStyle name="40% - Accent2 5" xfId="1553"/>
    <cellStyle name="40% - Accent3" xfId="1292" builtinId="39" customBuiltin="1"/>
    <cellStyle name="40% - Accent3 2" xfId="23"/>
    <cellStyle name="40% - Accent3 2 2" xfId="24"/>
    <cellStyle name="40% - Accent3 2 2 2" xfId="1522"/>
    <cellStyle name="40% - Accent3 2 2 3" xfId="1591"/>
    <cellStyle name="40% - Accent3 3" xfId="1469"/>
    <cellStyle name="40% - Accent3 3 2" xfId="1537"/>
    <cellStyle name="40% - Accent3 4" xfId="1481"/>
    <cellStyle name="40% - Accent3 5" xfId="1555"/>
    <cellStyle name="40% - Accent4" xfId="1296" builtinId="43" customBuiltin="1"/>
    <cellStyle name="40% - Accent4 2" xfId="25"/>
    <cellStyle name="40% - Accent4 2 2" xfId="26"/>
    <cellStyle name="40% - Accent4 2 2 2" xfId="1524"/>
    <cellStyle name="40% - Accent4 2 2 3" xfId="1593"/>
    <cellStyle name="40% - Accent4 3" xfId="1471"/>
    <cellStyle name="40% - Accent4 3 2" xfId="1539"/>
    <cellStyle name="40% - Accent4 4" xfId="1483"/>
    <cellStyle name="40% - Accent4 5" xfId="1557"/>
    <cellStyle name="40% - Accent5" xfId="1300" builtinId="47" customBuiltin="1"/>
    <cellStyle name="40% - Accent5 2" xfId="27"/>
    <cellStyle name="40% - Accent5 2 2" xfId="28"/>
    <cellStyle name="40% - Accent5 2 2 2" xfId="1526"/>
    <cellStyle name="40% - Accent5 2 2 3" xfId="1595"/>
    <cellStyle name="40% - Accent5 3" xfId="1473"/>
    <cellStyle name="40% - Accent5 3 2" xfId="1541"/>
    <cellStyle name="40% - Accent5 4" xfId="1485"/>
    <cellStyle name="40% - Accent5 5" xfId="1559"/>
    <cellStyle name="40% - Accent6" xfId="1304" builtinId="51" customBuiltin="1"/>
    <cellStyle name="40% - Accent6 2" xfId="29"/>
    <cellStyle name="40% - Accent6 2 2" xfId="30"/>
    <cellStyle name="40% - Accent6 2 2 2" xfId="1528"/>
    <cellStyle name="40% - Accent6 2 2 3" xfId="1597"/>
    <cellStyle name="40% - Accent6 3" xfId="1475"/>
    <cellStyle name="40% - Accent6 3 2" xfId="1543"/>
    <cellStyle name="40% - Accent6 4" xfId="1487"/>
    <cellStyle name="40% - Accent6 5" xfId="1561"/>
    <cellStyle name="60% - Accent1" xfId="1285" builtinId="32" customBuiltin="1"/>
    <cellStyle name="60% - Accent1 2" xfId="31"/>
    <cellStyle name="60% - Accent2" xfId="1289" builtinId="36" customBuiltin="1"/>
    <cellStyle name="60% - Accent2 2" xfId="32"/>
    <cellStyle name="60% - Accent3" xfId="1293" builtinId="40" customBuiltin="1"/>
    <cellStyle name="60% - Accent3 2" xfId="33"/>
    <cellStyle name="60% - Accent4" xfId="1297" builtinId="44" customBuiltin="1"/>
    <cellStyle name="60% - Accent4 2" xfId="34"/>
    <cellStyle name="60% - Accent5" xfId="1301" builtinId="48" customBuiltin="1"/>
    <cellStyle name="60% - Accent5 2" xfId="35"/>
    <cellStyle name="60% - Accent6" xfId="1305" builtinId="52" customBuiltin="1"/>
    <cellStyle name="60% - Accent6 2" xfId="36"/>
    <cellStyle name="Accent1" xfId="1282" builtinId="29" customBuiltin="1"/>
    <cellStyle name="Accent1 2" xfId="37"/>
    <cellStyle name="Accent2" xfId="1286" builtinId="33" customBuiltin="1"/>
    <cellStyle name="Accent2 2" xfId="38"/>
    <cellStyle name="Accent3" xfId="1290" builtinId="37" customBuiltin="1"/>
    <cellStyle name="Accent3 2" xfId="39"/>
    <cellStyle name="Accent4" xfId="1294" builtinId="41" customBuiltin="1"/>
    <cellStyle name="Accent4 2" xfId="40"/>
    <cellStyle name="Accent5" xfId="1298" builtinId="45" customBuiltin="1"/>
    <cellStyle name="Accent5 2" xfId="41"/>
    <cellStyle name="Accent6" xfId="1302" builtinId="49" customBuiltin="1"/>
    <cellStyle name="Accent6 2" xfId="42"/>
    <cellStyle name="Bad" xfId="1272" builtinId="27" customBuiltin="1"/>
    <cellStyle name="Bad 2" xfId="43"/>
    <cellStyle name="Calculation" xfId="1276" builtinId="22" customBuiltin="1"/>
    <cellStyle name="Calculation 2" xfId="44"/>
    <cellStyle name="Calculation 2 10" xfId="173"/>
    <cellStyle name="Calculation 2 10 2" xfId="174"/>
    <cellStyle name="Calculation 2 10 2 2" xfId="1663"/>
    <cellStyle name="Calculation 2 10 3" xfId="1451"/>
    <cellStyle name="Calculation 2 11" xfId="175"/>
    <cellStyle name="Calculation 2 11 2" xfId="176"/>
    <cellStyle name="Calculation 2 11 3" xfId="1667"/>
    <cellStyle name="Calculation 2 12" xfId="177"/>
    <cellStyle name="Calculation 2 12 2" xfId="178"/>
    <cellStyle name="Calculation 2 12 3" xfId="1423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5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 2 2" xfId="1638"/>
    <cellStyle name="Calculation 2 2 2 2 3" xfId="1918"/>
    <cellStyle name="Calculation 2 2 2 3" xfId="1350"/>
    <cellStyle name="Calculation 2 2 2 3 2" xfId="1966"/>
    <cellStyle name="Calculation 2 2 2 4" xfId="1398"/>
    <cellStyle name="Calculation 2 2 2 5" xfId="1718"/>
    <cellStyle name="Calculation 2 2 2 6" xfId="1765"/>
    <cellStyle name="Calculation 2 2 2 7" xfId="1812"/>
    <cellStyle name="Calculation 2 2 2 8" xfId="186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 2 2" xfId="1633"/>
    <cellStyle name="Calculation 2 2 3 2 3" xfId="1913"/>
    <cellStyle name="Calculation 2 2 3 3" xfId="1345"/>
    <cellStyle name="Calculation 2 2 3 3 2" xfId="1961"/>
    <cellStyle name="Calculation 2 2 3 4" xfId="1393"/>
    <cellStyle name="Calculation 2 2 3 5" xfId="1713"/>
    <cellStyle name="Calculation 2 2 3 6" xfId="1760"/>
    <cellStyle name="Calculation 2 2 3 7" xfId="1807"/>
    <cellStyle name="Calculation 2 2 3 8" xfId="1859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 2 2" xfId="1629"/>
    <cellStyle name="Calculation 2 2 4 2 3" xfId="1909"/>
    <cellStyle name="Calculation 2 2 4 3" xfId="1341"/>
    <cellStyle name="Calculation 2 2 4 3 2" xfId="1957"/>
    <cellStyle name="Calculation 2 2 4 4" xfId="1389"/>
    <cellStyle name="Calculation 2 2 4 5" xfId="1709"/>
    <cellStyle name="Calculation 2 2 4 6" xfId="1756"/>
    <cellStyle name="Calculation 2 2 4 7" xfId="1803"/>
    <cellStyle name="Calculation 2 2 4 8" xfId="1855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 2 2" xfId="1645"/>
    <cellStyle name="Calculation 2 2 5 2 3" xfId="1925"/>
    <cellStyle name="Calculation 2 2 5 3" xfId="1357"/>
    <cellStyle name="Calculation 2 2 5 3 2" xfId="1973"/>
    <cellStyle name="Calculation 2 2 5 4" xfId="1405"/>
    <cellStyle name="Calculation 2 2 5 5" xfId="1725"/>
    <cellStyle name="Calculation 2 2 5 6" xfId="1772"/>
    <cellStyle name="Calculation 2 2 5 7" xfId="1819"/>
    <cellStyle name="Calculation 2 2 5 8" xfId="1871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828"/>
    <cellStyle name="Calculation 2 2 6" xfId="292"/>
    <cellStyle name="Calculation 2 2 6 2" xfId="293"/>
    <cellStyle name="Calculation 2 2 6 2 2" xfId="1650"/>
    <cellStyle name="Calculation 2 2 6 2 3" xfId="1930"/>
    <cellStyle name="Calculation 2 2 6 3" xfId="1362"/>
    <cellStyle name="Calculation 2 2 6 3 2" xfId="1978"/>
    <cellStyle name="Calculation 2 2 6 4" xfId="1410"/>
    <cellStyle name="Calculation 2 2 6 5" xfId="1730"/>
    <cellStyle name="Calculation 2 2 6 6" xfId="1777"/>
    <cellStyle name="Calculation 2 2 6 7" xfId="1824"/>
    <cellStyle name="Calculation 2 2 6 8" xfId="1876"/>
    <cellStyle name="Calculation 2 2 7" xfId="294"/>
    <cellStyle name="Calculation 2 2 7 2" xfId="295"/>
    <cellStyle name="Calculation 2 2 7 2 2" xfId="1622"/>
    <cellStyle name="Calculation 2 2 7 2 3" xfId="1902"/>
    <cellStyle name="Calculation 2 2 7 3" xfId="1334"/>
    <cellStyle name="Calculation 2 2 7 3 2" xfId="1950"/>
    <cellStyle name="Calculation 2 2 7 4" xfId="1382"/>
    <cellStyle name="Calculation 2 2 7 5" xfId="1702"/>
    <cellStyle name="Calculation 2 2 7 6" xfId="1749"/>
    <cellStyle name="Calculation 2 2 7 7" xfId="1796"/>
    <cellStyle name="Calculation 2 2 7 8" xfId="1848"/>
    <cellStyle name="Calculation 2 2 8" xfId="296"/>
    <cellStyle name="Calculation 2 2 8 2" xfId="297"/>
    <cellStyle name="Calculation 2 2 8 2 2" xfId="1613"/>
    <cellStyle name="Calculation 2 2 8 2 3" xfId="1893"/>
    <cellStyle name="Calculation 2 2 8 3" xfId="1325"/>
    <cellStyle name="Calculation 2 2 8 3 2" xfId="1941"/>
    <cellStyle name="Calculation 2 2 8 4" xfId="1373"/>
    <cellStyle name="Calculation 2 2 8 5" xfId="1693"/>
    <cellStyle name="Calculation 2 2 8 6" xfId="1740"/>
    <cellStyle name="Calculation 2 2 8 7" xfId="1787"/>
    <cellStyle name="Calculation 2 2 8 8" xfId="1839"/>
    <cellStyle name="Calculation 2 2 9" xfId="298"/>
    <cellStyle name="Calculation 2 2 9 2" xfId="299"/>
    <cellStyle name="Calculation 2 2 9 3" xfId="1602"/>
    <cellStyle name="Calculation 2 2 9 4" xfId="1882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2 2" xfId="1603"/>
    <cellStyle name="Calculation 2 3 2 3" xfId="1883"/>
    <cellStyle name="Calculation 2 3 3" xfId="1315"/>
    <cellStyle name="Calculation 2 3 3 2" xfId="1931"/>
    <cellStyle name="Calculation 2 3 4" xfId="1363"/>
    <cellStyle name="Calculation 2 3 5" xfId="1307"/>
    <cellStyle name="Calculation 2 3 6" xfId="1312"/>
    <cellStyle name="Calculation 2 3 7" xfId="1314"/>
    <cellStyle name="Calculation 2 3 8" xfId="1829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2 2" xfId="1421"/>
    <cellStyle name="Calculation 2 4 3" xfId="1453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2 2" xfId="1662"/>
    <cellStyle name="Calculation 2 5 3" xfId="1436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6 2 2" xfId="1668"/>
    <cellStyle name="Calculation 2 6 3" xfId="1432"/>
    <cellStyle name="Calculation 2 7" xfId="381"/>
    <cellStyle name="Calculation 2 7 2" xfId="382"/>
    <cellStyle name="Calculation 2 7 2 2" xfId="1661"/>
    <cellStyle name="Calculation 2 7 3" xfId="1457"/>
    <cellStyle name="Calculation 2 8" xfId="383"/>
    <cellStyle name="Calculation 2 8 2" xfId="384"/>
    <cellStyle name="Calculation 2 8 2 2" xfId="1658"/>
    <cellStyle name="Calculation 2 8 3" xfId="1444"/>
    <cellStyle name="Calculation 2 9" xfId="385"/>
    <cellStyle name="Calculation 2 9 2" xfId="386"/>
    <cellStyle name="Calculation 2 9 2 2" xfId="1655"/>
    <cellStyle name="Calculation 2 9 3" xfId="1434"/>
    <cellStyle name="Check Cell" xfId="1278" builtinId="23" customBuiltin="1"/>
    <cellStyle name="Check Cell 2" xfId="46"/>
    <cellStyle name="Comma" xfId="1" builtinId="3"/>
    <cellStyle name="Comma 19" xfId="47"/>
    <cellStyle name="Comma 19 2" xfId="1489"/>
    <cellStyle name="Comma 19 3" xfId="1545"/>
    <cellStyle name="Comma 2" xfId="4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17 2" xfId="1495"/>
    <cellStyle name="Comma 2 17 3" xfId="1564"/>
    <cellStyle name="Comma 2 2" xfId="56"/>
    <cellStyle name="Comma 2 2 2" xfId="57"/>
    <cellStyle name="Comma 2 2 2 2" xfId="1505"/>
    <cellStyle name="Comma 2 2 2 3" xfId="1574"/>
    <cellStyle name="Comma 2 2 3" xfId="58"/>
    <cellStyle name="Comma 2 2 3 2" xfId="1507"/>
    <cellStyle name="Comma 2 2 3 3" xfId="1576"/>
    <cellStyle name="Comma 2 2 4" xfId="59"/>
    <cellStyle name="Comma 2 2 4 2" xfId="1509"/>
    <cellStyle name="Comma 2 2 4 3" xfId="1578"/>
    <cellStyle name="Comma 2 2 5" xfId="60"/>
    <cellStyle name="Comma 2 2 5 2" xfId="1497"/>
    <cellStyle name="Comma 2 2 5 3" xfId="1566"/>
    <cellStyle name="Comma 2 3" xfId="61"/>
    <cellStyle name="Comma 2 3 2" xfId="62"/>
    <cellStyle name="Comma 2 3 2 2" xfId="1512"/>
    <cellStyle name="Comma 2 3 2 3" xfId="1581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4"/>
    <cellStyle name="Comma 5 2" xfId="1492"/>
    <cellStyle name="Comma 5 3" xfId="1447"/>
    <cellStyle name="Comma 6" xfId="1462"/>
    <cellStyle name="Comma 6 2" xfId="1530"/>
    <cellStyle name="Comma 7" xfId="1548"/>
    <cellStyle name="Currency" xfId="2" builtinId="4"/>
    <cellStyle name="Currency 2" xfId="73"/>
    <cellStyle name="Currency 2 2" xfId="74"/>
    <cellStyle name="Currency 2 3" xfId="75"/>
    <cellStyle name="Currency 3" xfId="76"/>
    <cellStyle name="Currency 3 2" xfId="1490"/>
    <cellStyle name="Currency 3 3" xfId="1546"/>
    <cellStyle name="Currency 4" xfId="77"/>
    <cellStyle name="Currency 5" xfId="1439"/>
    <cellStyle name="Explanatory Text" xfId="1280" builtinId="53" customBuiltin="1"/>
    <cellStyle name="Explanatory Text 2" xfId="78"/>
    <cellStyle name="Good" xfId="1271" builtinId="26" customBuiltin="1"/>
    <cellStyle name="Good 2" xfId="79"/>
    <cellStyle name="Heading 1" xfId="1267" builtinId="16" customBuiltin="1"/>
    <cellStyle name="Heading 1 2" xfId="80"/>
    <cellStyle name="Heading 2" xfId="1268" builtinId="17" customBuiltin="1"/>
    <cellStyle name="Heading 2 2" xfId="81"/>
    <cellStyle name="Heading 3" xfId="1269" builtinId="18" customBuiltin="1"/>
    <cellStyle name="Heading 3 2" xfId="82"/>
    <cellStyle name="Heading 3 2 2" xfId="1438"/>
    <cellStyle name="Heading 3 2 2 2" xfId="1442"/>
    <cellStyle name="Heading 3 2 3" xfId="1454"/>
    <cellStyle name="Heading 4" xfId="1270" builtinId="19" customBuiltin="1"/>
    <cellStyle name="Heading 4 2" xfId="83"/>
    <cellStyle name="Hyperlink 2" xfId="84"/>
    <cellStyle name="Hyperlink 2 2" xfId="387"/>
    <cellStyle name="Hyperlink 2 3" xfId="388"/>
    <cellStyle name="Input" xfId="1274" builtinId="20" customBuiltin="1"/>
    <cellStyle name="Input 2" xfId="85"/>
    <cellStyle name="Input 2 10" xfId="389"/>
    <cellStyle name="Input 2 10 2" xfId="390"/>
    <cellStyle name="Input 2 10 2 2" xfId="1414"/>
    <cellStyle name="Input 2 10 3" xfId="1673"/>
    <cellStyle name="Input 2 11" xfId="391"/>
    <cellStyle name="Input 2 11 2" xfId="392"/>
    <cellStyle name="Input 2 11 3" xfId="1653"/>
    <cellStyle name="Input 2 12" xfId="393"/>
    <cellStyle name="Input 2 12 2" xfId="394"/>
    <cellStyle name="Input 2 12 3" xfId="1665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6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 2 2" xfId="1619"/>
    <cellStyle name="Input 2 2 2 2 3" xfId="1899"/>
    <cellStyle name="Input 2 2 2 3" xfId="1331"/>
    <cellStyle name="Input 2 2 2 3 2" xfId="1947"/>
    <cellStyle name="Input 2 2 2 4" xfId="1379"/>
    <cellStyle name="Input 2 2 2 5" xfId="1699"/>
    <cellStyle name="Input 2 2 2 6" xfId="1746"/>
    <cellStyle name="Input 2 2 2 7" xfId="1793"/>
    <cellStyle name="Input 2 2 2 8" xfId="1845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 2 2" xfId="1642"/>
    <cellStyle name="Input 2 2 3 2 3" xfId="1922"/>
    <cellStyle name="Input 2 2 3 3" xfId="1354"/>
    <cellStyle name="Input 2 2 3 3 2" xfId="1970"/>
    <cellStyle name="Input 2 2 3 4" xfId="1402"/>
    <cellStyle name="Input 2 2 3 5" xfId="1722"/>
    <cellStyle name="Input 2 2 3 6" xfId="1769"/>
    <cellStyle name="Input 2 2 3 7" xfId="1816"/>
    <cellStyle name="Input 2 2 3 8" xfId="1868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 2 2" xfId="1643"/>
    <cellStyle name="Input 2 2 4 2 3" xfId="1923"/>
    <cellStyle name="Input 2 2 4 3" xfId="1355"/>
    <cellStyle name="Input 2 2 4 3 2" xfId="1971"/>
    <cellStyle name="Input 2 2 4 4" xfId="1403"/>
    <cellStyle name="Input 2 2 4 5" xfId="1723"/>
    <cellStyle name="Input 2 2 4 6" xfId="1770"/>
    <cellStyle name="Input 2 2 4 7" xfId="1817"/>
    <cellStyle name="Input 2 2 4 8" xfId="1869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 2 2" xfId="1637"/>
    <cellStyle name="Input 2 2 5 2 3" xfId="1917"/>
    <cellStyle name="Input 2 2 5 3" xfId="1349"/>
    <cellStyle name="Input 2 2 5 3 2" xfId="1965"/>
    <cellStyle name="Input 2 2 5 4" xfId="1397"/>
    <cellStyle name="Input 2 2 5 5" xfId="1717"/>
    <cellStyle name="Input 2 2 5 6" xfId="1764"/>
    <cellStyle name="Input 2 2 5 7" xfId="1811"/>
    <cellStyle name="Input 2 2 5 8" xfId="1863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827"/>
    <cellStyle name="Input 2 2 6" xfId="508"/>
    <cellStyle name="Input 2 2 6 2" xfId="509"/>
    <cellStyle name="Input 2 2 6 2 2" xfId="1649"/>
    <cellStyle name="Input 2 2 6 2 3" xfId="1929"/>
    <cellStyle name="Input 2 2 6 3" xfId="1361"/>
    <cellStyle name="Input 2 2 6 3 2" xfId="1977"/>
    <cellStyle name="Input 2 2 6 4" xfId="1409"/>
    <cellStyle name="Input 2 2 6 5" xfId="1729"/>
    <cellStyle name="Input 2 2 6 6" xfId="1776"/>
    <cellStyle name="Input 2 2 6 7" xfId="1823"/>
    <cellStyle name="Input 2 2 6 8" xfId="1875"/>
    <cellStyle name="Input 2 2 7" xfId="510"/>
    <cellStyle name="Input 2 2 7 2" xfId="511"/>
    <cellStyle name="Input 2 2 7 2 2" xfId="1617"/>
    <cellStyle name="Input 2 2 7 2 3" xfId="1897"/>
    <cellStyle name="Input 2 2 7 3" xfId="1329"/>
    <cellStyle name="Input 2 2 7 3 2" xfId="1945"/>
    <cellStyle name="Input 2 2 7 4" xfId="1377"/>
    <cellStyle name="Input 2 2 7 5" xfId="1697"/>
    <cellStyle name="Input 2 2 7 6" xfId="1744"/>
    <cellStyle name="Input 2 2 7 7" xfId="1791"/>
    <cellStyle name="Input 2 2 7 8" xfId="1843"/>
    <cellStyle name="Input 2 2 8" xfId="512"/>
    <cellStyle name="Input 2 2 8 2" xfId="513"/>
    <cellStyle name="Input 2 2 8 2 2" xfId="1612"/>
    <cellStyle name="Input 2 2 8 2 3" xfId="1892"/>
    <cellStyle name="Input 2 2 8 3" xfId="1324"/>
    <cellStyle name="Input 2 2 8 3 2" xfId="1940"/>
    <cellStyle name="Input 2 2 8 4" xfId="1372"/>
    <cellStyle name="Input 2 2 8 5" xfId="1692"/>
    <cellStyle name="Input 2 2 8 6" xfId="1739"/>
    <cellStyle name="Input 2 2 8 7" xfId="1786"/>
    <cellStyle name="Input 2 2 8 8" xfId="1838"/>
    <cellStyle name="Input 2 2 9" xfId="514"/>
    <cellStyle name="Input 2 2 9 2" xfId="515"/>
    <cellStyle name="Input 2 2 9 3" xfId="1601"/>
    <cellStyle name="Input 2 2 9 4" xfId="1881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2 2" xfId="1604"/>
    <cellStyle name="Input 2 3 2 3" xfId="1884"/>
    <cellStyle name="Input 2 3 3" xfId="1316"/>
    <cellStyle name="Input 2 3 3 2" xfId="1932"/>
    <cellStyle name="Input 2 3 4" xfId="1364"/>
    <cellStyle name="Input 2 3 5" xfId="1683"/>
    <cellStyle name="Input 2 3 6" xfId="1731"/>
    <cellStyle name="Input 2 3 7" xfId="1778"/>
    <cellStyle name="Input 2 3 8" xfId="1830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2 2" xfId="1460"/>
    <cellStyle name="Input 2 4 3" xfId="1441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2 2" xfId="1651"/>
    <cellStyle name="Input 2 5 3" xfId="1430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6 2 2" xfId="1664"/>
    <cellStyle name="Input 2 6 3" xfId="1456"/>
    <cellStyle name="Input 2 7" xfId="597"/>
    <cellStyle name="Input 2 7 2" xfId="598"/>
    <cellStyle name="Input 2 7 2 2" xfId="1672"/>
    <cellStyle name="Input 2 7 3" xfId="1429"/>
    <cellStyle name="Input 2 8" xfId="599"/>
    <cellStyle name="Input 2 8 2" xfId="600"/>
    <cellStyle name="Input 2 8 2 2" xfId="1671"/>
    <cellStyle name="Input 2 8 3" xfId="1433"/>
    <cellStyle name="Input 2 9" xfId="601"/>
    <cellStyle name="Input 2 9 2" xfId="602"/>
    <cellStyle name="Input 2 9 2 2" xfId="1654"/>
    <cellStyle name="Input 2 9 3" xfId="1680"/>
    <cellStyle name="Linked Cell" xfId="1277" builtinId="24" customBuiltin="1"/>
    <cellStyle name="Linked Cell 2" xfId="87"/>
    <cellStyle name="Neutral" xfId="1273" builtinId="28" customBuiltin="1"/>
    <cellStyle name="Neutral 2" xfId="88"/>
    <cellStyle name="Normal" xfId="0" builtinId="0"/>
    <cellStyle name="Normal 10" xfId="89"/>
    <cellStyle name="Normal 11" xfId="90"/>
    <cellStyle name="Normal 12" xfId="1420"/>
    <cellStyle name="Normal 12 2" xfId="1488"/>
    <cellStyle name="Normal 13" xfId="1461"/>
    <cellStyle name="Normal 13 2" xfId="1529"/>
    <cellStyle name="Normal 14" xfId="1544"/>
    <cellStyle name="Normal 2" xfId="3"/>
    <cellStyle name="Normal 2 10" xfId="91"/>
    <cellStyle name="Normal 2 10 2" xfId="92"/>
    <cellStyle name="Normal 2 10 2 2" xfId="1504"/>
    <cellStyle name="Normal 2 10 2 3" xfId="1573"/>
    <cellStyle name="Normal 2 11" xfId="93"/>
    <cellStyle name="Normal 2 11 2" xfId="94"/>
    <cellStyle name="Normal 2 11 2 2" xfId="1506"/>
    <cellStyle name="Normal 2 11 2 3" xfId="1575"/>
    <cellStyle name="Normal 2 12" xfId="95"/>
    <cellStyle name="Normal 2 12 2" xfId="96"/>
    <cellStyle name="Normal 2 12 3" xfId="97"/>
    <cellStyle name="Normal 2 12 4" xfId="98"/>
    <cellStyle name="Normal 2 12 5" xfId="99"/>
    <cellStyle name="Normal 2 12 6" xfId="100"/>
    <cellStyle name="Normal 2 12 7" xfId="101"/>
    <cellStyle name="Normal 2 12 8" xfId="102"/>
    <cellStyle name="Normal 2 12 8 2" xfId="1508"/>
    <cellStyle name="Normal 2 12 8 3" xfId="1577"/>
    <cellStyle name="Normal 2 13" xfId="103"/>
    <cellStyle name="Normal 2 13 2" xfId="104"/>
    <cellStyle name="Normal 2 13 2 2" xfId="1510"/>
    <cellStyle name="Normal 2 13 2 3" xfId="1579"/>
    <cellStyle name="Normal 2 14" xfId="105"/>
    <cellStyle name="Normal 2 14 2" xfId="106"/>
    <cellStyle name="Normal 2 15" xfId="107"/>
    <cellStyle name="Normal 2 15 2" xfId="108"/>
    <cellStyle name="Normal 2 15 2 2" xfId="1494"/>
    <cellStyle name="Normal 2 15 2 3" xfId="1563"/>
    <cellStyle name="Normal 2 16" xfId="109"/>
    <cellStyle name="Normal 2 17" xfId="110"/>
    <cellStyle name="Normal 2 18" xfId="111"/>
    <cellStyle name="Normal 2 2" xfId="112"/>
    <cellStyle name="Normal 2 2 10" xfId="113"/>
    <cellStyle name="Normal 2 2 11" xfId="603"/>
    <cellStyle name="Normal 2 2 12" xfId="604"/>
    <cellStyle name="Normal 2 2 2" xfId="114"/>
    <cellStyle name="Normal 2 2 2 2" xfId="115"/>
    <cellStyle name="Normal 2 2 2 3" xfId="116"/>
    <cellStyle name="Normal 2 2 2 4" xfId="117"/>
    <cellStyle name="Normal 2 2 2 5" xfId="118"/>
    <cellStyle name="Normal 2 2 2 6" xfId="119"/>
    <cellStyle name="Normal 2 2 2 7" xfId="120"/>
    <cellStyle name="Normal 2 2 3" xfId="121"/>
    <cellStyle name="Normal 2 2 4" xfId="122"/>
    <cellStyle name="Normal 2 2 5" xfId="123"/>
    <cellStyle name="Normal 2 2 6" xfId="124"/>
    <cellStyle name="Normal 2 2 7" xfId="125"/>
    <cellStyle name="Normal 2 2 8" xfId="126"/>
    <cellStyle name="Normal 2 2 9" xfId="127"/>
    <cellStyle name="Normal 2 3" xfId="128"/>
    <cellStyle name="Normal 2 3 2" xfId="129"/>
    <cellStyle name="Normal 2 3 3" xfId="130"/>
    <cellStyle name="Normal 2 3 3 2" xfId="1496"/>
    <cellStyle name="Normal 2 3 3 3" xfId="1565"/>
    <cellStyle name="Normal 2 3 4" xfId="605"/>
    <cellStyle name="Normal 2 4" xfId="131"/>
    <cellStyle name="Normal 2 4 2" xfId="132"/>
    <cellStyle name="Normal 2 4 3" xfId="133"/>
    <cellStyle name="Normal 2 4 3 2" xfId="1498"/>
    <cellStyle name="Normal 2 4 3 3" xfId="1567"/>
    <cellStyle name="Normal 2 4 4" xfId="606"/>
    <cellStyle name="Normal 2 4 5" xfId="607"/>
    <cellStyle name="Normal 2 5" xfId="134"/>
    <cellStyle name="Normal 2 5 2" xfId="135"/>
    <cellStyle name="Normal 2 5 3" xfId="136"/>
    <cellStyle name="Normal 2 5 3 2" xfId="1499"/>
    <cellStyle name="Normal 2 5 3 3" xfId="1568"/>
    <cellStyle name="Normal 2 6" xfId="137"/>
    <cellStyle name="Normal 2 6 2" xfId="138"/>
    <cellStyle name="Normal 2 6 2 2" xfId="1501"/>
    <cellStyle name="Normal 2 6 2 3" xfId="1570"/>
    <cellStyle name="Normal 2 7" xfId="139"/>
    <cellStyle name="Normal 2 7 2" xfId="140"/>
    <cellStyle name="Normal 2 7 2 2" xfId="1500"/>
    <cellStyle name="Normal 2 7 2 3" xfId="1569"/>
    <cellStyle name="Normal 2 8" xfId="141"/>
    <cellStyle name="Normal 2 8 2" xfId="142"/>
    <cellStyle name="Normal 2 8 2 2" xfId="1502"/>
    <cellStyle name="Normal 2 8 2 3" xfId="1571"/>
    <cellStyle name="Normal 2 9" xfId="143"/>
    <cellStyle name="Normal 2 9 2" xfId="144"/>
    <cellStyle name="Normal 2 9 2 2" xfId="1503"/>
    <cellStyle name="Normal 2 9 2 3" xfId="1572"/>
    <cellStyle name="Normal 3" xfId="145"/>
    <cellStyle name="Normal 3 2" xfId="146"/>
    <cellStyle name="Normal 3 2 2" xfId="147"/>
    <cellStyle name="Normal 3 2 2 2" xfId="1511"/>
    <cellStyle name="Normal 3 2 2 3" xfId="1580"/>
    <cellStyle name="Normal 3 2 3" xfId="608"/>
    <cellStyle name="Normal 3 2 4" xfId="609"/>
    <cellStyle name="Normal 3 3" xfId="148"/>
    <cellStyle name="Normal 3 4" xfId="610"/>
    <cellStyle name="Normal 3 5" xfId="611"/>
    <cellStyle name="Normal 4" xfId="149"/>
    <cellStyle name="Normal 4 2" xfId="150"/>
    <cellStyle name="Normal 4 3" xfId="151"/>
    <cellStyle name="Normal 4 4" xfId="612"/>
    <cellStyle name="Normal 5" xfId="152"/>
    <cellStyle name="Normal 5 2" xfId="153"/>
    <cellStyle name="Normal 6" xfId="154"/>
    <cellStyle name="Normal 6 2" xfId="155"/>
    <cellStyle name="Normal 6 2 2" xfId="1513"/>
    <cellStyle name="Normal 6 2 3" xfId="1582"/>
    <cellStyle name="Normal 7" xfId="156"/>
    <cellStyle name="Normal 7 2" xfId="157"/>
    <cellStyle name="Normal 7 3" xfId="1491"/>
    <cellStyle name="Normal 7 4" xfId="1547"/>
    <cellStyle name="Normal 8" xfId="158"/>
    <cellStyle name="Normal 8 2" xfId="159"/>
    <cellStyle name="Normal 8 2 2" xfId="1515"/>
    <cellStyle name="Normal 8 2 3" xfId="1584"/>
    <cellStyle name="Normal 8 2 4" xfId="1682"/>
    <cellStyle name="Normal 9" xfId="160"/>
    <cellStyle name="Normal 9 2" xfId="1265"/>
    <cellStyle name="Normal_pyaje" xfId="5"/>
    <cellStyle name="Normal_PYCollegeSNA" xfId="6"/>
    <cellStyle name="Note 2" xfId="161"/>
    <cellStyle name="Note 2 10" xfId="1660"/>
    <cellStyle name="Note 2 10 2" xfId="1455"/>
    <cellStyle name="Note 2 11" xfId="1676"/>
    <cellStyle name="Note 2 12" xfId="1675"/>
    <cellStyle name="Note 2 13" xfId="1310"/>
    <cellStyle name="Note 2 2" xfId="162"/>
    <cellStyle name="Note 2 2 2" xfId="1514"/>
    <cellStyle name="Note 2 2 2 2" xfId="1459"/>
    <cellStyle name="Note 2 2 3" xfId="1583"/>
    <cellStyle name="Note 2 2 4" xfId="1419"/>
    <cellStyle name="Note 2 3" xfId="163"/>
    <cellStyle name="Note 2 3 10" xfId="613"/>
    <cellStyle name="Note 2 3 10 2" xfId="614"/>
    <cellStyle name="Note 2 3 10 3" xfId="1562"/>
    <cellStyle name="Note 2 3 10 4" xfId="1877"/>
    <cellStyle name="Note 2 3 11" xfId="615"/>
    <cellStyle name="Note 2 3 11 2" xfId="616"/>
    <cellStyle name="Note 2 3 11 3" xfId="1449"/>
    <cellStyle name="Note 2 3 12" xfId="617"/>
    <cellStyle name="Note 2 3 12 2" xfId="618"/>
    <cellStyle name="Note 2 3 13" xfId="619"/>
    <cellStyle name="Note 2 3 13 2" xfId="620"/>
    <cellStyle name="Note 2 3 14" xfId="621"/>
    <cellStyle name="Note 2 3 14 2" xfId="622"/>
    <cellStyle name="Note 2 3 15" xfId="623"/>
    <cellStyle name="Note 2 3 15 2" xfId="624"/>
    <cellStyle name="Note 2 3 16" xfId="625"/>
    <cellStyle name="Note 2 3 16 2" xfId="626"/>
    <cellStyle name="Note 2 3 17" xfId="627"/>
    <cellStyle name="Note 2 3 17 2" xfId="628"/>
    <cellStyle name="Note 2 3 18" xfId="629"/>
    <cellStyle name="Note 2 3 18 2" xfId="630"/>
    <cellStyle name="Note 2 3 19" xfId="631"/>
    <cellStyle name="Note 2 3 19 2" xfId="632"/>
    <cellStyle name="Note 2 3 2" xfId="633"/>
    <cellStyle name="Note 2 3 2 2" xfId="634"/>
    <cellStyle name="Note 2 3 2 2 2" xfId="1632"/>
    <cellStyle name="Note 2 3 2 2 3" xfId="1912"/>
    <cellStyle name="Note 2 3 2 3" xfId="1344"/>
    <cellStyle name="Note 2 3 2 3 2" xfId="1960"/>
    <cellStyle name="Note 2 3 2 4" xfId="1392"/>
    <cellStyle name="Note 2 3 2 5" xfId="1712"/>
    <cellStyle name="Note 2 3 2 6" xfId="1759"/>
    <cellStyle name="Note 2 3 2 7" xfId="1806"/>
    <cellStyle name="Note 2 3 2 8" xfId="1858"/>
    <cellStyle name="Note 2 3 20" xfId="635"/>
    <cellStyle name="Note 2 3 20 2" xfId="636"/>
    <cellStyle name="Note 2 3 21" xfId="637"/>
    <cellStyle name="Note 2 3 21 2" xfId="638"/>
    <cellStyle name="Note 2 3 22" xfId="639"/>
    <cellStyle name="Note 2 3 22 2" xfId="640"/>
    <cellStyle name="Note 2 3 23" xfId="641"/>
    <cellStyle name="Note 2 3 23 2" xfId="642"/>
    <cellStyle name="Note 2 3 24" xfId="643"/>
    <cellStyle name="Note 2 3 24 2" xfId="644"/>
    <cellStyle name="Note 2 3 25" xfId="645"/>
    <cellStyle name="Note 2 3 25 2" xfId="646"/>
    <cellStyle name="Note 2 3 26" xfId="647"/>
    <cellStyle name="Note 2 3 26 2" xfId="648"/>
    <cellStyle name="Note 2 3 27" xfId="649"/>
    <cellStyle name="Note 2 3 27 2" xfId="650"/>
    <cellStyle name="Note 2 3 28" xfId="651"/>
    <cellStyle name="Note 2 3 28 2" xfId="652"/>
    <cellStyle name="Note 2 3 29" xfId="653"/>
    <cellStyle name="Note 2 3 29 2" xfId="654"/>
    <cellStyle name="Note 2 3 3" xfId="655"/>
    <cellStyle name="Note 2 3 3 2" xfId="656"/>
    <cellStyle name="Note 2 3 3 2 2" xfId="1624"/>
    <cellStyle name="Note 2 3 3 2 3" xfId="1904"/>
    <cellStyle name="Note 2 3 3 3" xfId="1336"/>
    <cellStyle name="Note 2 3 3 3 2" xfId="1952"/>
    <cellStyle name="Note 2 3 3 4" xfId="1384"/>
    <cellStyle name="Note 2 3 3 5" xfId="1704"/>
    <cellStyle name="Note 2 3 3 6" xfId="1751"/>
    <cellStyle name="Note 2 3 3 7" xfId="1798"/>
    <cellStyle name="Note 2 3 3 8" xfId="1850"/>
    <cellStyle name="Note 2 3 30" xfId="657"/>
    <cellStyle name="Note 2 3 30 2" xfId="658"/>
    <cellStyle name="Note 2 3 31" xfId="659"/>
    <cellStyle name="Note 2 3 31 2" xfId="660"/>
    <cellStyle name="Note 2 3 32" xfId="661"/>
    <cellStyle name="Note 2 3 32 2" xfId="662"/>
    <cellStyle name="Note 2 3 33" xfId="663"/>
    <cellStyle name="Note 2 3 33 2" xfId="664"/>
    <cellStyle name="Note 2 3 34" xfId="665"/>
    <cellStyle name="Note 2 3 34 2" xfId="666"/>
    <cellStyle name="Note 2 3 35" xfId="667"/>
    <cellStyle name="Note 2 3 35 2" xfId="668"/>
    <cellStyle name="Note 2 3 36" xfId="669"/>
    <cellStyle name="Note 2 3 36 2" xfId="670"/>
    <cellStyle name="Note 2 3 37" xfId="671"/>
    <cellStyle name="Note 2 3 37 2" xfId="672"/>
    <cellStyle name="Note 2 3 38" xfId="673"/>
    <cellStyle name="Note 2 3 38 2" xfId="674"/>
    <cellStyle name="Note 2 3 39" xfId="675"/>
    <cellStyle name="Note 2 3 39 2" xfId="676"/>
    <cellStyle name="Note 2 3 4" xfId="677"/>
    <cellStyle name="Note 2 3 4 2" xfId="678"/>
    <cellStyle name="Note 2 3 4 2 2" xfId="1623"/>
    <cellStyle name="Note 2 3 4 2 3" xfId="1903"/>
    <cellStyle name="Note 2 3 4 3" xfId="1335"/>
    <cellStyle name="Note 2 3 4 3 2" xfId="1951"/>
    <cellStyle name="Note 2 3 4 4" xfId="1383"/>
    <cellStyle name="Note 2 3 4 5" xfId="1703"/>
    <cellStyle name="Note 2 3 4 6" xfId="1750"/>
    <cellStyle name="Note 2 3 4 7" xfId="1797"/>
    <cellStyle name="Note 2 3 4 8" xfId="1849"/>
    <cellStyle name="Note 2 3 40" xfId="679"/>
    <cellStyle name="Note 2 3 40 2" xfId="680"/>
    <cellStyle name="Note 2 3 41" xfId="681"/>
    <cellStyle name="Note 2 3 41 2" xfId="682"/>
    <cellStyle name="Note 2 3 42" xfId="683"/>
    <cellStyle name="Note 2 3 42 2" xfId="684"/>
    <cellStyle name="Note 2 3 43" xfId="685"/>
    <cellStyle name="Note 2 3 43 2" xfId="686"/>
    <cellStyle name="Note 2 3 44" xfId="687"/>
    <cellStyle name="Note 2 3 44 2" xfId="688"/>
    <cellStyle name="Note 2 3 45" xfId="689"/>
    <cellStyle name="Note 2 3 45 2" xfId="690"/>
    <cellStyle name="Note 2 3 46" xfId="691"/>
    <cellStyle name="Note 2 3 46 2" xfId="692"/>
    <cellStyle name="Note 2 3 47" xfId="693"/>
    <cellStyle name="Note 2 3 47 2" xfId="694"/>
    <cellStyle name="Note 2 3 48" xfId="695"/>
    <cellStyle name="Note 2 3 48 2" xfId="696"/>
    <cellStyle name="Note 2 3 49" xfId="697"/>
    <cellStyle name="Note 2 3 49 2" xfId="698"/>
    <cellStyle name="Note 2 3 5" xfId="699"/>
    <cellStyle name="Note 2 3 5 2" xfId="700"/>
    <cellStyle name="Note 2 3 5 2 2" xfId="1628"/>
    <cellStyle name="Note 2 3 5 2 3" xfId="1908"/>
    <cellStyle name="Note 2 3 5 3" xfId="1340"/>
    <cellStyle name="Note 2 3 5 3 2" xfId="1956"/>
    <cellStyle name="Note 2 3 5 4" xfId="1388"/>
    <cellStyle name="Note 2 3 5 5" xfId="1708"/>
    <cellStyle name="Note 2 3 5 6" xfId="1755"/>
    <cellStyle name="Note 2 3 5 7" xfId="1802"/>
    <cellStyle name="Note 2 3 5 8" xfId="1854"/>
    <cellStyle name="Note 2 3 50" xfId="701"/>
    <cellStyle name="Note 2 3 50 2" xfId="702"/>
    <cellStyle name="Note 2 3 51" xfId="703"/>
    <cellStyle name="Note 2 3 51 2" xfId="704"/>
    <cellStyle name="Note 2 3 52" xfId="705"/>
    <cellStyle name="Note 2 3 52 2" xfId="706"/>
    <cellStyle name="Note 2 3 53" xfId="707"/>
    <cellStyle name="Note 2 3 54" xfId="708"/>
    <cellStyle name="Note 2 3 55" xfId="709"/>
    <cellStyle name="Note 2 3 56" xfId="710"/>
    <cellStyle name="Note 2 3 57" xfId="711"/>
    <cellStyle name="Note 2 3 58" xfId="1687"/>
    <cellStyle name="Note 2 3 59" xfId="1313"/>
    <cellStyle name="Note 2 3 6" xfId="712"/>
    <cellStyle name="Note 2 3 6 2" xfId="713"/>
    <cellStyle name="Note 2 3 6 2 2" xfId="1627"/>
    <cellStyle name="Note 2 3 6 2 3" xfId="1907"/>
    <cellStyle name="Note 2 3 6 3" xfId="1339"/>
    <cellStyle name="Note 2 3 6 3 2" xfId="1955"/>
    <cellStyle name="Note 2 3 6 4" xfId="1387"/>
    <cellStyle name="Note 2 3 6 5" xfId="1707"/>
    <cellStyle name="Note 2 3 6 6" xfId="1754"/>
    <cellStyle name="Note 2 3 6 7" xfId="1801"/>
    <cellStyle name="Note 2 3 6 8" xfId="1853"/>
    <cellStyle name="Note 2 3 7" xfId="714"/>
    <cellStyle name="Note 2 3 7 2" xfId="715"/>
    <cellStyle name="Note 2 3 7 2 2" xfId="1615"/>
    <cellStyle name="Note 2 3 7 2 3" xfId="1895"/>
    <cellStyle name="Note 2 3 7 3" xfId="1327"/>
    <cellStyle name="Note 2 3 7 3 2" xfId="1943"/>
    <cellStyle name="Note 2 3 7 4" xfId="1375"/>
    <cellStyle name="Note 2 3 7 5" xfId="1695"/>
    <cellStyle name="Note 2 3 7 6" xfId="1742"/>
    <cellStyle name="Note 2 3 7 7" xfId="1789"/>
    <cellStyle name="Note 2 3 7 8" xfId="1841"/>
    <cellStyle name="Note 2 3 8" xfId="716"/>
    <cellStyle name="Note 2 3 8 2" xfId="717"/>
    <cellStyle name="Note 2 3 8 2 2" xfId="1634"/>
    <cellStyle name="Note 2 3 8 2 3" xfId="1914"/>
    <cellStyle name="Note 2 3 8 3" xfId="1346"/>
    <cellStyle name="Note 2 3 8 3 2" xfId="1962"/>
    <cellStyle name="Note 2 3 8 4" xfId="1394"/>
    <cellStyle name="Note 2 3 8 5" xfId="1714"/>
    <cellStyle name="Note 2 3 8 6" xfId="1761"/>
    <cellStyle name="Note 2 3 8 7" xfId="1808"/>
    <cellStyle name="Note 2 3 8 8" xfId="1860"/>
    <cellStyle name="Note 2 3 9" xfId="718"/>
    <cellStyle name="Note 2 3 9 2" xfId="719"/>
    <cellStyle name="Note 2 3 9 2 2" xfId="1608"/>
    <cellStyle name="Note 2 3 9 2 3" xfId="1888"/>
    <cellStyle name="Note 2 3 9 3" xfId="1320"/>
    <cellStyle name="Note 2 3 9 3 2" xfId="1936"/>
    <cellStyle name="Note 2 3 9 4" xfId="1368"/>
    <cellStyle name="Note 2 3 9 5" xfId="1688"/>
    <cellStyle name="Note 2 3 9 6" xfId="1735"/>
    <cellStyle name="Note 2 3 9 7" xfId="1782"/>
    <cellStyle name="Note 2 3 9 8" xfId="1834"/>
    <cellStyle name="Note 2 4" xfId="164"/>
    <cellStyle name="Note 2 4 10" xfId="720"/>
    <cellStyle name="Note 2 4 10 2" xfId="721"/>
    <cellStyle name="Note 2 4 11" xfId="722"/>
    <cellStyle name="Note 2 4 11 2" xfId="723"/>
    <cellStyle name="Note 2 4 12" xfId="724"/>
    <cellStyle name="Note 2 4 12 2" xfId="725"/>
    <cellStyle name="Note 2 4 13" xfId="726"/>
    <cellStyle name="Note 2 4 13 2" xfId="727"/>
    <cellStyle name="Note 2 4 14" xfId="728"/>
    <cellStyle name="Note 2 4 14 2" xfId="729"/>
    <cellStyle name="Note 2 4 15" xfId="730"/>
    <cellStyle name="Note 2 4 15 2" xfId="731"/>
    <cellStyle name="Note 2 4 16" xfId="732"/>
    <cellStyle name="Note 2 4 16 2" xfId="733"/>
    <cellStyle name="Note 2 4 17" xfId="734"/>
    <cellStyle name="Note 2 4 17 2" xfId="735"/>
    <cellStyle name="Note 2 4 18" xfId="736"/>
    <cellStyle name="Note 2 4 18 2" xfId="737"/>
    <cellStyle name="Note 2 4 19" xfId="738"/>
    <cellStyle name="Note 2 4 19 2" xfId="739"/>
    <cellStyle name="Note 2 4 2" xfId="740"/>
    <cellStyle name="Note 2 4 2 2" xfId="741"/>
    <cellStyle name="Note 2 4 2 2 2" xfId="1614"/>
    <cellStyle name="Note 2 4 2 2 3" xfId="1894"/>
    <cellStyle name="Note 2 4 2 3" xfId="1326"/>
    <cellStyle name="Note 2 4 2 3 2" xfId="1942"/>
    <cellStyle name="Note 2 4 2 4" xfId="1374"/>
    <cellStyle name="Note 2 4 2 5" xfId="1694"/>
    <cellStyle name="Note 2 4 2 6" xfId="1741"/>
    <cellStyle name="Note 2 4 2 7" xfId="1788"/>
    <cellStyle name="Note 2 4 2 8" xfId="1840"/>
    <cellStyle name="Note 2 4 20" xfId="742"/>
    <cellStyle name="Note 2 4 20 2" xfId="743"/>
    <cellStyle name="Note 2 4 21" xfId="744"/>
    <cellStyle name="Note 2 4 21 2" xfId="745"/>
    <cellStyle name="Note 2 4 22" xfId="746"/>
    <cellStyle name="Note 2 4 22 2" xfId="747"/>
    <cellStyle name="Note 2 4 23" xfId="748"/>
    <cellStyle name="Note 2 4 23 2" xfId="749"/>
    <cellStyle name="Note 2 4 24" xfId="750"/>
    <cellStyle name="Note 2 4 24 2" xfId="751"/>
    <cellStyle name="Note 2 4 25" xfId="752"/>
    <cellStyle name="Note 2 4 25 2" xfId="753"/>
    <cellStyle name="Note 2 4 26" xfId="754"/>
    <cellStyle name="Note 2 4 26 2" xfId="755"/>
    <cellStyle name="Note 2 4 27" xfId="756"/>
    <cellStyle name="Note 2 4 27 2" xfId="757"/>
    <cellStyle name="Note 2 4 28" xfId="758"/>
    <cellStyle name="Note 2 4 28 2" xfId="759"/>
    <cellStyle name="Note 2 4 29" xfId="760"/>
    <cellStyle name="Note 2 4 29 2" xfId="761"/>
    <cellStyle name="Note 2 4 3" xfId="762"/>
    <cellStyle name="Note 2 4 3 2" xfId="763"/>
    <cellStyle name="Note 2 4 3 2 2" xfId="1621"/>
    <cellStyle name="Note 2 4 3 2 3" xfId="1901"/>
    <cellStyle name="Note 2 4 3 3" xfId="1333"/>
    <cellStyle name="Note 2 4 3 3 2" xfId="1949"/>
    <cellStyle name="Note 2 4 3 4" xfId="1381"/>
    <cellStyle name="Note 2 4 3 5" xfId="1701"/>
    <cellStyle name="Note 2 4 3 6" xfId="1748"/>
    <cellStyle name="Note 2 4 3 7" xfId="1795"/>
    <cellStyle name="Note 2 4 3 8" xfId="1847"/>
    <cellStyle name="Note 2 4 30" xfId="764"/>
    <cellStyle name="Note 2 4 30 2" xfId="765"/>
    <cellStyle name="Note 2 4 31" xfId="766"/>
    <cellStyle name="Note 2 4 31 2" xfId="767"/>
    <cellStyle name="Note 2 4 32" xfId="768"/>
    <cellStyle name="Note 2 4 32 2" xfId="769"/>
    <cellStyle name="Note 2 4 33" xfId="770"/>
    <cellStyle name="Note 2 4 33 2" xfId="771"/>
    <cellStyle name="Note 2 4 34" xfId="772"/>
    <cellStyle name="Note 2 4 34 2" xfId="773"/>
    <cellStyle name="Note 2 4 35" xfId="774"/>
    <cellStyle name="Note 2 4 35 2" xfId="775"/>
    <cellStyle name="Note 2 4 36" xfId="776"/>
    <cellStyle name="Note 2 4 36 2" xfId="777"/>
    <cellStyle name="Note 2 4 37" xfId="778"/>
    <cellStyle name="Note 2 4 37 2" xfId="779"/>
    <cellStyle name="Note 2 4 38" xfId="780"/>
    <cellStyle name="Note 2 4 38 2" xfId="781"/>
    <cellStyle name="Note 2 4 39" xfId="782"/>
    <cellStyle name="Note 2 4 39 2" xfId="783"/>
    <cellStyle name="Note 2 4 4" xfId="784"/>
    <cellStyle name="Note 2 4 4 2" xfId="785"/>
    <cellStyle name="Note 2 4 4 2 2" xfId="1616"/>
    <cellStyle name="Note 2 4 4 2 3" xfId="1896"/>
    <cellStyle name="Note 2 4 4 3" xfId="1328"/>
    <cellStyle name="Note 2 4 4 3 2" xfId="1944"/>
    <cellStyle name="Note 2 4 4 4" xfId="1376"/>
    <cellStyle name="Note 2 4 4 5" xfId="1696"/>
    <cellStyle name="Note 2 4 4 6" xfId="1743"/>
    <cellStyle name="Note 2 4 4 7" xfId="1790"/>
    <cellStyle name="Note 2 4 4 8" xfId="1842"/>
    <cellStyle name="Note 2 4 40" xfId="786"/>
    <cellStyle name="Note 2 4 40 2" xfId="787"/>
    <cellStyle name="Note 2 4 41" xfId="788"/>
    <cellStyle name="Note 2 4 41 2" xfId="789"/>
    <cellStyle name="Note 2 4 42" xfId="790"/>
    <cellStyle name="Note 2 4 42 2" xfId="791"/>
    <cellStyle name="Note 2 4 43" xfId="792"/>
    <cellStyle name="Note 2 4 43 2" xfId="793"/>
    <cellStyle name="Note 2 4 44" xfId="794"/>
    <cellStyle name="Note 2 4 44 2" xfId="795"/>
    <cellStyle name="Note 2 4 45" xfId="796"/>
    <cellStyle name="Note 2 4 45 2" xfId="797"/>
    <cellStyle name="Note 2 4 46" xfId="798"/>
    <cellStyle name="Note 2 4 46 2" xfId="799"/>
    <cellStyle name="Note 2 4 47" xfId="800"/>
    <cellStyle name="Note 2 4 47 2" xfId="801"/>
    <cellStyle name="Note 2 4 48" xfId="802"/>
    <cellStyle name="Note 2 4 48 2" xfId="803"/>
    <cellStyle name="Note 2 4 49" xfId="804"/>
    <cellStyle name="Note 2 4 49 2" xfId="805"/>
    <cellStyle name="Note 2 4 5" xfId="806"/>
    <cellStyle name="Note 2 4 5 2" xfId="807"/>
    <cellStyle name="Note 2 4 5 2 2" xfId="1631"/>
    <cellStyle name="Note 2 4 5 2 3" xfId="1911"/>
    <cellStyle name="Note 2 4 5 3" xfId="1343"/>
    <cellStyle name="Note 2 4 5 3 2" xfId="1959"/>
    <cellStyle name="Note 2 4 5 4" xfId="1391"/>
    <cellStyle name="Note 2 4 5 5" xfId="1711"/>
    <cellStyle name="Note 2 4 5 6" xfId="1758"/>
    <cellStyle name="Note 2 4 5 7" xfId="1805"/>
    <cellStyle name="Note 2 4 5 8" xfId="1857"/>
    <cellStyle name="Note 2 4 50" xfId="808"/>
    <cellStyle name="Note 2 4 50 2" xfId="809"/>
    <cellStyle name="Note 2 4 51" xfId="810"/>
    <cellStyle name="Note 2 4 51 2" xfId="811"/>
    <cellStyle name="Note 2 4 52" xfId="812"/>
    <cellStyle name="Note 2 4 52 2" xfId="813"/>
    <cellStyle name="Note 2 4 53" xfId="814"/>
    <cellStyle name="Note 2 4 54" xfId="815"/>
    <cellStyle name="Note 2 4 55" xfId="816"/>
    <cellStyle name="Note 2 4 56" xfId="817"/>
    <cellStyle name="Note 2 4 57" xfId="818"/>
    <cellStyle name="Note 2 4 58" xfId="1308"/>
    <cellStyle name="Note 2 4 59" xfId="1826"/>
    <cellStyle name="Note 2 4 6" xfId="819"/>
    <cellStyle name="Note 2 4 6 2" xfId="820"/>
    <cellStyle name="Note 2 4 6 2 2" xfId="1648"/>
    <cellStyle name="Note 2 4 6 2 3" xfId="1928"/>
    <cellStyle name="Note 2 4 6 3" xfId="1360"/>
    <cellStyle name="Note 2 4 6 3 2" xfId="1976"/>
    <cellStyle name="Note 2 4 6 4" xfId="1408"/>
    <cellStyle name="Note 2 4 6 5" xfId="1728"/>
    <cellStyle name="Note 2 4 6 6" xfId="1775"/>
    <cellStyle name="Note 2 4 6 7" xfId="1822"/>
    <cellStyle name="Note 2 4 6 8" xfId="1874"/>
    <cellStyle name="Note 2 4 7" xfId="821"/>
    <cellStyle name="Note 2 4 7 2" xfId="822"/>
    <cellStyle name="Note 2 4 7 2 2" xfId="1625"/>
    <cellStyle name="Note 2 4 7 2 3" xfId="1905"/>
    <cellStyle name="Note 2 4 7 3" xfId="1337"/>
    <cellStyle name="Note 2 4 7 3 2" xfId="1953"/>
    <cellStyle name="Note 2 4 7 4" xfId="1385"/>
    <cellStyle name="Note 2 4 7 5" xfId="1705"/>
    <cellStyle name="Note 2 4 7 6" xfId="1752"/>
    <cellStyle name="Note 2 4 7 7" xfId="1799"/>
    <cellStyle name="Note 2 4 7 8" xfId="1851"/>
    <cellStyle name="Note 2 4 8" xfId="823"/>
    <cellStyle name="Note 2 4 8 2" xfId="824"/>
    <cellStyle name="Note 2 4 8 2 2" xfId="1611"/>
    <cellStyle name="Note 2 4 8 2 3" xfId="1891"/>
    <cellStyle name="Note 2 4 8 3" xfId="1323"/>
    <cellStyle name="Note 2 4 8 3 2" xfId="1939"/>
    <cellStyle name="Note 2 4 8 4" xfId="1371"/>
    <cellStyle name="Note 2 4 8 5" xfId="1691"/>
    <cellStyle name="Note 2 4 8 6" xfId="1738"/>
    <cellStyle name="Note 2 4 8 7" xfId="1785"/>
    <cellStyle name="Note 2 4 8 8" xfId="1837"/>
    <cellStyle name="Note 2 4 9" xfId="825"/>
    <cellStyle name="Note 2 4 9 2" xfId="826"/>
    <cellStyle name="Note 2 4 9 3" xfId="1600"/>
    <cellStyle name="Note 2 4 9 4" xfId="1880"/>
    <cellStyle name="Note 2 5" xfId="827"/>
    <cellStyle name="Note 2 5 2" xfId="828"/>
    <cellStyle name="Note 2 5 2 2" xfId="1605"/>
    <cellStyle name="Note 2 5 2 3" xfId="1885"/>
    <cellStyle name="Note 2 5 3" xfId="1317"/>
    <cellStyle name="Note 2 5 3 2" xfId="1933"/>
    <cellStyle name="Note 2 5 4" xfId="1365"/>
    <cellStyle name="Note 2 5 5" xfId="1684"/>
    <cellStyle name="Note 2 5 6" xfId="1732"/>
    <cellStyle name="Note 2 5 7" xfId="1779"/>
    <cellStyle name="Note 2 5 8" xfId="1831"/>
    <cellStyle name="Note 2 6" xfId="829"/>
    <cellStyle name="Note 2 6 2" xfId="830"/>
    <cellStyle name="Note 2 6 2 2" xfId="1659"/>
    <cellStyle name="Note 2 6 3" xfId="1666"/>
    <cellStyle name="Note 2 7" xfId="831"/>
    <cellStyle name="Note 2 7 2" xfId="832"/>
    <cellStyle name="Note 2 7 2 2" xfId="1679"/>
    <cellStyle name="Note 2 7 3" xfId="1440"/>
    <cellStyle name="Note 2 8" xfId="833"/>
    <cellStyle name="Note 2 8 2" xfId="1416"/>
    <cellStyle name="Note 2 8 3" xfId="1677"/>
    <cellStyle name="Note 2 9" xfId="1428"/>
    <cellStyle name="Note 2 9 2" xfId="1422"/>
    <cellStyle name="Note 3" xfId="165"/>
    <cellStyle name="Note 3 2" xfId="1516"/>
    <cellStyle name="Note 3 3" xfId="1585"/>
    <cellStyle name="Note 4" xfId="1463"/>
    <cellStyle name="Note 4 2" xfId="1531"/>
    <cellStyle name="Output" xfId="1275" builtinId="21" customBuiltin="1"/>
    <cellStyle name="Output 2" xfId="166"/>
    <cellStyle name="Output 2 10" xfId="834"/>
    <cellStyle name="Output 2 10 2" xfId="835"/>
    <cellStyle name="Output 2 10 3" xfId="1413"/>
    <cellStyle name="Output 2 11" xfId="836"/>
    <cellStyle name="Output 2 11 2" xfId="837"/>
    <cellStyle name="Output 2 12" xfId="838"/>
    <cellStyle name="Output 2 12 2" xfId="839"/>
    <cellStyle name="Output 2 13" xfId="840"/>
    <cellStyle name="Output 2 13 2" xfId="841"/>
    <cellStyle name="Output 2 14" xfId="842"/>
    <cellStyle name="Output 2 14 2" xfId="843"/>
    <cellStyle name="Output 2 15" xfId="844"/>
    <cellStyle name="Output 2 15 2" xfId="845"/>
    <cellStyle name="Output 2 16" xfId="846"/>
    <cellStyle name="Output 2 16 2" xfId="847"/>
    <cellStyle name="Output 2 17" xfId="848"/>
    <cellStyle name="Output 2 17 2" xfId="849"/>
    <cellStyle name="Output 2 18" xfId="850"/>
    <cellStyle name="Output 2 18 2" xfId="851"/>
    <cellStyle name="Output 2 19" xfId="852"/>
    <cellStyle name="Output 2 19 2" xfId="853"/>
    <cellStyle name="Output 2 2" xfId="167"/>
    <cellStyle name="Output 2 2 10" xfId="854"/>
    <cellStyle name="Output 2 2 10 2" xfId="855"/>
    <cellStyle name="Output 2 2 11" xfId="856"/>
    <cellStyle name="Output 2 2 11 2" xfId="857"/>
    <cellStyle name="Output 2 2 12" xfId="858"/>
    <cellStyle name="Output 2 2 12 2" xfId="859"/>
    <cellStyle name="Output 2 2 13" xfId="860"/>
    <cellStyle name="Output 2 2 13 2" xfId="861"/>
    <cellStyle name="Output 2 2 14" xfId="862"/>
    <cellStyle name="Output 2 2 14 2" xfId="863"/>
    <cellStyle name="Output 2 2 15" xfId="864"/>
    <cellStyle name="Output 2 2 15 2" xfId="865"/>
    <cellStyle name="Output 2 2 16" xfId="866"/>
    <cellStyle name="Output 2 2 16 2" xfId="867"/>
    <cellStyle name="Output 2 2 17" xfId="868"/>
    <cellStyle name="Output 2 2 17 2" xfId="869"/>
    <cellStyle name="Output 2 2 18" xfId="870"/>
    <cellStyle name="Output 2 2 18 2" xfId="871"/>
    <cellStyle name="Output 2 2 19" xfId="872"/>
    <cellStyle name="Output 2 2 19 2" xfId="873"/>
    <cellStyle name="Output 2 2 2" xfId="874"/>
    <cellStyle name="Output 2 2 2 2" xfId="875"/>
    <cellStyle name="Output 2 2 2 2 2" xfId="1639"/>
    <cellStyle name="Output 2 2 2 2 3" xfId="1919"/>
    <cellStyle name="Output 2 2 2 3" xfId="1351"/>
    <cellStyle name="Output 2 2 2 3 2" xfId="1967"/>
    <cellStyle name="Output 2 2 2 4" xfId="1399"/>
    <cellStyle name="Output 2 2 2 5" xfId="1719"/>
    <cellStyle name="Output 2 2 2 6" xfId="1766"/>
    <cellStyle name="Output 2 2 2 7" xfId="1813"/>
    <cellStyle name="Output 2 2 2 8" xfId="1865"/>
    <cellStyle name="Output 2 2 20" xfId="876"/>
    <cellStyle name="Output 2 2 20 2" xfId="877"/>
    <cellStyle name="Output 2 2 21" xfId="878"/>
    <cellStyle name="Output 2 2 21 2" xfId="879"/>
    <cellStyle name="Output 2 2 22" xfId="880"/>
    <cellStyle name="Output 2 2 22 2" xfId="881"/>
    <cellStyle name="Output 2 2 23" xfId="882"/>
    <cellStyle name="Output 2 2 23 2" xfId="883"/>
    <cellStyle name="Output 2 2 24" xfId="884"/>
    <cellStyle name="Output 2 2 24 2" xfId="885"/>
    <cellStyle name="Output 2 2 25" xfId="886"/>
    <cellStyle name="Output 2 2 25 2" xfId="887"/>
    <cellStyle name="Output 2 2 26" xfId="888"/>
    <cellStyle name="Output 2 2 26 2" xfId="889"/>
    <cellStyle name="Output 2 2 27" xfId="890"/>
    <cellStyle name="Output 2 2 27 2" xfId="891"/>
    <cellStyle name="Output 2 2 28" xfId="892"/>
    <cellStyle name="Output 2 2 28 2" xfId="893"/>
    <cellStyle name="Output 2 2 29" xfId="894"/>
    <cellStyle name="Output 2 2 29 2" xfId="895"/>
    <cellStyle name="Output 2 2 3" xfId="896"/>
    <cellStyle name="Output 2 2 3 2" xfId="897"/>
    <cellStyle name="Output 2 2 3 2 2" xfId="1626"/>
    <cellStyle name="Output 2 2 3 2 3" xfId="1906"/>
    <cellStyle name="Output 2 2 3 3" xfId="1338"/>
    <cellStyle name="Output 2 2 3 3 2" xfId="1954"/>
    <cellStyle name="Output 2 2 3 4" xfId="1386"/>
    <cellStyle name="Output 2 2 3 5" xfId="1706"/>
    <cellStyle name="Output 2 2 3 6" xfId="1753"/>
    <cellStyle name="Output 2 2 3 7" xfId="1800"/>
    <cellStyle name="Output 2 2 3 8" xfId="1852"/>
    <cellStyle name="Output 2 2 30" xfId="898"/>
    <cellStyle name="Output 2 2 30 2" xfId="899"/>
    <cellStyle name="Output 2 2 31" xfId="900"/>
    <cellStyle name="Output 2 2 31 2" xfId="901"/>
    <cellStyle name="Output 2 2 32" xfId="902"/>
    <cellStyle name="Output 2 2 32 2" xfId="903"/>
    <cellStyle name="Output 2 2 33" xfId="904"/>
    <cellStyle name="Output 2 2 33 2" xfId="905"/>
    <cellStyle name="Output 2 2 34" xfId="906"/>
    <cellStyle name="Output 2 2 34 2" xfId="907"/>
    <cellStyle name="Output 2 2 35" xfId="908"/>
    <cellStyle name="Output 2 2 35 2" xfId="909"/>
    <cellStyle name="Output 2 2 36" xfId="910"/>
    <cellStyle name="Output 2 2 36 2" xfId="911"/>
    <cellStyle name="Output 2 2 37" xfId="912"/>
    <cellStyle name="Output 2 2 37 2" xfId="913"/>
    <cellStyle name="Output 2 2 38" xfId="914"/>
    <cellStyle name="Output 2 2 38 2" xfId="915"/>
    <cellStyle name="Output 2 2 39" xfId="916"/>
    <cellStyle name="Output 2 2 39 2" xfId="917"/>
    <cellStyle name="Output 2 2 4" xfId="918"/>
    <cellStyle name="Output 2 2 4 2" xfId="919"/>
    <cellStyle name="Output 2 2 4 2 2" xfId="1620"/>
    <cellStyle name="Output 2 2 4 2 3" xfId="1900"/>
    <cellStyle name="Output 2 2 4 3" xfId="1332"/>
    <cellStyle name="Output 2 2 4 3 2" xfId="1948"/>
    <cellStyle name="Output 2 2 4 4" xfId="1380"/>
    <cellStyle name="Output 2 2 4 5" xfId="1700"/>
    <cellStyle name="Output 2 2 4 6" xfId="1747"/>
    <cellStyle name="Output 2 2 4 7" xfId="1794"/>
    <cellStyle name="Output 2 2 4 8" xfId="1846"/>
    <cellStyle name="Output 2 2 40" xfId="920"/>
    <cellStyle name="Output 2 2 40 2" xfId="921"/>
    <cellStyle name="Output 2 2 41" xfId="922"/>
    <cellStyle name="Output 2 2 41 2" xfId="923"/>
    <cellStyle name="Output 2 2 42" xfId="924"/>
    <cellStyle name="Output 2 2 42 2" xfId="925"/>
    <cellStyle name="Output 2 2 43" xfId="926"/>
    <cellStyle name="Output 2 2 43 2" xfId="927"/>
    <cellStyle name="Output 2 2 44" xfId="928"/>
    <cellStyle name="Output 2 2 44 2" xfId="929"/>
    <cellStyle name="Output 2 2 45" xfId="930"/>
    <cellStyle name="Output 2 2 45 2" xfId="931"/>
    <cellStyle name="Output 2 2 46" xfId="932"/>
    <cellStyle name="Output 2 2 46 2" xfId="933"/>
    <cellStyle name="Output 2 2 47" xfId="934"/>
    <cellStyle name="Output 2 2 47 2" xfId="935"/>
    <cellStyle name="Output 2 2 48" xfId="936"/>
    <cellStyle name="Output 2 2 48 2" xfId="937"/>
    <cellStyle name="Output 2 2 49" xfId="938"/>
    <cellStyle name="Output 2 2 49 2" xfId="939"/>
    <cellStyle name="Output 2 2 5" xfId="940"/>
    <cellStyle name="Output 2 2 5 2" xfId="941"/>
    <cellStyle name="Output 2 2 5 2 2" xfId="1636"/>
    <cellStyle name="Output 2 2 5 2 3" xfId="1916"/>
    <cellStyle name="Output 2 2 5 3" xfId="1348"/>
    <cellStyle name="Output 2 2 5 3 2" xfId="1964"/>
    <cellStyle name="Output 2 2 5 4" xfId="1396"/>
    <cellStyle name="Output 2 2 5 5" xfId="1716"/>
    <cellStyle name="Output 2 2 5 6" xfId="1763"/>
    <cellStyle name="Output 2 2 5 7" xfId="1810"/>
    <cellStyle name="Output 2 2 5 8" xfId="1862"/>
    <cellStyle name="Output 2 2 50" xfId="942"/>
    <cellStyle name="Output 2 2 50 2" xfId="943"/>
    <cellStyle name="Output 2 2 51" xfId="944"/>
    <cellStyle name="Output 2 2 51 2" xfId="945"/>
    <cellStyle name="Output 2 2 52" xfId="946"/>
    <cellStyle name="Output 2 2 52 2" xfId="947"/>
    <cellStyle name="Output 2 2 53" xfId="948"/>
    <cellStyle name="Output 2 2 54" xfId="949"/>
    <cellStyle name="Output 2 2 55" xfId="950"/>
    <cellStyle name="Output 2 2 56" xfId="951"/>
    <cellStyle name="Output 2 2 57" xfId="952"/>
    <cellStyle name="Output 2 2 58" xfId="1825"/>
    <cellStyle name="Output 2 2 6" xfId="953"/>
    <cellStyle name="Output 2 2 6 2" xfId="954"/>
    <cellStyle name="Output 2 2 6 2 2" xfId="1647"/>
    <cellStyle name="Output 2 2 6 2 3" xfId="1927"/>
    <cellStyle name="Output 2 2 6 3" xfId="1359"/>
    <cellStyle name="Output 2 2 6 3 2" xfId="1975"/>
    <cellStyle name="Output 2 2 6 4" xfId="1407"/>
    <cellStyle name="Output 2 2 6 5" xfId="1727"/>
    <cellStyle name="Output 2 2 6 6" xfId="1774"/>
    <cellStyle name="Output 2 2 6 7" xfId="1821"/>
    <cellStyle name="Output 2 2 6 8" xfId="1873"/>
    <cellStyle name="Output 2 2 7" xfId="955"/>
    <cellStyle name="Output 2 2 7 2" xfId="956"/>
    <cellStyle name="Output 2 2 7 2 2" xfId="1630"/>
    <cellStyle name="Output 2 2 7 2 3" xfId="1910"/>
    <cellStyle name="Output 2 2 7 3" xfId="1342"/>
    <cellStyle name="Output 2 2 7 3 2" xfId="1958"/>
    <cellStyle name="Output 2 2 7 4" xfId="1390"/>
    <cellStyle name="Output 2 2 7 5" xfId="1710"/>
    <cellStyle name="Output 2 2 7 6" xfId="1757"/>
    <cellStyle name="Output 2 2 7 7" xfId="1804"/>
    <cellStyle name="Output 2 2 7 8" xfId="1856"/>
    <cellStyle name="Output 2 2 8" xfId="957"/>
    <cellStyle name="Output 2 2 8 2" xfId="958"/>
    <cellStyle name="Output 2 2 8 2 2" xfId="1610"/>
    <cellStyle name="Output 2 2 8 2 3" xfId="1890"/>
    <cellStyle name="Output 2 2 8 3" xfId="1322"/>
    <cellStyle name="Output 2 2 8 3 2" xfId="1938"/>
    <cellStyle name="Output 2 2 8 4" xfId="1370"/>
    <cellStyle name="Output 2 2 8 5" xfId="1690"/>
    <cellStyle name="Output 2 2 8 6" xfId="1737"/>
    <cellStyle name="Output 2 2 8 7" xfId="1784"/>
    <cellStyle name="Output 2 2 8 8" xfId="1836"/>
    <cellStyle name="Output 2 2 9" xfId="959"/>
    <cellStyle name="Output 2 2 9 2" xfId="960"/>
    <cellStyle name="Output 2 2 9 3" xfId="1599"/>
    <cellStyle name="Output 2 2 9 4" xfId="1879"/>
    <cellStyle name="Output 2 20" xfId="961"/>
    <cellStyle name="Output 2 20 2" xfId="962"/>
    <cellStyle name="Output 2 21" xfId="963"/>
    <cellStyle name="Output 2 21 2" xfId="964"/>
    <cellStyle name="Output 2 22" xfId="965"/>
    <cellStyle name="Output 2 22 2" xfId="966"/>
    <cellStyle name="Output 2 23" xfId="967"/>
    <cellStyle name="Output 2 23 2" xfId="968"/>
    <cellStyle name="Output 2 24" xfId="969"/>
    <cellStyle name="Output 2 24 2" xfId="970"/>
    <cellStyle name="Output 2 25" xfId="971"/>
    <cellStyle name="Output 2 25 2" xfId="972"/>
    <cellStyle name="Output 2 26" xfId="973"/>
    <cellStyle name="Output 2 26 2" xfId="974"/>
    <cellStyle name="Output 2 27" xfId="975"/>
    <cellStyle name="Output 2 27 2" xfId="976"/>
    <cellStyle name="Output 2 28" xfId="977"/>
    <cellStyle name="Output 2 28 2" xfId="978"/>
    <cellStyle name="Output 2 29" xfId="979"/>
    <cellStyle name="Output 2 29 2" xfId="980"/>
    <cellStyle name="Output 2 3" xfId="981"/>
    <cellStyle name="Output 2 3 2" xfId="982"/>
    <cellStyle name="Output 2 3 2 2" xfId="1606"/>
    <cellStyle name="Output 2 3 2 3" xfId="1886"/>
    <cellStyle name="Output 2 3 3" xfId="1318"/>
    <cellStyle name="Output 2 3 3 2" xfId="1934"/>
    <cellStyle name="Output 2 3 4" xfId="1366"/>
    <cellStyle name="Output 2 3 5" xfId="1685"/>
    <cellStyle name="Output 2 3 6" xfId="1733"/>
    <cellStyle name="Output 2 3 7" xfId="1780"/>
    <cellStyle name="Output 2 3 8" xfId="1832"/>
    <cellStyle name="Output 2 30" xfId="983"/>
    <cellStyle name="Output 2 30 2" xfId="984"/>
    <cellStyle name="Output 2 31" xfId="985"/>
    <cellStyle name="Output 2 31 2" xfId="986"/>
    <cellStyle name="Output 2 32" xfId="987"/>
    <cellStyle name="Output 2 32 2" xfId="988"/>
    <cellStyle name="Output 2 33" xfId="989"/>
    <cellStyle name="Output 2 33 2" xfId="990"/>
    <cellStyle name="Output 2 34" xfId="991"/>
    <cellStyle name="Output 2 34 2" xfId="992"/>
    <cellStyle name="Output 2 35" xfId="993"/>
    <cellStyle name="Output 2 35 2" xfId="994"/>
    <cellStyle name="Output 2 36" xfId="995"/>
    <cellStyle name="Output 2 36 2" xfId="996"/>
    <cellStyle name="Output 2 37" xfId="997"/>
    <cellStyle name="Output 2 37 2" xfId="998"/>
    <cellStyle name="Output 2 38" xfId="999"/>
    <cellStyle name="Output 2 38 2" xfId="1000"/>
    <cellStyle name="Output 2 39" xfId="1001"/>
    <cellStyle name="Output 2 39 2" xfId="1002"/>
    <cellStyle name="Output 2 4" xfId="1003"/>
    <cellStyle name="Output 2 4 2" xfId="1004"/>
    <cellStyle name="Output 2 4 2 2" xfId="1425"/>
    <cellStyle name="Output 2 4 3" xfId="1431"/>
    <cellStyle name="Output 2 40" xfId="1005"/>
    <cellStyle name="Output 2 40 2" xfId="1006"/>
    <cellStyle name="Output 2 41" xfId="1007"/>
    <cellStyle name="Output 2 41 2" xfId="1008"/>
    <cellStyle name="Output 2 42" xfId="1009"/>
    <cellStyle name="Output 2 42 2" xfId="1010"/>
    <cellStyle name="Output 2 43" xfId="1011"/>
    <cellStyle name="Output 2 43 2" xfId="1012"/>
    <cellStyle name="Output 2 44" xfId="1013"/>
    <cellStyle name="Output 2 44 2" xfId="1014"/>
    <cellStyle name="Output 2 45" xfId="1015"/>
    <cellStyle name="Output 2 45 2" xfId="1016"/>
    <cellStyle name="Output 2 46" xfId="1017"/>
    <cellStyle name="Output 2 46 2" xfId="1018"/>
    <cellStyle name="Output 2 47" xfId="1019"/>
    <cellStyle name="Output 2 47 2" xfId="1020"/>
    <cellStyle name="Output 2 48" xfId="1021"/>
    <cellStyle name="Output 2 48 2" xfId="1022"/>
    <cellStyle name="Output 2 49" xfId="1023"/>
    <cellStyle name="Output 2 49 2" xfId="1024"/>
    <cellStyle name="Output 2 5" xfId="1025"/>
    <cellStyle name="Output 2 5 2" xfId="1026"/>
    <cellStyle name="Output 2 5 2 2" xfId="1415"/>
    <cellStyle name="Output 2 5 3" xfId="1652"/>
    <cellStyle name="Output 2 50" xfId="1027"/>
    <cellStyle name="Output 2 50 2" xfId="1028"/>
    <cellStyle name="Output 2 51" xfId="1029"/>
    <cellStyle name="Output 2 51 2" xfId="1030"/>
    <cellStyle name="Output 2 52" xfId="1031"/>
    <cellStyle name="Output 2 52 2" xfId="1032"/>
    <cellStyle name="Output 2 53" xfId="1033"/>
    <cellStyle name="Output 2 53 2" xfId="1034"/>
    <cellStyle name="Output 2 54" xfId="1035"/>
    <cellStyle name="Output 2 55" xfId="1036"/>
    <cellStyle name="Output 2 56" xfId="1037"/>
    <cellStyle name="Output 2 57" xfId="1038"/>
    <cellStyle name="Output 2 58" xfId="1039"/>
    <cellStyle name="Output 2 59" xfId="1306"/>
    <cellStyle name="Output 2 6" xfId="1040"/>
    <cellStyle name="Output 2 6 2" xfId="1041"/>
    <cellStyle name="Output 2 6 2 2" xfId="1443"/>
    <cellStyle name="Output 2 6 3" xfId="1418"/>
    <cellStyle name="Output 2 7" xfId="1042"/>
    <cellStyle name="Output 2 7 2" xfId="1043"/>
    <cellStyle name="Output 2 7 2 2" xfId="1424"/>
    <cellStyle name="Output 2 7 3" xfId="1450"/>
    <cellStyle name="Output 2 8" xfId="1044"/>
    <cellStyle name="Output 2 8 2" xfId="1045"/>
    <cellStyle name="Output 2 8 2 2" xfId="1445"/>
    <cellStyle name="Output 2 8 3" xfId="1681"/>
    <cellStyle name="Output 2 9" xfId="1046"/>
    <cellStyle name="Output 2 9 2" xfId="1047"/>
    <cellStyle name="Output 2 9 3" xfId="1657"/>
    <cellStyle name="Percent 2" xfId="168"/>
    <cellStyle name="Percent 2 2" xfId="1048"/>
    <cellStyle name="Percent 2 3" xfId="1049"/>
    <cellStyle name="Percent 3" xfId="1448"/>
    <cellStyle name="Percent 3 2" xfId="1493"/>
    <cellStyle name="Percent 4" xfId="1549"/>
    <cellStyle name="Percent 5" xfId="1411"/>
    <cellStyle name="Title" xfId="1266" builtinId="15" customBuiltin="1"/>
    <cellStyle name="Title 2" xfId="169"/>
    <cellStyle name="Total" xfId="1281" builtinId="25" customBuiltin="1"/>
    <cellStyle name="Total 2" xfId="170"/>
    <cellStyle name="Total 2 10" xfId="1050"/>
    <cellStyle name="Total 2 10 2" xfId="1051"/>
    <cellStyle name="Total 2 10 3" xfId="1446"/>
    <cellStyle name="Total 2 11" xfId="1052"/>
    <cellStyle name="Total 2 11 2" xfId="1053"/>
    <cellStyle name="Total 2 11 3" xfId="1458"/>
    <cellStyle name="Total 2 12" xfId="1054"/>
    <cellStyle name="Total 2 12 2" xfId="1055"/>
    <cellStyle name="Total 2 13" xfId="1056"/>
    <cellStyle name="Total 2 13 2" xfId="1057"/>
    <cellStyle name="Total 2 14" xfId="1058"/>
    <cellStyle name="Total 2 14 2" xfId="1059"/>
    <cellStyle name="Total 2 15" xfId="1060"/>
    <cellStyle name="Total 2 15 2" xfId="1061"/>
    <cellStyle name="Total 2 16" xfId="1062"/>
    <cellStyle name="Total 2 16 2" xfId="1063"/>
    <cellStyle name="Total 2 17" xfId="1064"/>
    <cellStyle name="Total 2 17 2" xfId="1065"/>
    <cellStyle name="Total 2 18" xfId="1066"/>
    <cellStyle name="Total 2 18 2" xfId="1067"/>
    <cellStyle name="Total 2 19" xfId="1068"/>
    <cellStyle name="Total 2 19 2" xfId="1069"/>
    <cellStyle name="Total 2 2" xfId="171"/>
    <cellStyle name="Total 2 2 10" xfId="1070"/>
    <cellStyle name="Total 2 2 10 2" xfId="1071"/>
    <cellStyle name="Total 2 2 11" xfId="1072"/>
    <cellStyle name="Total 2 2 11 2" xfId="1073"/>
    <cellStyle name="Total 2 2 12" xfId="1074"/>
    <cellStyle name="Total 2 2 12 2" xfId="1075"/>
    <cellStyle name="Total 2 2 13" xfId="1076"/>
    <cellStyle name="Total 2 2 13 2" xfId="1077"/>
    <cellStyle name="Total 2 2 14" xfId="1078"/>
    <cellStyle name="Total 2 2 14 2" xfId="1079"/>
    <cellStyle name="Total 2 2 15" xfId="1080"/>
    <cellStyle name="Total 2 2 15 2" xfId="1081"/>
    <cellStyle name="Total 2 2 16" xfId="1082"/>
    <cellStyle name="Total 2 2 16 2" xfId="1083"/>
    <cellStyle name="Total 2 2 17" xfId="1084"/>
    <cellStyle name="Total 2 2 17 2" xfId="1085"/>
    <cellStyle name="Total 2 2 18" xfId="1086"/>
    <cellStyle name="Total 2 2 18 2" xfId="1087"/>
    <cellStyle name="Total 2 2 19" xfId="1088"/>
    <cellStyle name="Total 2 2 19 2" xfId="1089"/>
    <cellStyle name="Total 2 2 2" xfId="1090"/>
    <cellStyle name="Total 2 2 2 2" xfId="1091"/>
    <cellStyle name="Total 2 2 2 2 2" xfId="1641"/>
    <cellStyle name="Total 2 2 2 2 3" xfId="1921"/>
    <cellStyle name="Total 2 2 2 3" xfId="1353"/>
    <cellStyle name="Total 2 2 2 3 2" xfId="1969"/>
    <cellStyle name="Total 2 2 2 4" xfId="1401"/>
    <cellStyle name="Total 2 2 2 5" xfId="1721"/>
    <cellStyle name="Total 2 2 2 6" xfId="1768"/>
    <cellStyle name="Total 2 2 2 7" xfId="1815"/>
    <cellStyle name="Total 2 2 2 8" xfId="1867"/>
    <cellStyle name="Total 2 2 20" xfId="1092"/>
    <cellStyle name="Total 2 2 20 2" xfId="1093"/>
    <cellStyle name="Total 2 2 21" xfId="1094"/>
    <cellStyle name="Total 2 2 21 2" xfId="1095"/>
    <cellStyle name="Total 2 2 22" xfId="1096"/>
    <cellStyle name="Total 2 2 22 2" xfId="1097"/>
    <cellStyle name="Total 2 2 23" xfId="1098"/>
    <cellStyle name="Total 2 2 23 2" xfId="1099"/>
    <cellStyle name="Total 2 2 24" xfId="1100"/>
    <cellStyle name="Total 2 2 24 2" xfId="1101"/>
    <cellStyle name="Total 2 2 25" xfId="1102"/>
    <cellStyle name="Total 2 2 25 2" xfId="1103"/>
    <cellStyle name="Total 2 2 26" xfId="1104"/>
    <cellStyle name="Total 2 2 26 2" xfId="1105"/>
    <cellStyle name="Total 2 2 27" xfId="1106"/>
    <cellStyle name="Total 2 2 27 2" xfId="1107"/>
    <cellStyle name="Total 2 2 28" xfId="1108"/>
    <cellStyle name="Total 2 2 28 2" xfId="1109"/>
    <cellStyle name="Total 2 2 29" xfId="1110"/>
    <cellStyle name="Total 2 2 29 2" xfId="1111"/>
    <cellStyle name="Total 2 2 3" xfId="1112"/>
    <cellStyle name="Total 2 2 3 2" xfId="1113"/>
    <cellStyle name="Total 2 2 3 2 2" xfId="1635"/>
    <cellStyle name="Total 2 2 3 2 3" xfId="1915"/>
    <cellStyle name="Total 2 2 3 3" xfId="1347"/>
    <cellStyle name="Total 2 2 3 3 2" xfId="1963"/>
    <cellStyle name="Total 2 2 3 4" xfId="1395"/>
    <cellStyle name="Total 2 2 3 5" xfId="1715"/>
    <cellStyle name="Total 2 2 3 6" xfId="1762"/>
    <cellStyle name="Total 2 2 3 7" xfId="1809"/>
    <cellStyle name="Total 2 2 3 8" xfId="1861"/>
    <cellStyle name="Total 2 2 30" xfId="1114"/>
    <cellStyle name="Total 2 2 30 2" xfId="1115"/>
    <cellStyle name="Total 2 2 31" xfId="1116"/>
    <cellStyle name="Total 2 2 31 2" xfId="1117"/>
    <cellStyle name="Total 2 2 32" xfId="1118"/>
    <cellStyle name="Total 2 2 32 2" xfId="1119"/>
    <cellStyle name="Total 2 2 33" xfId="1120"/>
    <cellStyle name="Total 2 2 33 2" xfId="1121"/>
    <cellStyle name="Total 2 2 34" xfId="1122"/>
    <cellStyle name="Total 2 2 34 2" xfId="1123"/>
    <cellStyle name="Total 2 2 35" xfId="1124"/>
    <cellStyle name="Total 2 2 35 2" xfId="1125"/>
    <cellStyle name="Total 2 2 36" xfId="1126"/>
    <cellStyle name="Total 2 2 36 2" xfId="1127"/>
    <cellStyle name="Total 2 2 37" xfId="1128"/>
    <cellStyle name="Total 2 2 37 2" xfId="1129"/>
    <cellStyle name="Total 2 2 38" xfId="1130"/>
    <cellStyle name="Total 2 2 38 2" xfId="1131"/>
    <cellStyle name="Total 2 2 39" xfId="1132"/>
    <cellStyle name="Total 2 2 39 2" xfId="1133"/>
    <cellStyle name="Total 2 2 4" xfId="1134"/>
    <cellStyle name="Total 2 2 4 2" xfId="1135"/>
    <cellStyle name="Total 2 2 4 2 2" xfId="1644"/>
    <cellStyle name="Total 2 2 4 2 3" xfId="1924"/>
    <cellStyle name="Total 2 2 4 3" xfId="1356"/>
    <cellStyle name="Total 2 2 4 3 2" xfId="1972"/>
    <cellStyle name="Total 2 2 4 4" xfId="1404"/>
    <cellStyle name="Total 2 2 4 5" xfId="1724"/>
    <cellStyle name="Total 2 2 4 6" xfId="1771"/>
    <cellStyle name="Total 2 2 4 7" xfId="1818"/>
    <cellStyle name="Total 2 2 4 8" xfId="1870"/>
    <cellStyle name="Total 2 2 40" xfId="1136"/>
    <cellStyle name="Total 2 2 40 2" xfId="1137"/>
    <cellStyle name="Total 2 2 41" xfId="1138"/>
    <cellStyle name="Total 2 2 41 2" xfId="1139"/>
    <cellStyle name="Total 2 2 42" xfId="1140"/>
    <cellStyle name="Total 2 2 42 2" xfId="1141"/>
    <cellStyle name="Total 2 2 43" xfId="1142"/>
    <cellStyle name="Total 2 2 43 2" xfId="1143"/>
    <cellStyle name="Total 2 2 44" xfId="1144"/>
    <cellStyle name="Total 2 2 44 2" xfId="1145"/>
    <cellStyle name="Total 2 2 45" xfId="1146"/>
    <cellStyle name="Total 2 2 45 2" xfId="1147"/>
    <cellStyle name="Total 2 2 46" xfId="1148"/>
    <cellStyle name="Total 2 2 46 2" xfId="1149"/>
    <cellStyle name="Total 2 2 47" xfId="1150"/>
    <cellStyle name="Total 2 2 47 2" xfId="1151"/>
    <cellStyle name="Total 2 2 48" xfId="1152"/>
    <cellStyle name="Total 2 2 48 2" xfId="1153"/>
    <cellStyle name="Total 2 2 49" xfId="1154"/>
    <cellStyle name="Total 2 2 49 2" xfId="1155"/>
    <cellStyle name="Total 2 2 5" xfId="1156"/>
    <cellStyle name="Total 2 2 5 2" xfId="1157"/>
    <cellStyle name="Total 2 2 5 2 2" xfId="1618"/>
    <cellStyle name="Total 2 2 5 2 3" xfId="1898"/>
    <cellStyle name="Total 2 2 5 3" xfId="1330"/>
    <cellStyle name="Total 2 2 5 3 2" xfId="1946"/>
    <cellStyle name="Total 2 2 5 4" xfId="1378"/>
    <cellStyle name="Total 2 2 5 5" xfId="1698"/>
    <cellStyle name="Total 2 2 5 6" xfId="1745"/>
    <cellStyle name="Total 2 2 5 7" xfId="1792"/>
    <cellStyle name="Total 2 2 5 8" xfId="1844"/>
    <cellStyle name="Total 2 2 50" xfId="1158"/>
    <cellStyle name="Total 2 2 50 2" xfId="1159"/>
    <cellStyle name="Total 2 2 51" xfId="1160"/>
    <cellStyle name="Total 2 2 51 2" xfId="1161"/>
    <cellStyle name="Total 2 2 52" xfId="1162"/>
    <cellStyle name="Total 2 2 52 2" xfId="1163"/>
    <cellStyle name="Total 2 2 53" xfId="1164"/>
    <cellStyle name="Total 2 2 54" xfId="1165"/>
    <cellStyle name="Total 2 2 55" xfId="1166"/>
    <cellStyle name="Total 2 2 56" xfId="1167"/>
    <cellStyle name="Total 2 2 57" xfId="1168"/>
    <cellStyle name="Total 2 2 58" xfId="1309"/>
    <cellStyle name="Total 2 2 6" xfId="1169"/>
    <cellStyle name="Total 2 2 6 2" xfId="1170"/>
    <cellStyle name="Total 2 2 6 2 2" xfId="1646"/>
    <cellStyle name="Total 2 2 6 2 3" xfId="1926"/>
    <cellStyle name="Total 2 2 6 3" xfId="1358"/>
    <cellStyle name="Total 2 2 6 3 2" xfId="1974"/>
    <cellStyle name="Total 2 2 6 4" xfId="1406"/>
    <cellStyle name="Total 2 2 6 5" xfId="1726"/>
    <cellStyle name="Total 2 2 6 6" xfId="1773"/>
    <cellStyle name="Total 2 2 6 7" xfId="1820"/>
    <cellStyle name="Total 2 2 6 8" xfId="1872"/>
    <cellStyle name="Total 2 2 7" xfId="1171"/>
    <cellStyle name="Total 2 2 7 2" xfId="1172"/>
    <cellStyle name="Total 2 2 7 2 2" xfId="1640"/>
    <cellStyle name="Total 2 2 7 2 3" xfId="1920"/>
    <cellStyle name="Total 2 2 7 3" xfId="1352"/>
    <cellStyle name="Total 2 2 7 3 2" xfId="1968"/>
    <cellStyle name="Total 2 2 7 4" xfId="1400"/>
    <cellStyle name="Total 2 2 7 5" xfId="1720"/>
    <cellStyle name="Total 2 2 7 6" xfId="1767"/>
    <cellStyle name="Total 2 2 7 7" xfId="1814"/>
    <cellStyle name="Total 2 2 7 8" xfId="1866"/>
    <cellStyle name="Total 2 2 8" xfId="1173"/>
    <cellStyle name="Total 2 2 8 2" xfId="1174"/>
    <cellStyle name="Total 2 2 8 2 2" xfId="1609"/>
    <cellStyle name="Total 2 2 8 2 3" xfId="1889"/>
    <cellStyle name="Total 2 2 8 3" xfId="1321"/>
    <cellStyle name="Total 2 2 8 3 2" xfId="1937"/>
    <cellStyle name="Total 2 2 8 4" xfId="1369"/>
    <cellStyle name="Total 2 2 8 5" xfId="1689"/>
    <cellStyle name="Total 2 2 8 6" xfId="1736"/>
    <cellStyle name="Total 2 2 8 7" xfId="1783"/>
    <cellStyle name="Total 2 2 8 8" xfId="1835"/>
    <cellStyle name="Total 2 2 9" xfId="1175"/>
    <cellStyle name="Total 2 2 9 2" xfId="1176"/>
    <cellStyle name="Total 2 2 9 3" xfId="1598"/>
    <cellStyle name="Total 2 2 9 4" xfId="1878"/>
    <cellStyle name="Total 2 20" xfId="1177"/>
    <cellStyle name="Total 2 20 2" xfId="1178"/>
    <cellStyle name="Total 2 21" xfId="1179"/>
    <cellStyle name="Total 2 21 2" xfId="1180"/>
    <cellStyle name="Total 2 22" xfId="1181"/>
    <cellStyle name="Total 2 22 2" xfId="1182"/>
    <cellStyle name="Total 2 23" xfId="1183"/>
    <cellStyle name="Total 2 23 2" xfId="1184"/>
    <cellStyle name="Total 2 24" xfId="1185"/>
    <cellStyle name="Total 2 24 2" xfId="1186"/>
    <cellStyle name="Total 2 25" xfId="1187"/>
    <cellStyle name="Total 2 25 2" xfId="1188"/>
    <cellStyle name="Total 2 26" xfId="1189"/>
    <cellStyle name="Total 2 26 2" xfId="1190"/>
    <cellStyle name="Total 2 27" xfId="1191"/>
    <cellStyle name="Total 2 27 2" xfId="1192"/>
    <cellStyle name="Total 2 28" xfId="1193"/>
    <cellStyle name="Total 2 28 2" xfId="1194"/>
    <cellStyle name="Total 2 29" xfId="1195"/>
    <cellStyle name="Total 2 29 2" xfId="1196"/>
    <cellStyle name="Total 2 3" xfId="1197"/>
    <cellStyle name="Total 2 3 2" xfId="1198"/>
    <cellStyle name="Total 2 3 2 2" xfId="1607"/>
    <cellStyle name="Total 2 3 2 3" xfId="1887"/>
    <cellStyle name="Total 2 3 3" xfId="1319"/>
    <cellStyle name="Total 2 3 3 2" xfId="1935"/>
    <cellStyle name="Total 2 3 4" xfId="1367"/>
    <cellStyle name="Total 2 3 5" xfId="1686"/>
    <cellStyle name="Total 2 3 6" xfId="1734"/>
    <cellStyle name="Total 2 3 7" xfId="1781"/>
    <cellStyle name="Total 2 3 8" xfId="1833"/>
    <cellStyle name="Total 2 30" xfId="1199"/>
    <cellStyle name="Total 2 30 2" xfId="1200"/>
    <cellStyle name="Total 2 31" xfId="1201"/>
    <cellStyle name="Total 2 31 2" xfId="1202"/>
    <cellStyle name="Total 2 32" xfId="1203"/>
    <cellStyle name="Total 2 32 2" xfId="1204"/>
    <cellStyle name="Total 2 33" xfId="1205"/>
    <cellStyle name="Total 2 33 2" xfId="1206"/>
    <cellStyle name="Total 2 34" xfId="1207"/>
    <cellStyle name="Total 2 34 2" xfId="1208"/>
    <cellStyle name="Total 2 35" xfId="1209"/>
    <cellStyle name="Total 2 35 2" xfId="1210"/>
    <cellStyle name="Total 2 36" xfId="1211"/>
    <cellStyle name="Total 2 36 2" xfId="1212"/>
    <cellStyle name="Total 2 37" xfId="1213"/>
    <cellStyle name="Total 2 37 2" xfId="1214"/>
    <cellStyle name="Total 2 38" xfId="1215"/>
    <cellStyle name="Total 2 38 2" xfId="1216"/>
    <cellStyle name="Total 2 39" xfId="1217"/>
    <cellStyle name="Total 2 39 2" xfId="1218"/>
    <cellStyle name="Total 2 4" xfId="1219"/>
    <cellStyle name="Total 2 4 2" xfId="1220"/>
    <cellStyle name="Total 2 4 2 2" xfId="1412"/>
    <cellStyle name="Total 2 4 3" xfId="1656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241"/>
    <cellStyle name="Total 2 5 2" xfId="1242"/>
    <cellStyle name="Total 2 5 2 2" xfId="1669"/>
    <cellStyle name="Total 2 5 3" xfId="1427"/>
    <cellStyle name="Total 2 50" xfId="1243"/>
    <cellStyle name="Total 2 50 2" xfId="1244"/>
    <cellStyle name="Total 2 51" xfId="1245"/>
    <cellStyle name="Total 2 51 2" xfId="1246"/>
    <cellStyle name="Total 2 52" xfId="1247"/>
    <cellStyle name="Total 2 52 2" xfId="1248"/>
    <cellStyle name="Total 2 53" xfId="1249"/>
    <cellStyle name="Total 2 53 2" xfId="1250"/>
    <cellStyle name="Total 2 54" xfId="1251"/>
    <cellStyle name="Total 2 55" xfId="1252"/>
    <cellStyle name="Total 2 56" xfId="1253"/>
    <cellStyle name="Total 2 57" xfId="1254"/>
    <cellStyle name="Total 2 58" xfId="1255"/>
    <cellStyle name="Total 2 59" xfId="1311"/>
    <cellStyle name="Total 2 6" xfId="1256"/>
    <cellStyle name="Total 2 6 2" xfId="1257"/>
    <cellStyle name="Total 2 6 2 2" xfId="1417"/>
    <cellStyle name="Total 2 6 3" xfId="1437"/>
    <cellStyle name="Total 2 7" xfId="1258"/>
    <cellStyle name="Total 2 7 2" xfId="1259"/>
    <cellStyle name="Total 2 7 2 2" xfId="1674"/>
    <cellStyle name="Total 2 7 3" xfId="1426"/>
    <cellStyle name="Total 2 8" xfId="1260"/>
    <cellStyle name="Total 2 8 2" xfId="1261"/>
    <cellStyle name="Total 2 8 2 2" xfId="1452"/>
    <cellStyle name="Total 2 8 3" xfId="1678"/>
    <cellStyle name="Total 2 9" xfId="1262"/>
    <cellStyle name="Total 2 9 2" xfId="1263"/>
    <cellStyle name="Total 2 9 2 2" xfId="1670"/>
    <cellStyle name="Total 2 9 3" xfId="1435"/>
    <cellStyle name="Warning Text" xfId="1279" builtinId="11" customBuiltin="1"/>
    <cellStyle name="Warning Text 2" xfId="172"/>
  </cellStyles>
  <dxfs count="170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Eastern%20Florida%202013-14%20AFR%20Workbook%202014%20v03%20JRD%207-31-14%20JRD%20REVISED%208-15-14%20JRD%2011-20-1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">
    <tabColor rgb="FF92D050"/>
    <pageSetUpPr fitToPage="1"/>
  </sheetPr>
  <dimension ref="A1:AB87"/>
  <sheetViews>
    <sheetView tabSelected="1" zoomScale="90" zoomScaleNormal="90" workbookViewId="0"/>
  </sheetViews>
  <sheetFormatPr defaultColWidth="22.85546875" defaultRowHeight="15"/>
  <cols>
    <col min="1" max="1" width="53.28515625" bestFit="1" customWidth="1"/>
    <col min="2" max="2" width="20.42578125" customWidth="1"/>
    <col min="3" max="3" width="23.85546875" customWidth="1"/>
    <col min="4" max="4" width="20" hidden="1" customWidth="1"/>
    <col min="5" max="5" width="1" customWidth="1"/>
    <col min="6" max="6" width="14.5703125" bestFit="1" customWidth="1"/>
    <col min="7" max="7" width="14.28515625" customWidth="1"/>
    <col min="8" max="8" width="9.28515625" customWidth="1"/>
    <col min="9" max="9" width="14.5703125" customWidth="1"/>
  </cols>
  <sheetData>
    <row r="1" spans="1:28" ht="18">
      <c r="A1" s="100" t="s">
        <v>32</v>
      </c>
      <c r="B1" s="97"/>
      <c r="C1" s="97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ht="15.75">
      <c r="A2" s="101" t="s">
        <v>0</v>
      </c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ht="15.75">
      <c r="A3" s="101" t="s">
        <v>1</v>
      </c>
      <c r="B3" s="98"/>
      <c r="C3" s="98"/>
      <c r="D3" s="99"/>
      <c r="E3" s="99"/>
      <c r="F3" s="99"/>
      <c r="G3" s="99"/>
      <c r="H3" s="99"/>
      <c r="I3" s="99"/>
      <c r="J3" s="99"/>
      <c r="K3" s="99"/>
      <c r="L3" s="99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 ht="15.75">
      <c r="A4" s="101" t="s">
        <v>38</v>
      </c>
      <c r="B4" s="98"/>
      <c r="C4" s="98"/>
      <c r="D4" s="99"/>
      <c r="E4" s="99"/>
      <c r="F4" s="99"/>
      <c r="G4" s="99"/>
      <c r="H4" s="99"/>
      <c r="I4" s="99"/>
      <c r="J4" s="99"/>
      <c r="K4" s="99"/>
      <c r="L4" s="99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4.5" customHeight="1">
      <c r="A5" s="98"/>
      <c r="B5" s="98"/>
      <c r="C5" s="98"/>
      <c r="D5" s="99"/>
      <c r="E5" s="99"/>
      <c r="F5" s="99"/>
      <c r="G5" s="99"/>
      <c r="H5" s="99"/>
      <c r="I5" s="99"/>
      <c r="J5" s="99"/>
      <c r="K5" s="99"/>
      <c r="L5" s="99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6.5" thickBot="1">
      <c r="A6" s="6"/>
      <c r="B6" s="7" t="s">
        <v>2</v>
      </c>
      <c r="C6" s="8" t="s">
        <v>39</v>
      </c>
      <c r="D6" s="44" t="s">
        <v>3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5.25" customHeight="1" thickTop="1">
      <c r="A7" s="9"/>
      <c r="B7" s="10"/>
      <c r="C7" s="11"/>
      <c r="D7" s="35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ht="15.75">
      <c r="A8" s="12" t="s">
        <v>4</v>
      </c>
      <c r="B8" s="13"/>
      <c r="C8" s="14">
        <f>SUM(EASTERNFL:VALENCIA!C8)</f>
        <v>21578879.269999996</v>
      </c>
      <c r="D8" s="45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ht="4.5" customHeight="1">
      <c r="A9" s="15"/>
      <c r="B9" s="16"/>
      <c r="C9" s="17"/>
      <c r="D9" s="45"/>
      <c r="E9" s="34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18" t="s">
        <v>5</v>
      </c>
      <c r="B10" s="19"/>
      <c r="C10" s="20">
        <f>SUM(EASTERNFL:VALENCIA!C10)</f>
        <v>58932614.760000005</v>
      </c>
      <c r="D10" s="45"/>
      <c r="E10" s="34"/>
      <c r="F10" s="102" t="s">
        <v>6</v>
      </c>
      <c r="G10" s="90"/>
      <c r="H10" s="90"/>
      <c r="I10" s="91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ht="15.75">
      <c r="A11" s="18" t="s">
        <v>7</v>
      </c>
      <c r="B11" s="19"/>
      <c r="C11" s="20">
        <f>SUM(EASTERNFL:VALENCIA!C11)</f>
        <v>3480348.7699999996</v>
      </c>
      <c r="D11" s="45"/>
      <c r="E11" s="34"/>
      <c r="F11" s="89"/>
      <c r="G11" s="90"/>
      <c r="H11" s="90"/>
      <c r="I11" s="9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5.75">
      <c r="A12" s="21" t="s">
        <v>8</v>
      </c>
      <c r="B12" s="19"/>
      <c r="C12" s="20">
        <f>SUM(EASTERNFL:VALENCIA!C12)</f>
        <v>-343339.19999999995</v>
      </c>
      <c r="D12" s="45"/>
      <c r="E12" s="34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6.5" thickBot="1">
      <c r="A13" s="22" t="s">
        <v>9</v>
      </c>
      <c r="B13" s="23"/>
      <c r="C13" s="24">
        <f>SUM(C10:C12)</f>
        <v>62069624.329999998</v>
      </c>
      <c r="D13" s="45"/>
      <c r="E13" s="34"/>
      <c r="F13" s="58">
        <f>B15+B16</f>
        <v>44531449.590000004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6.5" thickBot="1">
      <c r="A14" s="25" t="s">
        <v>11</v>
      </c>
      <c r="B14" s="19"/>
      <c r="C14" s="26"/>
      <c r="D14" s="42"/>
      <c r="E14" s="34"/>
      <c r="F14" s="59">
        <f>SUM(B17:B24)</f>
        <v>13901405.17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 ht="15.75">
      <c r="A15" s="27" t="s">
        <v>13</v>
      </c>
      <c r="B15" s="28">
        <f>SUM(EASTERNFL:VALENCIA!B15)</f>
        <v>30387156.740000006</v>
      </c>
      <c r="C15" s="26"/>
      <c r="D15" s="42"/>
      <c r="E15" s="34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5.75">
      <c r="A16" s="27" t="s">
        <v>14</v>
      </c>
      <c r="B16" s="28">
        <f>SUM(EASTERNFL:VALENCIA!B16)</f>
        <v>14144292.849999998</v>
      </c>
      <c r="C16" s="26"/>
      <c r="D16" s="42"/>
      <c r="E16" s="34"/>
      <c r="F16" s="58">
        <f>F13+F14</f>
        <v>58432854.760000005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 ht="15.75">
      <c r="A17" s="27" t="s">
        <v>16</v>
      </c>
      <c r="B17" s="28">
        <f>SUM(EASTERNFL:VALENCIA!B17)</f>
        <v>1612772.2799999998</v>
      </c>
      <c r="C17" s="26"/>
      <c r="D17" s="42"/>
      <c r="E17" s="34"/>
      <c r="F17" s="54">
        <f>F14/F16</f>
        <v>0.23790391941480421</v>
      </c>
      <c r="G17" s="55" t="s">
        <v>17</v>
      </c>
      <c r="H17" s="56"/>
      <c r="I17" s="57"/>
    </row>
    <row r="18" spans="1:9" ht="15.75">
      <c r="A18" s="27" t="s">
        <v>18</v>
      </c>
      <c r="B18" s="28">
        <f>SUM(EASTERNFL:VALENCIA!B18)</f>
        <v>432997.09</v>
      </c>
      <c r="C18" s="26"/>
      <c r="D18" s="42"/>
      <c r="E18" s="34"/>
      <c r="F18" s="34"/>
      <c r="G18" s="36"/>
      <c r="H18" s="34"/>
      <c r="I18" s="34"/>
    </row>
    <row r="19" spans="1:9" ht="15.75">
      <c r="A19" s="27" t="s">
        <v>19</v>
      </c>
      <c r="B19" s="28">
        <f>SUM(EASTERNFL:VALENCIA!B19)</f>
        <v>682324.38</v>
      </c>
      <c r="C19" s="26"/>
      <c r="D19" s="42"/>
      <c r="E19" s="34"/>
      <c r="F19" s="34"/>
      <c r="G19" s="36"/>
      <c r="H19" s="34"/>
      <c r="I19" s="34"/>
    </row>
    <row r="20" spans="1:9" ht="15.75">
      <c r="A20" s="27" t="s">
        <v>20</v>
      </c>
      <c r="B20" s="28">
        <f>SUM(EASTERNFL:VALENCIA!B20)</f>
        <v>1016531.65</v>
      </c>
      <c r="C20" s="26"/>
      <c r="D20" s="42"/>
      <c r="E20" s="34"/>
      <c r="F20" s="34"/>
      <c r="G20" s="34"/>
      <c r="H20" s="34"/>
      <c r="I20" s="34"/>
    </row>
    <row r="21" spans="1:9" ht="15.75">
      <c r="A21" s="27" t="s">
        <v>21</v>
      </c>
      <c r="B21" s="28">
        <f>SUM(EASTERNFL:VALENCIA!B21)</f>
        <v>416900.45999999996</v>
      </c>
      <c r="C21" s="26"/>
      <c r="D21" s="42"/>
      <c r="E21" s="34"/>
      <c r="F21" s="34"/>
      <c r="G21" s="34"/>
      <c r="H21" s="34"/>
      <c r="I21" s="34"/>
    </row>
    <row r="22" spans="1:9" ht="15.75">
      <c r="A22" s="29" t="s">
        <v>22</v>
      </c>
      <c r="B22" s="28">
        <f>SUM(EASTERNFL:VALENCIA!B22)</f>
        <v>157320.53</v>
      </c>
      <c r="C22" s="26"/>
      <c r="D22" s="42"/>
      <c r="E22" s="34"/>
      <c r="F22" s="34"/>
      <c r="G22" s="34"/>
      <c r="H22" s="34"/>
      <c r="I22" s="34"/>
    </row>
    <row r="23" spans="1:9" ht="15.75">
      <c r="A23" s="27" t="s">
        <v>23</v>
      </c>
      <c r="B23" s="28">
        <f>SUM(EASTERNFL:VALENCIA!B23)</f>
        <v>7628907.2299999995</v>
      </c>
      <c r="C23" s="26"/>
      <c r="D23" s="42"/>
      <c r="E23" s="34"/>
      <c r="F23" s="34"/>
      <c r="G23" s="34"/>
      <c r="H23" s="34"/>
      <c r="I23" s="34"/>
    </row>
    <row r="24" spans="1:9" ht="15.75">
      <c r="A24" s="21" t="s">
        <v>24</v>
      </c>
      <c r="B24" s="30">
        <f>SUM(EASTERNFL:VALENCIA!B24)</f>
        <v>1953651.55</v>
      </c>
      <c r="C24" s="26"/>
      <c r="D24" s="41"/>
      <c r="E24" s="34"/>
      <c r="F24" s="34"/>
      <c r="G24" s="34"/>
      <c r="H24" s="34"/>
      <c r="I24" s="34"/>
    </row>
    <row r="25" spans="1:9" ht="15.75">
      <c r="A25" s="25" t="s">
        <v>25</v>
      </c>
      <c r="B25" s="19"/>
      <c r="C25" s="31">
        <f>SUM(B15:B24)</f>
        <v>58432854.760000005</v>
      </c>
      <c r="D25" s="41"/>
      <c r="E25" s="34"/>
      <c r="F25" s="34"/>
      <c r="G25" s="34"/>
      <c r="H25" s="34"/>
      <c r="I25" s="34"/>
    </row>
    <row r="26" spans="1:9" ht="15.75">
      <c r="A26" s="25"/>
      <c r="B26" s="19"/>
      <c r="C26" s="26"/>
      <c r="D26" s="41"/>
      <c r="E26" s="34"/>
      <c r="F26" s="34"/>
      <c r="G26" s="34"/>
      <c r="H26" s="34"/>
      <c r="I26" s="34"/>
    </row>
    <row r="27" spans="1:9" ht="14.25" customHeight="1" thickBot="1">
      <c r="A27" s="25" t="s">
        <v>26</v>
      </c>
      <c r="B27" s="19"/>
      <c r="C27" s="32">
        <f>C8+C13-C25</f>
        <v>25215648.839999989</v>
      </c>
      <c r="D27" s="34"/>
      <c r="E27" s="34"/>
      <c r="F27" s="34"/>
      <c r="G27" s="34"/>
      <c r="H27" s="34"/>
      <c r="I27" s="34"/>
    </row>
    <row r="28" spans="1:9" ht="16.5" thickTop="1" thickBot="1">
      <c r="A28" s="38"/>
      <c r="B28" s="39"/>
      <c r="C28" s="40"/>
      <c r="D28" s="34"/>
      <c r="E28" s="34"/>
      <c r="F28" s="34"/>
      <c r="G28" s="34"/>
      <c r="H28" s="34"/>
      <c r="I28" s="34"/>
    </row>
    <row r="29" spans="1:9" ht="15.75" thickTop="1">
      <c r="A29" s="37" t="s">
        <v>27</v>
      </c>
      <c r="B29" s="37"/>
      <c r="C29" s="34"/>
      <c r="D29" s="34"/>
      <c r="E29" s="34"/>
      <c r="F29" s="34"/>
      <c r="G29" s="34"/>
      <c r="H29" s="34"/>
      <c r="I29" s="34"/>
    </row>
    <row r="30" spans="1:9" ht="27" customHeight="1">
      <c r="A30" s="92" t="s">
        <v>96</v>
      </c>
      <c r="B30" s="93"/>
      <c r="C30" s="94"/>
      <c r="D30" s="34"/>
      <c r="E30" s="34"/>
      <c r="F30" s="34"/>
      <c r="G30" s="34"/>
      <c r="H30" s="34"/>
      <c r="I30" s="34"/>
    </row>
    <row r="31" spans="1:9">
      <c r="A31" s="37" t="s">
        <v>28</v>
      </c>
      <c r="B31" s="37"/>
      <c r="C31" s="34"/>
      <c r="D31" s="34"/>
      <c r="E31" s="34"/>
      <c r="F31" s="34"/>
      <c r="G31" s="34"/>
      <c r="H31" s="34"/>
      <c r="I31" s="34"/>
    </row>
    <row r="32" spans="1:9" ht="29.25" customHeight="1">
      <c r="A32" s="92" t="s">
        <v>93</v>
      </c>
      <c r="B32" s="95"/>
      <c r="C32" s="96"/>
      <c r="D32" s="34"/>
      <c r="E32" s="34"/>
      <c r="F32" s="34"/>
      <c r="G32" s="34"/>
      <c r="H32" s="34"/>
      <c r="I32" s="34"/>
    </row>
    <row r="34" spans="1:4">
      <c r="A34" s="34"/>
      <c r="B34" s="34"/>
      <c r="C34" s="34"/>
      <c r="D34" s="41"/>
    </row>
    <row r="35" spans="1:4" ht="15" hidden="1" customHeight="1">
      <c r="A35" s="43" t="s">
        <v>29</v>
      </c>
      <c r="B35" s="41"/>
      <c r="C35" s="41"/>
      <c r="D35" s="41"/>
    </row>
    <row r="36" spans="1:4" ht="15" hidden="1" customHeight="1">
      <c r="A36" s="34"/>
      <c r="B36" s="41"/>
      <c r="C36" s="41"/>
      <c r="D36" s="41"/>
    </row>
    <row r="37" spans="1:4" ht="15" hidden="1" customHeight="1">
      <c r="A37" s="34"/>
      <c r="B37" s="41"/>
      <c r="C37" s="41"/>
      <c r="D37" s="41"/>
    </row>
    <row r="38" spans="1:4" ht="15" hidden="1" customHeight="1">
      <c r="A38" s="34"/>
      <c r="B38" s="41"/>
      <c r="C38" s="41"/>
      <c r="D38" s="41"/>
    </row>
    <row r="39" spans="1:4" ht="15" hidden="1" customHeight="1">
      <c r="A39" s="34"/>
      <c r="B39" s="41"/>
      <c r="C39" s="41"/>
      <c r="D39" s="41"/>
    </row>
    <row r="40" spans="1:4" ht="15" hidden="1" customHeight="1">
      <c r="A40" s="34"/>
      <c r="B40" s="41"/>
      <c r="C40" s="41"/>
      <c r="D40" s="41"/>
    </row>
    <row r="41" spans="1:4" ht="15" hidden="1" customHeight="1">
      <c r="A41" s="34"/>
      <c r="B41" s="41"/>
      <c r="C41" s="41"/>
      <c r="D41" s="41"/>
    </row>
    <row r="42" spans="1:4" ht="15" hidden="1" customHeight="1">
      <c r="A42" s="34"/>
      <c r="B42" s="41"/>
      <c r="C42" s="41"/>
      <c r="D42" s="41"/>
    </row>
    <row r="43" spans="1:4" ht="15" hidden="1" customHeight="1">
      <c r="A43" s="34"/>
      <c r="B43" s="41"/>
      <c r="C43" s="41"/>
      <c r="D43" s="41"/>
    </row>
    <row r="44" spans="1:4" ht="15" hidden="1" customHeight="1">
      <c r="A44" s="34"/>
      <c r="B44" s="41"/>
      <c r="C44" s="41"/>
      <c r="D44" s="41"/>
    </row>
    <row r="45" spans="1:4" ht="15" hidden="1" customHeight="1">
      <c r="A45" s="34"/>
      <c r="B45" s="41"/>
      <c r="C45" s="41"/>
      <c r="D45" s="41"/>
    </row>
    <row r="46" spans="1:4" ht="15" hidden="1" customHeight="1">
      <c r="A46" s="34"/>
      <c r="B46" s="41"/>
      <c r="C46" s="41"/>
      <c r="D46" s="41"/>
    </row>
    <row r="47" spans="1:4" ht="15" hidden="1" customHeight="1">
      <c r="A47" s="34"/>
      <c r="B47" s="41"/>
      <c r="C47" s="41"/>
      <c r="D47" s="41"/>
    </row>
    <row r="48" spans="1:4" ht="15" hidden="1" customHeight="1">
      <c r="A48" s="34"/>
      <c r="B48" s="41"/>
      <c r="C48" s="41"/>
      <c r="D48" s="41"/>
    </row>
    <row r="49" spans="1:4" ht="15" hidden="1" customHeight="1">
      <c r="A49" s="34"/>
      <c r="B49" s="41"/>
      <c r="C49" s="41"/>
      <c r="D49" s="41"/>
    </row>
    <row r="50" spans="1:4" ht="15" hidden="1" customHeight="1">
      <c r="A50" s="34"/>
      <c r="B50" s="41"/>
      <c r="C50" s="41"/>
      <c r="D50" s="41"/>
    </row>
    <row r="51" spans="1:4" ht="15" hidden="1" customHeight="1">
      <c r="A51" s="34"/>
      <c r="B51" s="41"/>
      <c r="C51" s="41"/>
      <c r="D51" s="41"/>
    </row>
    <row r="53" spans="1:4">
      <c r="A53" s="60" t="s">
        <v>37</v>
      </c>
    </row>
    <row r="54" spans="1:4" ht="14.25" customHeight="1">
      <c r="A54" s="33"/>
      <c r="B54" s="34"/>
      <c r="C54" s="34"/>
      <c r="D54" s="34"/>
    </row>
    <row r="56" spans="1:4" ht="23.25" hidden="1" customHeight="1">
      <c r="A56" s="1" t="s">
        <v>30</v>
      </c>
      <c r="B56" s="2" t="s">
        <v>31</v>
      </c>
      <c r="C56" s="3"/>
      <c r="D56" s="34"/>
    </row>
    <row r="57" spans="1:4" ht="15" hidden="1" customHeight="1">
      <c r="A57" s="4" t="str">
        <f>'[3]Contact Information'!A45</f>
        <v>BROWARD COLLEGE</v>
      </c>
      <c r="B57" s="5">
        <v>1842776.2199999988</v>
      </c>
      <c r="C57" s="3"/>
      <c r="D57" s="34"/>
    </row>
    <row r="58" spans="1:4" ht="15" hidden="1" customHeight="1">
      <c r="A58" s="4" t="str">
        <f>'[3]Contact Information'!A46</f>
        <v>CHIPOLA COLLEGE</v>
      </c>
      <c r="B58" s="5">
        <v>7977.9899999999907</v>
      </c>
      <c r="C58" s="3"/>
      <c r="D58" s="34"/>
    </row>
    <row r="59" spans="1:4" ht="15" hidden="1" customHeight="1">
      <c r="A59" s="4" t="str">
        <f>'[3]Contact Information'!A47</f>
        <v>COLLEGE OF CENTRAL FLORIDA</v>
      </c>
      <c r="B59" s="5">
        <v>61745.059999999823</v>
      </c>
      <c r="C59" s="3"/>
      <c r="D59" s="34"/>
    </row>
    <row r="60" spans="1:4" ht="15" hidden="1" customHeight="1">
      <c r="A60" s="4" t="str">
        <f>'[3]Contact Information'!A48</f>
        <v>DAYTONA STATE COLLEGE</v>
      </c>
      <c r="B60" s="5">
        <v>732914.91000000015</v>
      </c>
      <c r="C60" s="3"/>
      <c r="D60" s="34"/>
    </row>
    <row r="61" spans="1:4" ht="15" hidden="1" customHeight="1">
      <c r="A61" s="4" t="str">
        <f>'[3]Contact Information'!A49</f>
        <v>EASTERN FLORIDA STATE COLLEGE</v>
      </c>
      <c r="B61" s="5">
        <v>-85283.989999999991</v>
      </c>
      <c r="C61" s="3"/>
      <c r="D61" s="34"/>
    </row>
    <row r="62" spans="1:4" ht="15" hidden="1" customHeight="1">
      <c r="A62" s="4" t="str">
        <f>'[3]Contact Information'!A50</f>
        <v>FLORIDA SOUTHWESTERN STATE COLLEGE</v>
      </c>
      <c r="B62" s="5">
        <v>605109.75000000047</v>
      </c>
      <c r="C62" s="3"/>
      <c r="D62" s="34"/>
    </row>
    <row r="63" spans="1:4" ht="15" hidden="1" customHeight="1">
      <c r="A63" s="4" t="str">
        <f>'[3]Contact Information'!A51</f>
        <v>FLORIDA GATEWAY COLLEGE</v>
      </c>
      <c r="B63" s="5">
        <v>6592.9100000000326</v>
      </c>
      <c r="C63" s="3"/>
      <c r="D63" s="34"/>
    </row>
    <row r="64" spans="1:4" ht="15" hidden="1" customHeight="1">
      <c r="A64" s="4" t="str">
        <f>'[3]Contact Information'!A52</f>
        <v>FLORIDA KEYS COMMUNITY COLLEGE</v>
      </c>
      <c r="B64" s="5">
        <v>88500.449999999983</v>
      </c>
      <c r="C64" s="3"/>
      <c r="D64" s="34"/>
    </row>
    <row r="65" spans="1:3" ht="15" hidden="1" customHeight="1">
      <c r="A65" s="4" t="str">
        <f>'[3]Contact Information'!A53</f>
        <v>FLORIDA STATE COLLEGE AT JACKSONVILLE</v>
      </c>
      <c r="B65" s="5">
        <v>519917.51999999955</v>
      </c>
      <c r="C65" s="3"/>
    </row>
    <row r="66" spans="1:3" ht="15" hidden="1" customHeight="1">
      <c r="A66" s="4" t="str">
        <f>'[3]Contact Information'!A54</f>
        <v>GULF COAST STATE COLLEGE</v>
      </c>
      <c r="B66" s="5">
        <v>56593.750000000116</v>
      </c>
      <c r="C66" s="3"/>
    </row>
    <row r="67" spans="1:3" ht="15" hidden="1" customHeight="1">
      <c r="A67" s="4" t="str">
        <f>'[3]Contact Information'!A55</f>
        <v>HILLSBOROUGH COMMUNITY COLLEGE</v>
      </c>
      <c r="B67" s="5">
        <v>239348.81999999983</v>
      </c>
      <c r="C67" s="3"/>
    </row>
    <row r="68" spans="1:3" ht="15" hidden="1" customHeight="1">
      <c r="A68" s="4" t="str">
        <f>'[3]Contact Information'!A56</f>
        <v>INDIAN RIVER STATE COLLEGE</v>
      </c>
      <c r="B68" s="5">
        <v>390193.91000000015</v>
      </c>
      <c r="C68" s="3"/>
    </row>
    <row r="69" spans="1:3" ht="15" hidden="1" customHeight="1">
      <c r="A69" s="4" t="str">
        <f>'[3]Contact Information'!A57</f>
        <v>LAKE-SUMTER STATE COLLEGE</v>
      </c>
      <c r="B69" s="5">
        <v>150093.13000000006</v>
      </c>
      <c r="C69" s="3"/>
    </row>
    <row r="70" spans="1:3" ht="15" hidden="1" customHeight="1">
      <c r="A70" s="4" t="str">
        <f>'[3]Contact Information'!A58</f>
        <v>MIAMI DADE COLLEGE</v>
      </c>
      <c r="B70" s="5">
        <v>6888915.6999999993</v>
      </c>
      <c r="C70" s="3"/>
    </row>
    <row r="71" spans="1:3" ht="15" hidden="1" customHeight="1">
      <c r="A71" s="4" t="str">
        <f>'[3]Contact Information'!A59</f>
        <v>NORTH FLORIDA COMMUNITY COLLEGE</v>
      </c>
      <c r="B71" s="5">
        <v>125615.75000000001</v>
      </c>
      <c r="C71" s="3"/>
    </row>
    <row r="72" spans="1:3" ht="15" hidden="1" customHeight="1">
      <c r="A72" s="4" t="str">
        <f>'[3]Contact Information'!A60</f>
        <v>NORTHWEST FLORIDA STATE COLLEGE</v>
      </c>
      <c r="B72" s="5">
        <v>159551.03999999992</v>
      </c>
      <c r="C72" s="3"/>
    </row>
    <row r="73" spans="1:3" ht="15" hidden="1" customHeight="1">
      <c r="A73" s="4" t="str">
        <f>'[3]Contact Information'!A61</f>
        <v>PALM BEACH STATE COLLEGE</v>
      </c>
      <c r="B73" s="5">
        <v>1025874.3899999997</v>
      </c>
      <c r="C73" s="3"/>
    </row>
    <row r="74" spans="1:3" ht="15" hidden="1" customHeight="1">
      <c r="A74" s="4" t="str">
        <f>'[3]Contact Information'!A62</f>
        <v>PASCO-HERNANDO STATE COLLEGE</v>
      </c>
      <c r="B74" s="5">
        <v>116288.7899999998</v>
      </c>
      <c r="C74" s="3"/>
    </row>
    <row r="75" spans="1:3" ht="15" hidden="1" customHeight="1">
      <c r="A75" s="4" t="str">
        <f>'[3]Contact Information'!A63</f>
        <v>PENSACOLA STATE COLLEGE</v>
      </c>
      <c r="B75" s="5">
        <v>438492.85</v>
      </c>
      <c r="C75" s="3"/>
    </row>
    <row r="76" spans="1:3" ht="15" hidden="1" customHeight="1">
      <c r="A76" s="4" t="str">
        <f>'[3]Contact Information'!A64</f>
        <v>POLK STATE COLLEGE</v>
      </c>
      <c r="B76" s="5">
        <v>-90165.530000000028</v>
      </c>
      <c r="C76" s="3"/>
    </row>
    <row r="77" spans="1:3" ht="15" hidden="1" customHeight="1">
      <c r="A77" s="4" t="str">
        <f>'[3]Contact Information'!A65</f>
        <v>SANTA FE COLLEGE</v>
      </c>
      <c r="B77" s="5">
        <v>511997.63999999966</v>
      </c>
      <c r="C77" s="3"/>
    </row>
    <row r="78" spans="1:3" ht="15" hidden="1" customHeight="1">
      <c r="A78" s="4" t="str">
        <f>'[3]Contact Information'!A66</f>
        <v>SEMINOLE STATE COLLEGE OF FLORIDA</v>
      </c>
      <c r="B78" s="5">
        <v>747826.24000000022</v>
      </c>
      <c r="C78" s="3"/>
    </row>
    <row r="79" spans="1:3" ht="15" hidden="1" customHeight="1">
      <c r="A79" s="4" t="str">
        <f>'[3]Contact Information'!A67</f>
        <v>SOUTH FLORIDA STATE COLLEGE</v>
      </c>
      <c r="B79" s="5">
        <v>57753.569999999949</v>
      </c>
      <c r="C79" s="3"/>
    </row>
    <row r="80" spans="1:3" ht="15" hidden="1" customHeight="1">
      <c r="A80" s="4" t="str">
        <f>'[3]Contact Information'!A68</f>
        <v>ST. JOHNS RIVER STATE COLLEGE</v>
      </c>
      <c r="B80" s="5">
        <v>-6.0000000172294676E-2</v>
      </c>
      <c r="C80" s="3"/>
    </row>
    <row r="81" spans="1:3" ht="15" hidden="1" customHeight="1">
      <c r="A81" s="4" t="str">
        <f>'[3]Contact Information'!A69</f>
        <v>ST. PETERSBURG COLLEGE</v>
      </c>
      <c r="B81" s="5">
        <v>3497817.6399999997</v>
      </c>
      <c r="C81" s="3"/>
    </row>
    <row r="82" spans="1:3" ht="15" hidden="1" customHeight="1">
      <c r="A82" s="4" t="str">
        <f>'[3]Contact Information'!A70</f>
        <v>STATE COLLEGE OF FLORIDA, MANATEE-SARASOTA</v>
      </c>
      <c r="B82" s="5">
        <v>1038159.7499999998</v>
      </c>
      <c r="C82" s="3"/>
    </row>
    <row r="83" spans="1:3" ht="15" hidden="1" customHeight="1">
      <c r="A83" s="4" t="str">
        <f>'[3]Contact Information'!A71</f>
        <v>TALLAHASSEE COMMUNITY COLLEGE</v>
      </c>
      <c r="B83" s="5">
        <v>710410.5299999998</v>
      </c>
      <c r="C83" s="3"/>
    </row>
    <row r="84" spans="1:3" ht="15" hidden="1" customHeight="1">
      <c r="A84" s="4" t="str">
        <f>'[3]Contact Information'!A72</f>
        <v>VALENCIA COLLEGE</v>
      </c>
      <c r="B84" s="5">
        <v>1701860.54</v>
      </c>
      <c r="C84" s="3"/>
    </row>
    <row r="85" spans="1:3" ht="15" hidden="1" customHeight="1">
      <c r="A85" s="34"/>
      <c r="B85" s="34"/>
      <c r="C85" s="34"/>
    </row>
    <row r="86" spans="1:3">
      <c r="A86" s="34"/>
      <c r="B86" s="34"/>
      <c r="C86" s="34"/>
    </row>
    <row r="87" spans="1:3">
      <c r="A87" s="34"/>
      <c r="B87" s="34"/>
      <c r="C87" s="34"/>
    </row>
  </sheetData>
  <sheetProtection formatColumns="0"/>
  <conditionalFormatting sqref="A30">
    <cfRule type="expression" dxfId="169" priority="6">
      <formula>$C$12&lt;&gt;0</formula>
    </cfRule>
  </conditionalFormatting>
  <conditionalFormatting sqref="A29">
    <cfRule type="expression" dxfId="168" priority="5">
      <formula>$C$12&lt;&gt;0</formula>
    </cfRule>
  </conditionalFormatting>
  <conditionalFormatting sqref="A32:C32">
    <cfRule type="expression" dxfId="167" priority="4">
      <formula>$B$24&lt;&gt;0</formula>
    </cfRule>
  </conditionalFormatting>
  <conditionalFormatting sqref="A31">
    <cfRule type="expression" dxfId="166" priority="3">
      <formula>$B$24&lt;&gt;0</formula>
    </cfRule>
  </conditionalFormatting>
  <conditionalFormatting sqref="A12">
    <cfRule type="expression" dxfId="165" priority="2">
      <formula>$C$12&lt;&gt;0</formula>
    </cfRule>
  </conditionalFormatting>
  <conditionalFormatting sqref="A24">
    <cfRule type="expression" dxfId="164" priority="1">
      <formula>$B$24&lt;&gt;0</formula>
    </cfRule>
  </conditionalFormatting>
  <printOptions horizontalCentered="1"/>
  <pageMargins left="0.75" right="0.75" top="0.5" bottom="0.5" header="0.25" footer="0.25"/>
  <pageSetup scale="8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03" t="s">
        <v>58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56593.75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658589.93000000005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12524.42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671114.35000000009</v>
      </c>
      <c r="D13" s="45"/>
      <c r="F13" s="58">
        <v>339981.52999999997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387726.57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35154.67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304826.86</v>
      </c>
      <c r="C16" s="82"/>
      <c r="D16" s="42"/>
      <c r="F16" s="58">
        <v>727708.1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0.53280507665092636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387726.57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727708.1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8" priority="6">
      <formula>$C$12&lt;&gt;0</formula>
    </cfRule>
  </conditionalFormatting>
  <conditionalFormatting sqref="A29">
    <cfRule type="expression" dxfId="117" priority="5">
      <formula>$C$12&lt;&gt;0</formula>
    </cfRule>
  </conditionalFormatting>
  <conditionalFormatting sqref="A32:C32">
    <cfRule type="expression" dxfId="116" priority="4">
      <formula>$B$24&lt;&gt;0</formula>
    </cfRule>
  </conditionalFormatting>
  <conditionalFormatting sqref="A31">
    <cfRule type="expression" dxfId="115" priority="3">
      <formula>$B$24&lt;&gt;0</formula>
    </cfRule>
  </conditionalFormatting>
  <conditionalFormatting sqref="A12">
    <cfRule type="expression" dxfId="114" priority="2">
      <formula>$C$12&lt;&gt;0</formula>
    </cfRule>
  </conditionalFormatting>
  <conditionalFormatting sqref="A24">
    <cfRule type="expression" dxfId="11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6.42578125" style="114" customWidth="1"/>
    <col min="10" max="16384" width="22.85546875" style="114"/>
  </cols>
  <sheetData>
    <row r="1" spans="1:28">
      <c r="A1" s="113" t="s">
        <v>59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239348.82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3726820.69</v>
      </c>
      <c r="D10" s="126"/>
      <c r="F10" s="166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0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1963.39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3728784.08</v>
      </c>
      <c r="D13" s="126"/>
      <c r="F13" s="148">
        <v>3117954.81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751251.22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2740208.25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377746.56</v>
      </c>
      <c r="C16" s="150"/>
      <c r="D16" s="151"/>
      <c r="F16" s="148">
        <v>3869206.0300000003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369275.67</v>
      </c>
      <c r="C17" s="150"/>
      <c r="D17" s="151"/>
      <c r="F17" s="155">
        <v>0.19416159650717796</v>
      </c>
      <c r="G17" s="55" t="s">
        <v>17</v>
      </c>
      <c r="H17" s="55"/>
      <c r="I17" s="156"/>
    </row>
    <row r="18" spans="1:9">
      <c r="A18" s="83" t="s">
        <v>18</v>
      </c>
      <c r="B18" s="153">
        <v>157368.42000000001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152659.71</v>
      </c>
      <c r="C23" s="150"/>
      <c r="D23" s="151"/>
    </row>
    <row r="24" spans="1:9">
      <c r="A24" s="140" t="s">
        <v>24</v>
      </c>
      <c r="B24" s="158">
        <v>71947.42</v>
      </c>
      <c r="C24" s="150"/>
      <c r="D24" s="159"/>
    </row>
    <row r="25" spans="1:9" ht="12.75" customHeight="1">
      <c r="A25" s="149" t="s">
        <v>25</v>
      </c>
      <c r="B25" s="136"/>
      <c r="C25" s="160">
        <v>3869206.03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98926.870000000112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 t="s">
        <v>60</v>
      </c>
      <c r="B30" s="93"/>
      <c r="C30" s="94"/>
    </row>
    <row r="31" spans="1:9">
      <c r="A31" s="165" t="s">
        <v>28</v>
      </c>
      <c r="B31" s="165"/>
    </row>
    <row r="32" spans="1:9" ht="12.75" customHeight="1">
      <c r="A32" s="92" t="s">
        <v>61</v>
      </c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2" priority="6">
      <formula>$C$12&lt;&gt;0</formula>
    </cfRule>
  </conditionalFormatting>
  <conditionalFormatting sqref="A29">
    <cfRule type="expression" dxfId="111" priority="5">
      <formula>$C$12&lt;&gt;0</formula>
    </cfRule>
  </conditionalFormatting>
  <conditionalFormatting sqref="A32:C32">
    <cfRule type="expression" dxfId="110" priority="4">
      <formula>$B$24&lt;&gt;0</formula>
    </cfRule>
  </conditionalFormatting>
  <conditionalFormatting sqref="A31">
    <cfRule type="expression" dxfId="109" priority="3">
      <formula>$B$24&lt;&gt;0</formula>
    </cfRule>
  </conditionalFormatting>
  <conditionalFormatting sqref="A12">
    <cfRule type="expression" dxfId="108" priority="2">
      <formula>$C$12&lt;&gt;0</formula>
    </cfRule>
  </conditionalFormatting>
  <conditionalFormatting sqref="A24">
    <cfRule type="expression" dxfId="10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5703125" style="34" customWidth="1"/>
    <col min="10" max="16384" width="22.85546875" style="34"/>
  </cols>
  <sheetData>
    <row r="1" spans="1:28">
      <c r="A1" s="103" t="s">
        <v>62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49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390193.91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1204791.97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244922.42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1449714.39</v>
      </c>
      <c r="D13" s="45"/>
      <c r="F13" s="58">
        <v>1036863.45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224690.41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364361.58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672501.87</v>
      </c>
      <c r="C16" s="82"/>
      <c r="D16" s="42"/>
      <c r="F16" s="58">
        <v>1261553.8599999999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0.1781060778491059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204102.62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20587.79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1261553.8599999999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578354.43999999994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6" priority="6">
      <formula>$C$12&lt;&gt;0</formula>
    </cfRule>
  </conditionalFormatting>
  <conditionalFormatting sqref="A29">
    <cfRule type="expression" dxfId="105" priority="5">
      <formula>$C$12&lt;&gt;0</formula>
    </cfRule>
  </conditionalFormatting>
  <conditionalFormatting sqref="A32:C32">
    <cfRule type="expression" dxfId="104" priority="4">
      <formula>$B$24&lt;&gt;0</formula>
    </cfRule>
  </conditionalFormatting>
  <conditionalFormatting sqref="A31">
    <cfRule type="expression" dxfId="103" priority="3">
      <formula>$B$24&lt;&gt;0</formula>
    </cfRule>
  </conditionalFormatting>
  <conditionalFormatting sqref="A12">
    <cfRule type="expression" dxfId="102" priority="2">
      <formula>$C$12&lt;&gt;0</formula>
    </cfRule>
  </conditionalFormatting>
  <conditionalFormatting sqref="A24">
    <cfRule type="expression" dxfId="10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5.5703125" style="114" customWidth="1"/>
    <col min="10" max="16384" width="22.85546875" style="114"/>
  </cols>
  <sheetData>
    <row r="1" spans="1:28">
      <c r="A1" s="113" t="s">
        <v>63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6592.91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223178.28</v>
      </c>
      <c r="D10" s="126"/>
      <c r="F10" s="102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7426.62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250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230854.9</v>
      </c>
      <c r="D13" s="126"/>
      <c r="F13" s="148">
        <v>72394.490000000005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121227.72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72394.490000000005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0</v>
      </c>
      <c r="C16" s="150"/>
      <c r="D16" s="151"/>
      <c r="F16" s="148">
        <v>193622.21000000002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0</v>
      </c>
      <c r="C17" s="150"/>
      <c r="D17" s="151"/>
      <c r="F17" s="155">
        <v>0.62610441229856839</v>
      </c>
      <c r="G17" s="55" t="s">
        <v>17</v>
      </c>
      <c r="H17" s="55"/>
      <c r="I17" s="156"/>
    </row>
    <row r="18" spans="1:9">
      <c r="A18" s="83" t="s">
        <v>18</v>
      </c>
      <c r="B18" s="153">
        <v>0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121227.72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193622.21000000002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43825.599999999977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 t="s">
        <v>64</v>
      </c>
      <c r="B30" s="93"/>
      <c r="C30" s="94"/>
    </row>
    <row r="31" spans="1:9">
      <c r="A31" s="165" t="s">
        <v>28</v>
      </c>
      <c r="B31" s="165"/>
    </row>
    <row r="32" spans="1:9">
      <c r="A32" s="92"/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00" priority="6">
      <formula>$C$12&lt;&gt;0</formula>
    </cfRule>
  </conditionalFormatting>
  <conditionalFormatting sqref="A29">
    <cfRule type="expression" dxfId="99" priority="5">
      <formula>$C$12&lt;&gt;0</formula>
    </cfRule>
  </conditionalFormatting>
  <conditionalFormatting sqref="A32:C32">
    <cfRule type="expression" dxfId="98" priority="4">
      <formula>$B$24&lt;&gt;0</formula>
    </cfRule>
  </conditionalFormatting>
  <conditionalFormatting sqref="A31">
    <cfRule type="expression" dxfId="97" priority="3">
      <formula>$B$24&lt;&gt;0</formula>
    </cfRule>
  </conditionalFormatting>
  <conditionalFormatting sqref="A12">
    <cfRule type="expression" dxfId="96" priority="2">
      <formula>$C$12&lt;&gt;0</formula>
    </cfRule>
  </conditionalFormatting>
  <conditionalFormatting sqref="A24">
    <cfRule type="expression" dxfId="9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03" t="s">
        <v>65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150093.13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559290.23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12661.14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571951.37</v>
      </c>
      <c r="D13" s="45"/>
      <c r="F13" s="58">
        <v>268029.84999999998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267161.53999999998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227069.05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40960.800000000003</v>
      </c>
      <c r="C16" s="82"/>
      <c r="D16" s="42"/>
      <c r="F16" s="58">
        <v>535191.3899999999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267161.53999999998</v>
      </c>
      <c r="C17" s="82"/>
      <c r="D17" s="42"/>
      <c r="F17" s="54">
        <v>0.49918878552960283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535191.3899999999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186853.1100000001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94" priority="6">
      <formula>$C$12&lt;&gt;0</formula>
    </cfRule>
  </conditionalFormatting>
  <conditionalFormatting sqref="A29">
    <cfRule type="expression" dxfId="93" priority="5">
      <formula>$C$12&lt;&gt;0</formula>
    </cfRule>
  </conditionalFormatting>
  <conditionalFormatting sqref="A32:C32">
    <cfRule type="expression" dxfId="92" priority="4">
      <formula>$B$24&lt;&gt;0</formula>
    </cfRule>
  </conditionalFormatting>
  <conditionalFormatting sqref="A31">
    <cfRule type="expression" dxfId="91" priority="3">
      <formula>$B$24&lt;&gt;0</formula>
    </cfRule>
  </conditionalFormatting>
  <conditionalFormatting sqref="A12">
    <cfRule type="expression" dxfId="90" priority="2">
      <formula>$C$12&lt;&gt;0</formula>
    </cfRule>
  </conditionalFormatting>
  <conditionalFormatting sqref="A24">
    <cfRule type="expression" dxfId="8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03" t="s">
        <v>66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1038159.75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1495364.16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85464.4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1580828.5599999998</v>
      </c>
      <c r="D13" s="45"/>
      <c r="F13" s="58">
        <v>934560.05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806233.80999999994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128551.74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806008.31</v>
      </c>
      <c r="C16" s="82"/>
      <c r="D16" s="42"/>
      <c r="F16" s="58">
        <v>1740793.8599999999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410580.56</v>
      </c>
      <c r="C17" s="82"/>
      <c r="D17" s="42"/>
      <c r="F17" s="54">
        <v>0.46314146006925827</v>
      </c>
      <c r="G17" s="55" t="s">
        <v>17</v>
      </c>
      <c r="H17" s="56"/>
      <c r="I17" s="57"/>
    </row>
    <row r="18" spans="1:9">
      <c r="A18" s="83" t="s">
        <v>18</v>
      </c>
      <c r="B18" s="84">
        <v>47109.32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345023.84</v>
      </c>
      <c r="C23" s="82"/>
      <c r="D23" s="42"/>
    </row>
    <row r="24" spans="1:9">
      <c r="A24" s="76" t="s">
        <v>24</v>
      </c>
      <c r="B24" s="86">
        <v>3520.09</v>
      </c>
      <c r="C24" s="82"/>
      <c r="D24" s="41"/>
    </row>
    <row r="25" spans="1:9" ht="12.75" customHeight="1">
      <c r="A25" s="81" t="s">
        <v>25</v>
      </c>
      <c r="B25" s="74"/>
      <c r="C25" s="87">
        <v>1740793.8600000003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878194.44999999925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 t="s">
        <v>67</v>
      </c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8" priority="6">
      <formula>$C$12&lt;&gt;0</formula>
    </cfRule>
  </conditionalFormatting>
  <conditionalFormatting sqref="A29">
    <cfRule type="expression" dxfId="87" priority="5">
      <formula>$C$12&lt;&gt;0</formula>
    </cfRule>
  </conditionalFormatting>
  <conditionalFormatting sqref="A32:C32">
    <cfRule type="expression" dxfId="86" priority="4">
      <formula>$B$24&lt;&gt;0</formula>
    </cfRule>
  </conditionalFormatting>
  <conditionalFormatting sqref="A31">
    <cfRule type="expression" dxfId="85" priority="3">
      <formula>$B$24&lt;&gt;0</formula>
    </cfRule>
  </conditionalFormatting>
  <conditionalFormatting sqref="A12">
    <cfRule type="expression" dxfId="84" priority="2">
      <formula>$C$12&lt;&gt;0</formula>
    </cfRule>
  </conditionalFormatting>
  <conditionalFormatting sqref="A24">
    <cfRule type="expression" dxfId="8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7" style="34" customWidth="1"/>
    <col min="10" max="16384" width="22.85546875" style="34"/>
  </cols>
  <sheetData>
    <row r="1" spans="1:28">
      <c r="A1" s="103" t="s">
        <v>97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49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6888915.7000000002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11070418.750000002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576431.22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f>SUM(C10:C12)</f>
        <v>11646849.970000003</v>
      </c>
      <c r="D13" s="45"/>
      <c r="F13" s="58">
        <f>B15+B16</f>
        <v>6245695.2899999991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f>SUM(B17:B24)</f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5473811.0999999996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771884.19</v>
      </c>
      <c r="C16" s="82"/>
      <c r="D16" s="42"/>
      <c r="F16" s="58">
        <f>F13+F14</f>
        <v>6245695.2899999991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f>F14/F16</f>
        <v>0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f>SUM(B15:B24)</f>
        <v>6245695.2899999991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f>C8+C13-C25</f>
        <v>12290070.380000003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82" priority="6">
      <formula>$C$12&lt;&gt;0</formula>
    </cfRule>
  </conditionalFormatting>
  <conditionalFormatting sqref="A29">
    <cfRule type="expression" dxfId="81" priority="5">
      <formula>$C$12&lt;&gt;0</formula>
    </cfRule>
  </conditionalFormatting>
  <conditionalFormatting sqref="A32:C32">
    <cfRule type="expression" dxfId="80" priority="4">
      <formula>$B$24&lt;&gt;0</formula>
    </cfRule>
  </conditionalFormatting>
  <conditionalFormatting sqref="A31">
    <cfRule type="expression" dxfId="79" priority="3">
      <formula>$B$24&lt;&gt;0</formula>
    </cfRule>
  </conditionalFormatting>
  <conditionalFormatting sqref="A12">
    <cfRule type="expression" dxfId="78" priority="2">
      <formula>$C$12&lt;&gt;0</formula>
    </cfRule>
  </conditionalFormatting>
  <conditionalFormatting sqref="A24">
    <cfRule type="expression" dxfId="77" priority="1">
      <formula>$B$24&lt;&gt;0</formula>
    </cfRule>
  </conditionalFormatting>
  <printOptions horizontalCentered="1"/>
  <pageMargins left="0.75" right="0.75" top="0.5" bottom="0.5" header="0.25" footer="0.25"/>
  <pageSetup scale="97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5.7109375" style="114" customWidth="1"/>
    <col min="10" max="16384" width="22.85546875" style="114"/>
  </cols>
  <sheetData>
    <row r="1" spans="1:28">
      <c r="A1" s="113" t="s">
        <v>68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49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126615.75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103360.25</v>
      </c>
      <c r="D10" s="126"/>
      <c r="F10" s="102" t="s">
        <v>6</v>
      </c>
      <c r="G10" s="170"/>
      <c r="H10" s="170"/>
      <c r="I10" s="171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0</v>
      </c>
      <c r="D11" s="126"/>
      <c r="F11" s="102"/>
      <c r="G11" s="170"/>
      <c r="H11" s="170"/>
      <c r="I11" s="171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103360.25</v>
      </c>
      <c r="D13" s="126"/>
      <c r="F13" s="148">
        <v>156201.49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0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140" t="s">
        <v>13</v>
      </c>
      <c r="B15" s="153">
        <v>156201.49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140" t="s">
        <v>14</v>
      </c>
      <c r="B16" s="153">
        <v>0</v>
      </c>
      <c r="C16" s="150"/>
      <c r="D16" s="151"/>
      <c r="F16" s="148">
        <v>156201.49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140" t="s">
        <v>16</v>
      </c>
      <c r="B17" s="153">
        <v>0</v>
      </c>
      <c r="C17" s="150"/>
      <c r="D17" s="151"/>
      <c r="F17" s="155">
        <v>0</v>
      </c>
      <c r="G17" s="55" t="s">
        <v>17</v>
      </c>
      <c r="H17" s="55"/>
      <c r="I17" s="156"/>
    </row>
    <row r="18" spans="1:9">
      <c r="A18" s="140" t="s">
        <v>18</v>
      </c>
      <c r="B18" s="153">
        <v>0</v>
      </c>
      <c r="C18" s="150"/>
      <c r="D18" s="151"/>
      <c r="G18" s="157"/>
    </row>
    <row r="19" spans="1:9">
      <c r="A19" s="140" t="s">
        <v>19</v>
      </c>
      <c r="B19" s="153">
        <v>0</v>
      </c>
      <c r="C19" s="150"/>
      <c r="D19" s="151"/>
      <c r="G19" s="157"/>
    </row>
    <row r="20" spans="1:9">
      <c r="A20" s="140" t="s">
        <v>20</v>
      </c>
      <c r="B20" s="153">
        <v>0</v>
      </c>
      <c r="C20" s="150"/>
      <c r="D20" s="151"/>
    </row>
    <row r="21" spans="1:9">
      <c r="A21" s="140" t="s">
        <v>21</v>
      </c>
      <c r="B21" s="153">
        <v>0</v>
      </c>
      <c r="C21" s="150"/>
      <c r="D21" s="151"/>
    </row>
    <row r="22" spans="1:9">
      <c r="A22" s="167" t="s">
        <v>22</v>
      </c>
      <c r="B22" s="153">
        <v>0</v>
      </c>
      <c r="C22" s="150"/>
      <c r="D22" s="151"/>
    </row>
    <row r="23" spans="1:9">
      <c r="A23" s="140" t="s">
        <v>23</v>
      </c>
      <c r="B23" s="153">
        <v>0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156201.49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73774.510000000009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172"/>
      <c r="B30" s="173"/>
      <c r="C30" s="174"/>
    </row>
    <row r="31" spans="1:9">
      <c r="A31" s="165" t="s">
        <v>28</v>
      </c>
      <c r="B31" s="165"/>
    </row>
    <row r="32" spans="1:9">
      <c r="A32" s="172"/>
      <c r="B32" s="175"/>
      <c r="C32" s="17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6" priority="6">
      <formula>$C$12&lt;&gt;0</formula>
    </cfRule>
  </conditionalFormatting>
  <conditionalFormatting sqref="A29">
    <cfRule type="expression" dxfId="75" priority="5">
      <formula>$C$12&lt;&gt;0</formula>
    </cfRule>
  </conditionalFormatting>
  <conditionalFormatting sqref="A32:C32">
    <cfRule type="expression" dxfId="74" priority="4">
      <formula>$B$24&lt;&gt;0</formula>
    </cfRule>
  </conditionalFormatting>
  <conditionalFormatting sqref="A31">
    <cfRule type="expression" dxfId="73" priority="3">
      <formula>$B$24&lt;&gt;0</formula>
    </cfRule>
  </conditionalFormatting>
  <conditionalFormatting sqref="A12">
    <cfRule type="expression" dxfId="72" priority="2">
      <formula>$C$12&lt;&gt;0</formula>
    </cfRule>
  </conditionalFormatting>
  <conditionalFormatting sqref="A24">
    <cfRule type="expression" dxfId="7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03" t="s">
        <v>69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49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159551.04000000001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65950.91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0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65950.91</v>
      </c>
      <c r="D13" s="45"/>
      <c r="F13" s="58">
        <v>225173.34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328.61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109998.8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115174.54</v>
      </c>
      <c r="C16" s="82"/>
      <c r="D16" s="42"/>
      <c r="F16" s="58">
        <v>225501.94999999998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1.4572379529312275E-3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328.61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225501.94999999998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0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70" priority="6">
      <formula>$C$12&lt;&gt;0</formula>
    </cfRule>
  </conditionalFormatting>
  <conditionalFormatting sqref="A29">
    <cfRule type="expression" dxfId="69" priority="5">
      <formula>$C$12&lt;&gt;0</formula>
    </cfRule>
  </conditionalFormatting>
  <conditionalFormatting sqref="A32:C32">
    <cfRule type="expression" dxfId="68" priority="4">
      <formula>$B$24&lt;&gt;0</formula>
    </cfRule>
  </conditionalFormatting>
  <conditionalFormatting sqref="A31">
    <cfRule type="expression" dxfId="67" priority="3">
      <formula>$B$24&lt;&gt;0</formula>
    </cfRule>
  </conditionalFormatting>
  <conditionalFormatting sqref="A12">
    <cfRule type="expression" dxfId="66" priority="2">
      <formula>$C$12&lt;&gt;0</formula>
    </cfRule>
  </conditionalFormatting>
  <conditionalFormatting sqref="A24">
    <cfRule type="expression" dxfId="6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2.28515625" style="34" customWidth="1"/>
    <col min="5" max="5" width="5.5703125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03" t="s">
        <v>70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1025874.39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2996623.34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181213.2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30000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3207836.54</v>
      </c>
      <c r="D13" s="45"/>
      <c r="F13" s="58">
        <v>2352643.29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634462.85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1589566.79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763076.5</v>
      </c>
      <c r="C16" s="82"/>
      <c r="D16" s="42"/>
      <c r="F16" s="58">
        <v>2987106.14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0.21240050412135672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634462.85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2987106.14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1246604.7899999996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29.25" customHeight="1">
      <c r="A30" s="107" t="s">
        <v>71</v>
      </c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64" priority="6">
      <formula>$C$12&lt;&gt;0</formula>
    </cfRule>
  </conditionalFormatting>
  <conditionalFormatting sqref="A29">
    <cfRule type="expression" dxfId="63" priority="5">
      <formula>$C$12&lt;&gt;0</formula>
    </cfRule>
  </conditionalFormatting>
  <conditionalFormatting sqref="A32:C32">
    <cfRule type="expression" dxfId="62" priority="4">
      <formula>$B$24&lt;&gt;0</formula>
    </cfRule>
  </conditionalFormatting>
  <conditionalFormatting sqref="A31">
    <cfRule type="expression" dxfId="61" priority="3">
      <formula>$B$24&lt;&gt;0</formula>
    </cfRule>
  </conditionalFormatting>
  <conditionalFormatting sqref="A12">
    <cfRule type="expression" dxfId="60" priority="2">
      <formula>$C$12&lt;&gt;0</formula>
    </cfRule>
  </conditionalFormatting>
  <conditionalFormatting sqref="A24">
    <cfRule type="expression" dxfId="59" priority="1">
      <formula>$B$24&lt;&gt;0</formula>
    </cfRule>
  </conditionalFormatting>
  <printOptions horizontalCentered="1"/>
  <pageMargins left="0.75" right="0.75" top="0.5" bottom="0.5" header="0.25" footer="0.25"/>
  <pageSetup scale="98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2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42578125" style="34" customWidth="1"/>
    <col min="10" max="16384" width="22.85546875" style="34"/>
  </cols>
  <sheetData>
    <row r="1" spans="1:28">
      <c r="A1" s="103" t="s">
        <v>41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-85283.99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1891302.65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130513.3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2021815.95</v>
      </c>
      <c r="D13" s="45"/>
      <c r="F13" s="58">
        <v>1833979.01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204331.83000000002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503954.84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1330024.17</v>
      </c>
      <c r="C16" s="82"/>
      <c r="D16" s="42"/>
      <c r="F16" s="58">
        <v>2038310.84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29889.42</v>
      </c>
      <c r="C17" s="82"/>
      <c r="D17" s="42"/>
      <c r="F17" s="54">
        <v>0.10024566714270136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30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174412.41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2038310.8399999999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-101778.87999999989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3" priority="6">
      <formula>$C$12&lt;&gt;0</formula>
    </cfRule>
  </conditionalFormatting>
  <conditionalFormatting sqref="A29">
    <cfRule type="expression" dxfId="162" priority="5">
      <formula>$C$12&lt;&gt;0</formula>
    </cfRule>
  </conditionalFormatting>
  <conditionalFormatting sqref="A32:C32">
    <cfRule type="expression" dxfId="161" priority="4">
      <formula>$B$24&lt;&gt;0</formula>
    </cfRule>
  </conditionalFormatting>
  <conditionalFormatting sqref="A31">
    <cfRule type="expression" dxfId="160" priority="3">
      <formula>$B$24&lt;&gt;0</formula>
    </cfRule>
  </conditionalFormatting>
  <conditionalFormatting sqref="A12">
    <cfRule type="expression" dxfId="159" priority="2">
      <formula>$C$12&lt;&gt;0</formula>
    </cfRule>
  </conditionalFormatting>
  <conditionalFormatting sqref="A24">
    <cfRule type="expression" dxfId="15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" style="34" customWidth="1"/>
    <col min="10" max="16384" width="22.85546875" style="34"/>
  </cols>
  <sheetData>
    <row r="1" spans="1:28">
      <c r="A1" s="103" t="s">
        <v>72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116288.79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1440083.22</v>
      </c>
      <c r="D10" s="45"/>
      <c r="F10" s="166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60156.54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2542.8000000000002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1502782.56</v>
      </c>
      <c r="D13" s="45"/>
      <c r="F13" s="58">
        <v>1585400.76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1416040.23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169360.53</v>
      </c>
      <c r="C16" s="82"/>
      <c r="D16" s="42"/>
      <c r="F16" s="58">
        <v>1585400.76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1585400.76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33670.590000000084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07" t="s">
        <v>73</v>
      </c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8" priority="6">
      <formula>$C$12&lt;&gt;0</formula>
    </cfRule>
  </conditionalFormatting>
  <conditionalFormatting sqref="A29">
    <cfRule type="expression" dxfId="57" priority="5">
      <formula>$C$12&lt;&gt;0</formula>
    </cfRule>
  </conditionalFormatting>
  <conditionalFormatting sqref="A32:C32">
    <cfRule type="expression" dxfId="56" priority="4">
      <formula>$B$24&lt;&gt;0</formula>
    </cfRule>
  </conditionalFormatting>
  <conditionalFormatting sqref="A31">
    <cfRule type="expression" dxfId="55" priority="3">
      <formula>$B$24&lt;&gt;0</formula>
    </cfRule>
  </conditionalFormatting>
  <conditionalFormatting sqref="A12">
    <cfRule type="expression" dxfId="54" priority="2">
      <formula>$C$12&lt;&gt;0</formula>
    </cfRule>
  </conditionalFormatting>
  <conditionalFormatting sqref="A24">
    <cfRule type="expression" dxfId="5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140625" style="34" customWidth="1"/>
    <col min="10" max="16384" width="22.85546875" style="34"/>
  </cols>
  <sheetData>
    <row r="1" spans="1:28">
      <c r="A1" s="103" t="s">
        <v>74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438492.85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1598499.6099999999</v>
      </c>
      <c r="D10" s="45"/>
      <c r="F10" s="166" t="s">
        <v>6</v>
      </c>
      <c r="G10" s="168"/>
      <c r="H10" s="168"/>
      <c r="I10" s="169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130227.47999999998</v>
      </c>
      <c r="D11" s="45"/>
      <c r="F11" s="166"/>
      <c r="G11" s="168"/>
      <c r="H11" s="168"/>
      <c r="I11" s="16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-438492.85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1290234.2399999998</v>
      </c>
      <c r="D13" s="45"/>
      <c r="F13" s="58">
        <v>1234434.3500000001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807895.2300000001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426539.12</v>
      </c>
      <c r="C16" s="82"/>
      <c r="D16" s="42"/>
      <c r="F16" s="58">
        <v>1234434.3500000001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/>
      <c r="C17" s="82"/>
      <c r="D17" s="42"/>
      <c r="F17" s="54">
        <v>0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1234434.3500000001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494292.73999999976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29.25" customHeight="1">
      <c r="A30" s="107" t="s">
        <v>75</v>
      </c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 t="s">
        <v>76</v>
      </c>
      <c r="C35" s="41"/>
      <c r="D35" s="41"/>
    </row>
    <row r="36" spans="1:4" ht="12.75" hidden="1" customHeight="1">
      <c r="B36" s="41" t="s">
        <v>77</v>
      </c>
      <c r="C36" s="41"/>
      <c r="D36" s="41"/>
    </row>
    <row r="37" spans="1:4" ht="12.75" hidden="1" customHeight="1">
      <c r="B37" s="41" t="s">
        <v>78</v>
      </c>
      <c r="C37" s="41"/>
      <c r="D37" s="41"/>
    </row>
    <row r="38" spans="1:4" ht="12.75" hidden="1" customHeight="1">
      <c r="B38" s="41" t="s">
        <v>79</v>
      </c>
      <c r="C38" s="41"/>
      <c r="D38" s="41"/>
    </row>
    <row r="39" spans="1:4" ht="12.75" hidden="1" customHeight="1">
      <c r="B39" s="41" t="s">
        <v>80</v>
      </c>
      <c r="C39" s="41"/>
      <c r="D39" s="41"/>
    </row>
    <row r="40" spans="1:4" ht="12.75" hidden="1" customHeight="1">
      <c r="B40" s="41" t="s">
        <v>81</v>
      </c>
      <c r="C40" s="41"/>
      <c r="D40" s="41"/>
    </row>
    <row r="41" spans="1:4" ht="12.75" hidden="1" customHeight="1">
      <c r="B41" s="41" t="s">
        <v>82</v>
      </c>
      <c r="C41" s="41"/>
      <c r="D41" s="41"/>
    </row>
    <row r="42" spans="1:4" ht="12.75" hidden="1" customHeight="1">
      <c r="B42" s="41" t="s">
        <v>83</v>
      </c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2" priority="6">
      <formula>$C$12&lt;&gt;0</formula>
    </cfRule>
  </conditionalFormatting>
  <conditionalFormatting sqref="A29">
    <cfRule type="expression" dxfId="51" priority="5">
      <formula>$C$12&lt;&gt;0</formula>
    </cfRule>
  </conditionalFormatting>
  <conditionalFormatting sqref="A32:C32">
    <cfRule type="expression" dxfId="50" priority="4">
      <formula>$B$24&lt;&gt;0</formula>
    </cfRule>
  </conditionalFormatting>
  <conditionalFormatting sqref="A31">
    <cfRule type="expression" dxfId="49" priority="3">
      <formula>$B$24&lt;&gt;0</formula>
    </cfRule>
  </conditionalFormatting>
  <conditionalFormatting sqref="A12">
    <cfRule type="expression" dxfId="48" priority="2">
      <formula>$C$12&lt;&gt;0</formula>
    </cfRule>
  </conditionalFormatting>
  <conditionalFormatting sqref="A24">
    <cfRule type="expression" dxfId="4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28515625" style="34" customWidth="1"/>
    <col min="10" max="16384" width="22.85546875" style="34"/>
  </cols>
  <sheetData>
    <row r="1" spans="1:28">
      <c r="A1" s="103" t="s">
        <v>84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-90165.53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1277274.3899999999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208128.96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3609.71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1489013.0599999998</v>
      </c>
      <c r="D13" s="45"/>
      <c r="F13" s="58">
        <v>700283.75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764194.29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288182.34999999998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412101.4</v>
      </c>
      <c r="C16" s="82"/>
      <c r="D16" s="42"/>
      <c r="F16" s="58">
        <v>1464478.04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0.52182024525270454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764194.29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1464478.04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-65630.510000000242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07" t="s">
        <v>85</v>
      </c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6" priority="6">
      <formula>$C$12&lt;&gt;0</formula>
    </cfRule>
  </conditionalFormatting>
  <conditionalFormatting sqref="A29">
    <cfRule type="expression" dxfId="45" priority="5">
      <formula>$C$12&lt;&gt;0</formula>
    </cfRule>
  </conditionalFormatting>
  <conditionalFormatting sqref="A32:C32">
    <cfRule type="expression" dxfId="44" priority="4">
      <formula>$B$24&lt;&gt;0</formula>
    </cfRule>
  </conditionalFormatting>
  <conditionalFormatting sqref="A31">
    <cfRule type="expression" dxfId="43" priority="3">
      <formula>$B$24&lt;&gt;0</formula>
    </cfRule>
  </conditionalFormatting>
  <conditionalFormatting sqref="A12">
    <cfRule type="expression" dxfId="42" priority="2">
      <formula>$C$12&lt;&gt;0</formula>
    </cfRule>
  </conditionalFormatting>
  <conditionalFormatting sqref="A24">
    <cfRule type="expression" dxfId="41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" style="34" customWidth="1"/>
    <col min="10" max="16384" width="22.85546875" style="34"/>
  </cols>
  <sheetData>
    <row r="1" spans="1:28">
      <c r="A1" s="99" t="s">
        <v>86</v>
      </c>
      <c r="B1" s="99"/>
      <c r="C1" s="99"/>
    </row>
    <row r="2" spans="1:28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99" t="s">
        <v>42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-0.06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856041.88</v>
      </c>
      <c r="D10" s="45"/>
      <c r="F10" s="102" t="s">
        <v>6</v>
      </c>
      <c r="G10" s="90"/>
      <c r="H10" s="90"/>
      <c r="I10" s="91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0</v>
      </c>
      <c r="D11" s="45"/>
      <c r="F11" s="89"/>
      <c r="G11" s="90"/>
      <c r="H11" s="90"/>
      <c r="I11" s="9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856041.88</v>
      </c>
      <c r="D13" s="45"/>
      <c r="F13" s="58">
        <v>854731.35000000009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357246.51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497484.84</v>
      </c>
      <c r="C16" s="82"/>
      <c r="D16" s="42"/>
      <c r="F16" s="58">
        <v>854731.35000000009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854731.35000000009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1310.4699999998556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2"/>
      <c r="B30" s="93"/>
      <c r="C30" s="94"/>
    </row>
    <row r="31" spans="1:9">
      <c r="A31" s="37" t="s">
        <v>28</v>
      </c>
      <c r="B31" s="37"/>
    </row>
    <row r="32" spans="1:9">
      <c r="A32" s="92"/>
      <c r="B32" s="95"/>
      <c r="C32" s="96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40" priority="6">
      <formula>$C$12&lt;&gt;0</formula>
    </cfRule>
  </conditionalFormatting>
  <conditionalFormatting sqref="A29">
    <cfRule type="expression" dxfId="39" priority="5">
      <formula>$C$12&lt;&gt;0</formula>
    </cfRule>
  </conditionalFormatting>
  <conditionalFormatting sqref="A32:C32">
    <cfRule type="expression" dxfId="38" priority="4">
      <formula>$B$24&lt;&gt;0</formula>
    </cfRule>
  </conditionalFormatting>
  <conditionalFormatting sqref="A31">
    <cfRule type="expression" dxfId="37" priority="3">
      <formula>$B$24&lt;&gt;0</formula>
    </cfRule>
  </conditionalFormatting>
  <conditionalFormatting sqref="A12">
    <cfRule type="expression" dxfId="36" priority="2">
      <formula>$C$12&lt;&gt;0</formula>
    </cfRule>
  </conditionalFormatting>
  <conditionalFormatting sqref="A24">
    <cfRule type="expression" dxfId="3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42578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42578125" style="34" customWidth="1"/>
    <col min="7" max="7" width="14.28515625" style="34" customWidth="1"/>
    <col min="8" max="8" width="9.28515625" style="34" customWidth="1"/>
    <col min="9" max="9" width="15.5703125" style="34" customWidth="1"/>
    <col min="10" max="16384" width="22.85546875" style="34"/>
  </cols>
  <sheetData>
    <row r="1" spans="1:28">
      <c r="A1" s="103" t="s">
        <v>33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3497817.64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3661672.35</v>
      </c>
      <c r="D10" s="45"/>
      <c r="F10" s="166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742267.26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4403939.6100000003</v>
      </c>
      <c r="D13" s="45"/>
      <c r="F13" s="58">
        <v>4865236.2200000007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72664.009999999995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3581658.1600000006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1283578.06</v>
      </c>
      <c r="C16" s="82"/>
      <c r="D16" s="42"/>
      <c r="F16" s="58">
        <v>4937900.2300000004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1.471556868616602E-2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72664.009999999995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4937900.2300000004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2963857.0199999996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34" priority="6">
      <formula>$C$12&lt;&gt;0</formula>
    </cfRule>
  </conditionalFormatting>
  <conditionalFormatting sqref="A29">
    <cfRule type="expression" dxfId="33" priority="5">
      <formula>$C$12&lt;&gt;0</formula>
    </cfRule>
  </conditionalFormatting>
  <conditionalFormatting sqref="A32:C32">
    <cfRule type="expression" dxfId="32" priority="4">
      <formula>$B$24&lt;&gt;0</formula>
    </cfRule>
  </conditionalFormatting>
  <conditionalFormatting sqref="A31">
    <cfRule type="expression" dxfId="31" priority="3">
      <formula>$B$24&lt;&gt;0</formula>
    </cfRule>
  </conditionalFormatting>
  <conditionalFormatting sqref="A12">
    <cfRule type="expression" dxfId="30" priority="2">
      <formula>$C$12&lt;&gt;0</formula>
    </cfRule>
  </conditionalFormatting>
  <conditionalFormatting sqref="A24">
    <cfRule type="expression" dxfId="2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140625" style="34" customWidth="1"/>
    <col min="10" max="16384" width="22.85546875" style="34"/>
  </cols>
  <sheetData>
    <row r="1" spans="1:28">
      <c r="A1" s="103" t="s">
        <v>87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511997.64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2129546.09</v>
      </c>
      <c r="D10" s="45"/>
      <c r="F10" s="166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114999.13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17410.2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2261955.42</v>
      </c>
      <c r="D13" s="45"/>
      <c r="F13" s="58">
        <v>1383750.45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934295.16999999993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263672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1120078.45</v>
      </c>
      <c r="C16" s="82"/>
      <c r="D16" s="42"/>
      <c r="F16" s="58">
        <v>2318045.62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0.40305296925088119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158495.85999999999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769256.85</v>
      </c>
      <c r="C23" s="82"/>
      <c r="D23" s="42"/>
    </row>
    <row r="24" spans="1:9">
      <c r="A24" s="76" t="s">
        <v>24</v>
      </c>
      <c r="B24" s="86">
        <v>6542.46</v>
      </c>
      <c r="C24" s="82"/>
      <c r="D24" s="41"/>
    </row>
    <row r="25" spans="1:9" ht="12.75" customHeight="1">
      <c r="A25" s="81" t="s">
        <v>25</v>
      </c>
      <c r="B25" s="74"/>
      <c r="C25" s="87">
        <v>2318045.62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455907.43999999994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28.5" customHeight="1">
      <c r="A30" s="107" t="s">
        <v>88</v>
      </c>
      <c r="B30" s="108"/>
      <c r="C30" s="109"/>
    </row>
    <row r="31" spans="1:9">
      <c r="A31" s="37" t="s">
        <v>28</v>
      </c>
      <c r="B31" s="37"/>
    </row>
    <row r="32" spans="1:9" ht="12.75" customHeight="1">
      <c r="A32" s="107" t="s">
        <v>89</v>
      </c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8" priority="6">
      <formula>$C$12&lt;&gt;0</formula>
    </cfRule>
  </conditionalFormatting>
  <conditionalFormatting sqref="A29">
    <cfRule type="expression" dxfId="27" priority="5">
      <formula>$C$12&lt;&gt;0</formula>
    </cfRule>
  </conditionalFormatting>
  <conditionalFormatting sqref="A32:C32">
    <cfRule type="expression" dxfId="26" priority="4">
      <formula>$B$24&lt;&gt;0</formula>
    </cfRule>
  </conditionalFormatting>
  <conditionalFormatting sqref="A31">
    <cfRule type="expression" dxfId="25" priority="3">
      <formula>$B$24&lt;&gt;0</formula>
    </cfRule>
  </conditionalFormatting>
  <conditionalFormatting sqref="A12">
    <cfRule type="expression" dxfId="24" priority="2">
      <formula>$C$12&lt;&gt;0</formula>
    </cfRule>
  </conditionalFormatting>
  <conditionalFormatting sqref="A24">
    <cfRule type="expression" dxfId="2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7109375" style="34" customWidth="1"/>
    <col min="10" max="16384" width="22.85546875" style="34"/>
  </cols>
  <sheetData>
    <row r="1" spans="1:28">
      <c r="A1" s="113" t="s">
        <v>34</v>
      </c>
      <c r="B1" s="99"/>
      <c r="C1" s="99"/>
    </row>
    <row r="2" spans="1:28">
      <c r="A2" s="113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13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13" t="s">
        <v>42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747826.24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2427347.3199999998</v>
      </c>
      <c r="D10" s="45"/>
      <c r="F10" s="102" t="s">
        <v>6</v>
      </c>
      <c r="G10" s="90"/>
      <c r="H10" s="90"/>
      <c r="I10" s="91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165806.54</v>
      </c>
      <c r="D11" s="45"/>
      <c r="F11" s="89"/>
      <c r="G11" s="90"/>
      <c r="H11" s="90"/>
      <c r="I11" s="91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2593153.86</v>
      </c>
      <c r="D13" s="45"/>
      <c r="F13" s="58">
        <v>1523564.96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1184582.29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957759.09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565805.87</v>
      </c>
      <c r="C16" s="82"/>
      <c r="D16" s="42"/>
      <c r="F16" s="58">
        <v>2708147.25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54589.41</v>
      </c>
      <c r="C17" s="82"/>
      <c r="D17" s="42"/>
      <c r="F17" s="54">
        <v>0.43741428387987397</v>
      </c>
      <c r="G17" s="55" t="s">
        <v>17</v>
      </c>
      <c r="H17" s="56"/>
      <c r="I17" s="57"/>
    </row>
    <row r="18" spans="1:9">
      <c r="A18" s="83" t="s">
        <v>18</v>
      </c>
      <c r="B18" s="84">
        <v>39059.620000000003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485.87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149340.25</v>
      </c>
      <c r="C22" s="82"/>
      <c r="D22" s="42"/>
    </row>
    <row r="23" spans="1:9">
      <c r="A23" s="83" t="s">
        <v>23</v>
      </c>
      <c r="B23" s="84">
        <v>88191.24</v>
      </c>
      <c r="C23" s="82"/>
      <c r="D23" s="42"/>
    </row>
    <row r="24" spans="1:9">
      <c r="A24" s="76" t="s">
        <v>24</v>
      </c>
      <c r="B24" s="86">
        <v>852915.9</v>
      </c>
      <c r="C24" s="82"/>
      <c r="D24" s="41"/>
    </row>
    <row r="25" spans="1:9" ht="12.75" customHeight="1">
      <c r="A25" s="81" t="s">
        <v>25</v>
      </c>
      <c r="B25" s="74"/>
      <c r="C25" s="87">
        <v>2708147.25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632832.84999999963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92"/>
      <c r="B30" s="93"/>
      <c r="C30" s="94"/>
    </row>
    <row r="31" spans="1:9">
      <c r="A31" s="37" t="s">
        <v>28</v>
      </c>
      <c r="B31" s="37"/>
    </row>
    <row r="32" spans="1:9" ht="12.75" customHeight="1">
      <c r="A32" s="92" t="s">
        <v>90</v>
      </c>
      <c r="B32" s="95"/>
      <c r="C32" s="96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22" priority="6">
      <formula>$C$12&lt;&gt;0</formula>
    </cfRule>
  </conditionalFormatting>
  <conditionalFormatting sqref="A29">
    <cfRule type="expression" dxfId="21" priority="5">
      <formula>$C$12&lt;&gt;0</formula>
    </cfRule>
  </conditionalFormatting>
  <conditionalFormatting sqref="A32:C32">
    <cfRule type="expression" dxfId="20" priority="4">
      <formula>$B$24&lt;&gt;0</formula>
    </cfRule>
  </conditionalFormatting>
  <conditionalFormatting sqref="A31">
    <cfRule type="expression" dxfId="19" priority="3">
      <formula>$B$24&lt;&gt;0</formula>
    </cfRule>
  </conditionalFormatting>
  <conditionalFormatting sqref="A12">
    <cfRule type="expression" dxfId="18" priority="2">
      <formula>$C$12&lt;&gt;0</formula>
    </cfRule>
  </conditionalFormatting>
  <conditionalFormatting sqref="A24">
    <cfRule type="expression" dxfId="17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6.85546875" style="34" customWidth="1"/>
    <col min="10" max="16384" width="22.85546875" style="34"/>
  </cols>
  <sheetData>
    <row r="1" spans="1:28">
      <c r="A1" s="103" t="s">
        <v>35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57753.57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271014.5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26330.58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297345.08</v>
      </c>
      <c r="D13" s="45"/>
      <c r="F13" s="58">
        <v>314991.63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5200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168921.5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146070.13</v>
      </c>
      <c r="C16" s="82"/>
      <c r="D16" s="42"/>
      <c r="F16" s="58">
        <v>320191.63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1.624027461304969E-2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5200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320191.63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34907.020000000019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6" priority="5">
      <formula>$C$12&lt;&gt;0</formula>
    </cfRule>
  </conditionalFormatting>
  <conditionalFormatting sqref="A29">
    <cfRule type="expression" dxfId="15" priority="4">
      <formula>$C$12&lt;&gt;0</formula>
    </cfRule>
  </conditionalFormatting>
  <conditionalFormatting sqref="A31">
    <cfRule type="expression" dxfId="14" priority="3">
      <formula>$B$24&lt;&gt;0</formula>
    </cfRule>
  </conditionalFormatting>
  <conditionalFormatting sqref="A12">
    <cfRule type="expression" dxfId="13" priority="2">
      <formula>$C$12&lt;&gt;0</formula>
    </cfRule>
  </conditionalFormatting>
  <conditionalFormatting sqref="A24">
    <cfRule type="expression" dxfId="1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5.28515625" style="34" customWidth="1"/>
    <col min="10" max="16384" width="22.85546875" style="34"/>
  </cols>
  <sheetData>
    <row r="1" spans="1:28">
      <c r="A1" s="103" t="s">
        <v>36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741410.53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1396220.81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385.2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1396606.01</v>
      </c>
      <c r="D13" s="45"/>
      <c r="F13" s="58">
        <v>362757.06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1227161.56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208340.91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154416.15</v>
      </c>
      <c r="C16" s="82"/>
      <c r="D16" s="42"/>
      <c r="F16" s="58">
        <v>1589918.62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7865.15</v>
      </c>
      <c r="C17" s="82"/>
      <c r="D17" s="42"/>
      <c r="F17" s="54">
        <v>0.77183922784676862</v>
      </c>
      <c r="G17" s="55" t="s">
        <v>17</v>
      </c>
      <c r="H17" s="56"/>
      <c r="I17" s="57"/>
    </row>
    <row r="18" spans="1:9">
      <c r="A18" s="83" t="s">
        <v>18</v>
      </c>
      <c r="B18" s="84">
        <v>64200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54301.98</v>
      </c>
      <c r="C21" s="82"/>
      <c r="D21" s="42"/>
    </row>
    <row r="22" spans="1:9">
      <c r="A22" s="85" t="s">
        <v>22</v>
      </c>
      <c r="B22" s="84">
        <v>7651.67</v>
      </c>
      <c r="C22" s="82"/>
      <c r="D22" s="42"/>
    </row>
    <row r="23" spans="1:9">
      <c r="A23" s="83" t="s">
        <v>23</v>
      </c>
      <c r="B23" s="84">
        <v>561636.62</v>
      </c>
      <c r="C23" s="82"/>
      <c r="D23" s="42"/>
    </row>
    <row r="24" spans="1:9">
      <c r="A24" s="76" t="s">
        <v>24</v>
      </c>
      <c r="B24" s="86">
        <v>531506.14</v>
      </c>
      <c r="C24" s="82"/>
      <c r="D24" s="41"/>
    </row>
    <row r="25" spans="1:9" ht="12.75" customHeight="1">
      <c r="A25" s="81" t="s">
        <v>25</v>
      </c>
      <c r="B25" s="74"/>
      <c r="C25" s="87">
        <v>1589918.62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548097.91999999993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/>
      <c r="B30" s="108"/>
      <c r="C30" s="109"/>
    </row>
    <row r="31" spans="1:9">
      <c r="A31" s="37" t="s">
        <v>28</v>
      </c>
      <c r="B31" s="37"/>
    </row>
    <row r="32" spans="1:9" ht="27.75" customHeight="1">
      <c r="A32" s="107" t="s">
        <v>91</v>
      </c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1" priority="6">
      <formula>$C$12&lt;&gt;0</formula>
    </cfRule>
  </conditionalFormatting>
  <conditionalFormatting sqref="A29">
    <cfRule type="expression" dxfId="10" priority="5">
      <formula>$C$12&lt;&gt;0</formula>
    </cfRule>
  </conditionalFormatting>
  <conditionalFormatting sqref="A32:C32">
    <cfRule type="expression" dxfId="9" priority="4">
      <formula>$B$24&lt;&gt;0</formula>
    </cfRule>
  </conditionalFormatting>
  <conditionalFormatting sqref="A31">
    <cfRule type="expression" dxfId="8" priority="3">
      <formula>$B$24&lt;&gt;0</formula>
    </cfRule>
  </conditionalFormatting>
  <conditionalFormatting sqref="A12">
    <cfRule type="expression" dxfId="7" priority="2">
      <formula>$C$12&lt;&gt;0</formula>
    </cfRule>
  </conditionalFormatting>
  <conditionalFormatting sqref="A24">
    <cfRule type="expression" dxfId="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4.85546875" style="34" customWidth="1"/>
    <col min="10" max="16384" width="22.85546875" style="34"/>
  </cols>
  <sheetData>
    <row r="1" spans="1:28">
      <c r="A1" s="103" t="s">
        <v>98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1701860.54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6015950.9100000001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33292.629999999997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1710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f>SUM(C10:C12)</f>
        <v>6050953.54</v>
      </c>
      <c r="D13" s="45"/>
      <c r="F13" s="58">
        <f>B15+B16</f>
        <v>6305491.3899999997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f>SUM(B17:B24)</f>
        <v>174212.49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6305491.3899999997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0</v>
      </c>
      <c r="C16" s="82"/>
      <c r="D16" s="42"/>
      <c r="F16" s="58">
        <f>F13+F14</f>
        <v>6479703.8799999999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f>F14/F16</f>
        <v>2.6885872136490286E-2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174212.49</v>
      </c>
      <c r="C24" s="82"/>
      <c r="D24" s="41"/>
    </row>
    <row r="25" spans="1:9" ht="12.75" customHeight="1">
      <c r="A25" s="81" t="s">
        <v>25</v>
      </c>
      <c r="B25" s="74"/>
      <c r="C25" s="87">
        <f>SUM(B15:B24)</f>
        <v>6479703.8799999999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f>C8+C13-C25</f>
        <v>1273110.2000000002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 t="s">
        <v>94</v>
      </c>
      <c r="B30" s="108"/>
      <c r="C30" s="109"/>
    </row>
    <row r="31" spans="1:9">
      <c r="A31" s="37" t="s">
        <v>28</v>
      </c>
      <c r="B31" s="37"/>
    </row>
    <row r="32" spans="1:9">
      <c r="A32" s="107" t="s">
        <v>92</v>
      </c>
      <c r="B32" s="110"/>
      <c r="C32" s="111"/>
    </row>
    <row r="34" spans="1:4">
      <c r="D34" s="41" t="s">
        <v>95</v>
      </c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5" priority="6">
      <formula>$C$12&lt;&gt;0</formula>
    </cfRule>
  </conditionalFormatting>
  <conditionalFormatting sqref="A29">
    <cfRule type="expression" dxfId="4" priority="5">
      <formula>$C$12&lt;&gt;0</formula>
    </cfRule>
  </conditionalFormatting>
  <conditionalFormatting sqref="A32:C32">
    <cfRule type="expression" dxfId="3" priority="4">
      <formula>$B$24&lt;&gt;0</formula>
    </cfRule>
  </conditionalFormatting>
  <conditionalFormatting sqref="A31">
    <cfRule type="expression" dxfId="2" priority="3">
      <formula>$B$24&lt;&gt;0</formula>
    </cfRule>
  </conditionalFormatting>
  <conditionalFormatting sqref="A12">
    <cfRule type="expression" dxfId="1" priority="2">
      <formula>$C$12&lt;&gt;0</formula>
    </cfRule>
  </conditionalFormatting>
  <conditionalFormatting sqref="A24">
    <cfRule type="expression" dxfId="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4.85546875" style="114" customWidth="1"/>
    <col min="10" max="16384" width="22.85546875" style="114"/>
  </cols>
  <sheetData>
    <row r="1" spans="1:28">
      <c r="A1" s="113" t="s">
        <v>45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61745.06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988302.12</v>
      </c>
      <c r="D10" s="126"/>
      <c r="F10" s="166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94921.2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689.45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1083912.77</v>
      </c>
      <c r="D13" s="126"/>
      <c r="F13" s="148">
        <v>578750.44999999995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533159.97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174282.28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404468.17</v>
      </c>
      <c r="C16" s="150"/>
      <c r="D16" s="151"/>
      <c r="F16" s="148">
        <v>1111910.42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0</v>
      </c>
      <c r="C17" s="150"/>
      <c r="D17" s="151"/>
      <c r="F17" s="155">
        <v>0.47949903194539717</v>
      </c>
      <c r="G17" s="55" t="s">
        <v>17</v>
      </c>
      <c r="H17" s="55"/>
      <c r="I17" s="156"/>
    </row>
    <row r="18" spans="1:9">
      <c r="A18" s="83" t="s">
        <v>18</v>
      </c>
      <c r="B18" s="153">
        <v>0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533159.97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1111910.42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33747.410000000149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 t="s">
        <v>46</v>
      </c>
      <c r="B30" s="93"/>
      <c r="C30" s="94"/>
    </row>
    <row r="31" spans="1:9">
      <c r="A31" s="165" t="s">
        <v>28</v>
      </c>
      <c r="B31" s="165"/>
    </row>
    <row r="32" spans="1:9">
      <c r="A32" s="92"/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52" priority="5">
      <formula>$C$12&lt;&gt;0</formula>
    </cfRule>
  </conditionalFormatting>
  <conditionalFormatting sqref="A29">
    <cfRule type="expression" dxfId="151" priority="4">
      <formula>$C$12&lt;&gt;0</formula>
    </cfRule>
  </conditionalFormatting>
  <conditionalFormatting sqref="A31">
    <cfRule type="expression" dxfId="150" priority="3">
      <formula>$B$24&lt;&gt;0</formula>
    </cfRule>
  </conditionalFormatting>
  <conditionalFormatting sqref="A12">
    <cfRule type="expression" dxfId="149" priority="2">
      <formula>$C$12&lt;&gt;0</formula>
    </cfRule>
  </conditionalFormatting>
  <conditionalFormatting sqref="A24">
    <cfRule type="expression" dxfId="148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codeName="Sheet10">
    <tabColor rgb="FF0070C0"/>
    <pageSetUpPr fitToPage="1"/>
  </sheetPr>
  <dimension ref="A1:AB85"/>
  <sheetViews>
    <sheetView zoomScale="90" zoomScaleNormal="90" workbookViewId="0">
      <selection activeCell="F10" sqref="F10"/>
    </sheetView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6.140625" style="114" customWidth="1"/>
    <col min="10" max="16384" width="22.85546875" style="114"/>
  </cols>
  <sheetData>
    <row r="1" spans="1:28">
      <c r="A1" s="113" t="s">
        <v>44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1842776.22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6498735.6900000004</v>
      </c>
      <c r="D10" s="126"/>
      <c r="F10" s="102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281382.71999999997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6780118.4100000001</v>
      </c>
      <c r="D13" s="126"/>
      <c r="F13" s="148">
        <v>2257031.5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4803246.4800000004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1328388.06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928643.44</v>
      </c>
      <c r="C16" s="150"/>
      <c r="D16" s="151"/>
      <c r="F16" s="148">
        <v>7060277.9800000004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418823.65</v>
      </c>
      <c r="C17" s="150"/>
      <c r="D17" s="151"/>
      <c r="F17" s="155">
        <v>0.68031974004513629</v>
      </c>
      <c r="G17" s="55" t="s">
        <v>17</v>
      </c>
      <c r="H17" s="55"/>
      <c r="I17" s="156"/>
    </row>
    <row r="18" spans="1:9">
      <c r="A18" s="83" t="s">
        <v>18</v>
      </c>
      <c r="B18" s="153">
        <v>118389.73</v>
      </c>
      <c r="C18" s="150"/>
      <c r="D18" s="151"/>
      <c r="G18" s="157"/>
    </row>
    <row r="19" spans="1:9">
      <c r="A19" s="83" t="s">
        <v>19</v>
      </c>
      <c r="B19" s="153">
        <v>604460.37</v>
      </c>
      <c r="C19" s="150"/>
      <c r="D19" s="151"/>
      <c r="G19" s="157"/>
    </row>
    <row r="20" spans="1:9">
      <c r="A20" s="83" t="s">
        <v>20</v>
      </c>
      <c r="B20" s="153">
        <v>628289.21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3033283.52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7060277.9800000004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1562616.6500000004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/>
      <c r="B30" s="93"/>
      <c r="C30" s="94"/>
    </row>
    <row r="31" spans="1:9">
      <c r="A31" s="165" t="s">
        <v>28</v>
      </c>
      <c r="B31" s="165"/>
    </row>
    <row r="32" spans="1:9">
      <c r="A32" s="92"/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57" priority="5">
      <formula>$C$12&lt;&gt;0</formula>
    </cfRule>
  </conditionalFormatting>
  <conditionalFormatting sqref="A29">
    <cfRule type="expression" dxfId="156" priority="4">
      <formula>$C$12&lt;&gt;0</formula>
    </cfRule>
  </conditionalFormatting>
  <conditionalFormatting sqref="A31">
    <cfRule type="expression" dxfId="155" priority="3">
      <formula>$B$24&lt;&gt;0</formula>
    </cfRule>
  </conditionalFormatting>
  <conditionalFormatting sqref="A12">
    <cfRule type="expression" dxfId="154" priority="2">
      <formula>$C$12&lt;&gt;0</formula>
    </cfRule>
  </conditionalFormatting>
  <conditionalFormatting sqref="A24">
    <cfRule type="expression" dxfId="153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5.140625" style="114" customWidth="1"/>
    <col min="10" max="16384" width="22.85546875" style="114"/>
  </cols>
  <sheetData>
    <row r="1" spans="1:28">
      <c r="A1" s="113" t="s">
        <v>47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7977.99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189618</v>
      </c>
      <c r="D10" s="126"/>
      <c r="F10" s="166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0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189618</v>
      </c>
      <c r="D13" s="126"/>
      <c r="F13" s="148">
        <v>169175.87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0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169175.87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0</v>
      </c>
      <c r="C16" s="150"/>
      <c r="D16" s="151"/>
      <c r="F16" s="148">
        <v>169175.87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0</v>
      </c>
      <c r="C17" s="150"/>
      <c r="D17" s="151"/>
      <c r="F17" s="155">
        <v>0</v>
      </c>
      <c r="G17" s="55" t="s">
        <v>17</v>
      </c>
      <c r="H17" s="55"/>
      <c r="I17" s="156"/>
    </row>
    <row r="18" spans="1:9">
      <c r="A18" s="83" t="s">
        <v>18</v>
      </c>
      <c r="B18" s="153">
        <v>0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0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169175.87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28420.119999999995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/>
      <c r="B30" s="93"/>
      <c r="C30" s="94"/>
    </row>
    <row r="31" spans="1:9">
      <c r="A31" s="165" t="s">
        <v>28</v>
      </c>
      <c r="B31" s="165"/>
    </row>
    <row r="32" spans="1:9">
      <c r="A32" s="92"/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7" priority="6">
      <formula>$C$12&lt;&gt;0</formula>
    </cfRule>
  </conditionalFormatting>
  <conditionalFormatting sqref="A29">
    <cfRule type="expression" dxfId="146" priority="5">
      <formula>$C$12&lt;&gt;0</formula>
    </cfRule>
  </conditionalFormatting>
  <conditionalFormatting sqref="A32:C32">
    <cfRule type="expression" dxfId="145" priority="4">
      <formula>$B$24&lt;&gt;0</formula>
    </cfRule>
  </conditionalFormatting>
  <conditionalFormatting sqref="A31">
    <cfRule type="expression" dxfId="144" priority="3">
      <formula>$B$24&lt;&gt;0</formula>
    </cfRule>
  </conditionalFormatting>
  <conditionalFormatting sqref="A12">
    <cfRule type="expression" dxfId="143" priority="2">
      <formula>$C$12&lt;&gt;0</formula>
    </cfRule>
  </conditionalFormatting>
  <conditionalFormatting sqref="A24">
    <cfRule type="expression" dxfId="142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4.85546875" style="34" customWidth="1"/>
    <col min="10" max="16384" width="22.85546875" style="34"/>
  </cols>
  <sheetData>
    <row r="1" spans="1:28">
      <c r="A1" s="103" t="s">
        <v>48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49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732914.91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2078472.04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0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22664.1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2101136.14</v>
      </c>
      <c r="D13" s="45"/>
      <c r="F13" s="58">
        <v>2103651.71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0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799606.88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1304044.83</v>
      </c>
      <c r="C16" s="82"/>
      <c r="D16" s="42"/>
      <c r="F16" s="58">
        <v>2103651.71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0</v>
      </c>
      <c r="C17" s="82"/>
      <c r="D17" s="42"/>
      <c r="F17" s="54">
        <v>0</v>
      </c>
      <c r="G17" s="55" t="s">
        <v>17</v>
      </c>
      <c r="H17" s="56"/>
      <c r="I17" s="57"/>
    </row>
    <row r="18" spans="1:9">
      <c r="A18" s="83" t="s">
        <v>18</v>
      </c>
      <c r="B18" s="84">
        <v>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0</v>
      </c>
      <c r="C23" s="82"/>
      <c r="D23" s="42"/>
    </row>
    <row r="24" spans="1:9">
      <c r="A24" s="76" t="s">
        <v>24</v>
      </c>
      <c r="B24" s="86">
        <v>0</v>
      </c>
      <c r="C24" s="82"/>
      <c r="D24" s="41"/>
    </row>
    <row r="25" spans="1:9" ht="12.75" customHeight="1">
      <c r="A25" s="81" t="s">
        <v>25</v>
      </c>
      <c r="B25" s="74"/>
      <c r="C25" s="87">
        <v>2103651.71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730399.34000000032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 ht="12.75" customHeight="1">
      <c r="A30" s="107" t="s">
        <v>50</v>
      </c>
      <c r="B30" s="108"/>
      <c r="C30" s="109"/>
    </row>
    <row r="31" spans="1:9">
      <c r="A31" s="37" t="s">
        <v>28</v>
      </c>
      <c r="B31" s="37"/>
    </row>
    <row r="32" spans="1:9">
      <c r="A32" s="107"/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41" priority="6">
      <formula>$C$12&lt;&gt;0</formula>
    </cfRule>
  </conditionalFormatting>
  <conditionalFormatting sqref="A29">
    <cfRule type="expression" dxfId="140" priority="5">
      <formula>$C$12&lt;&gt;0</formula>
    </cfRule>
  </conditionalFormatting>
  <conditionalFormatting sqref="A32:C32">
    <cfRule type="expression" dxfId="139" priority="4">
      <formula>$B$24&lt;&gt;0</formula>
    </cfRule>
  </conditionalFormatting>
  <conditionalFormatting sqref="A31">
    <cfRule type="expression" dxfId="138" priority="3">
      <formula>$B$24&lt;&gt;0</formula>
    </cfRule>
  </conditionalFormatting>
  <conditionalFormatting sqref="A12">
    <cfRule type="expression" dxfId="137" priority="2">
      <formula>$C$12&lt;&gt;0</formula>
    </cfRule>
  </conditionalFormatting>
  <conditionalFormatting sqref="A24">
    <cfRule type="expression" dxfId="136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34" customWidth="1"/>
    <col min="2" max="2" width="17.140625" style="34" customWidth="1"/>
    <col min="3" max="3" width="18.7109375" style="34" customWidth="1"/>
    <col min="4" max="4" width="20" style="34" customWidth="1"/>
    <col min="5" max="5" width="1" style="34" customWidth="1"/>
    <col min="6" max="6" width="13.5703125" style="34" customWidth="1"/>
    <col min="7" max="7" width="14.28515625" style="34" customWidth="1"/>
    <col min="8" max="8" width="9.28515625" style="34" customWidth="1"/>
    <col min="9" max="9" width="19.85546875" style="34" customWidth="1"/>
    <col min="10" max="16384" width="22.85546875" style="34"/>
  </cols>
  <sheetData>
    <row r="1" spans="1:28">
      <c r="A1" s="103" t="s">
        <v>51</v>
      </c>
      <c r="B1" s="103"/>
      <c r="C1" s="103"/>
    </row>
    <row r="2" spans="1:28">
      <c r="A2" s="103" t="s">
        <v>0</v>
      </c>
      <c r="B2" s="103"/>
      <c r="C2" s="103"/>
      <c r="D2" s="99"/>
      <c r="E2" s="99"/>
      <c r="F2" s="99"/>
      <c r="G2" s="99"/>
      <c r="H2" s="99"/>
      <c r="I2" s="99"/>
      <c r="J2" s="99"/>
      <c r="K2" s="99"/>
      <c r="L2" s="99"/>
    </row>
    <row r="3" spans="1:28">
      <c r="A3" s="103" t="s">
        <v>1</v>
      </c>
      <c r="B3" s="103"/>
      <c r="C3" s="103"/>
      <c r="D3" s="99"/>
      <c r="E3" s="99"/>
      <c r="F3" s="99"/>
      <c r="G3" s="99"/>
      <c r="H3" s="99"/>
      <c r="I3" s="99"/>
      <c r="J3" s="99"/>
      <c r="K3" s="99"/>
      <c r="L3" s="99"/>
    </row>
    <row r="4" spans="1:28">
      <c r="A4" s="103" t="s">
        <v>42</v>
      </c>
      <c r="B4" s="103"/>
      <c r="C4" s="103"/>
      <c r="D4" s="99"/>
      <c r="E4" s="99"/>
      <c r="F4" s="99"/>
      <c r="G4" s="99"/>
      <c r="H4" s="99"/>
      <c r="I4" s="99"/>
      <c r="J4" s="99"/>
      <c r="K4" s="99"/>
      <c r="L4" s="99"/>
    </row>
    <row r="5" spans="1:28" ht="4.5" customHeight="1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28" ht="13.5" thickBot="1">
      <c r="A6" s="61"/>
      <c r="B6" s="62" t="s">
        <v>2</v>
      </c>
      <c r="C6" s="63" t="s">
        <v>43</v>
      </c>
      <c r="D6" s="44" t="s">
        <v>3</v>
      </c>
    </row>
    <row r="7" spans="1:28" ht="5.25" customHeight="1" thickTop="1">
      <c r="A7" s="64"/>
      <c r="B7" s="65"/>
      <c r="C7" s="66"/>
      <c r="D7" s="35"/>
    </row>
    <row r="8" spans="1:28">
      <c r="A8" s="67" t="s">
        <v>4</v>
      </c>
      <c r="B8" s="68"/>
      <c r="C8" s="69">
        <v>605109.75</v>
      </c>
      <c r="D8" s="45"/>
    </row>
    <row r="9" spans="1:28" ht="4.5" customHeight="1">
      <c r="A9" s="70"/>
      <c r="B9" s="71"/>
      <c r="C9" s="72"/>
      <c r="D9" s="45"/>
      <c r="F9" s="46"/>
      <c r="G9" s="47"/>
      <c r="H9" s="48"/>
      <c r="I9" s="49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spans="1:28" ht="15" customHeight="1">
      <c r="A10" s="73" t="s">
        <v>5</v>
      </c>
      <c r="B10" s="74"/>
      <c r="C10" s="75">
        <v>2088652.4300000002</v>
      </c>
      <c r="D10" s="45"/>
      <c r="F10" s="102" t="s">
        <v>6</v>
      </c>
      <c r="G10" s="105"/>
      <c r="H10" s="105"/>
      <c r="I10" s="106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>
      <c r="A11" s="73" t="s">
        <v>7</v>
      </c>
      <c r="B11" s="74"/>
      <c r="C11" s="75">
        <v>154984.19</v>
      </c>
      <c r="D11" s="45"/>
      <c r="F11" s="104"/>
      <c r="G11" s="105"/>
      <c r="H11" s="105"/>
      <c r="I11" s="106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>
      <c r="A12" s="76" t="s">
        <v>8</v>
      </c>
      <c r="B12" s="74"/>
      <c r="C12" s="77">
        <v>14314</v>
      </c>
      <c r="D12" s="45"/>
      <c r="F12" s="50" t="s">
        <v>40</v>
      </c>
      <c r="G12" s="51"/>
      <c r="H12" s="51"/>
      <c r="I12" s="52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spans="1:28" ht="13.5" thickBot="1">
      <c r="A13" s="78" t="s">
        <v>9</v>
      </c>
      <c r="B13" s="79"/>
      <c r="C13" s="80">
        <v>2257950.62</v>
      </c>
      <c r="D13" s="45"/>
      <c r="F13" s="58">
        <v>1710239</v>
      </c>
      <c r="G13" s="51" t="s">
        <v>10</v>
      </c>
      <c r="H13" s="51"/>
      <c r="I13" s="5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</row>
    <row r="14" spans="1:28" ht="13.5" thickBot="1">
      <c r="A14" s="81" t="s">
        <v>11</v>
      </c>
      <c r="B14" s="74"/>
      <c r="C14" s="82"/>
      <c r="D14" s="42"/>
      <c r="F14" s="59">
        <v>739017</v>
      </c>
      <c r="G14" s="51" t="s">
        <v>12</v>
      </c>
      <c r="H14" s="51"/>
      <c r="I14" s="52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8">
      <c r="A15" s="83" t="s">
        <v>13</v>
      </c>
      <c r="B15" s="84">
        <v>756995</v>
      </c>
      <c r="C15" s="82"/>
      <c r="D15" s="42"/>
      <c r="F15" s="53"/>
      <c r="G15" s="51"/>
      <c r="H15" s="51"/>
      <c r="I15" s="52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>
      <c r="A16" s="83" t="s">
        <v>14</v>
      </c>
      <c r="B16" s="84">
        <v>953244</v>
      </c>
      <c r="C16" s="82"/>
      <c r="D16" s="42"/>
      <c r="F16" s="58">
        <v>2449256</v>
      </c>
      <c r="G16" s="51" t="s">
        <v>15</v>
      </c>
      <c r="H16" s="51"/>
      <c r="I16" s="52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9">
      <c r="A17" s="83" t="s">
        <v>16</v>
      </c>
      <c r="B17" s="84">
        <v>17702</v>
      </c>
      <c r="C17" s="82"/>
      <c r="D17" s="42"/>
      <c r="F17" s="54">
        <v>0.30173121960301413</v>
      </c>
      <c r="G17" s="55" t="s">
        <v>17</v>
      </c>
      <c r="H17" s="56"/>
      <c r="I17" s="57"/>
    </row>
    <row r="18" spans="1:9">
      <c r="A18" s="83" t="s">
        <v>18</v>
      </c>
      <c r="B18" s="84">
        <v>6870</v>
      </c>
      <c r="C18" s="82"/>
      <c r="D18" s="42"/>
      <c r="G18" s="36"/>
    </row>
    <row r="19" spans="1:9">
      <c r="A19" s="83" t="s">
        <v>19</v>
      </c>
      <c r="B19" s="84">
        <v>0</v>
      </c>
      <c r="C19" s="82"/>
      <c r="D19" s="42"/>
      <c r="G19" s="36"/>
    </row>
    <row r="20" spans="1:9">
      <c r="A20" s="83" t="s">
        <v>20</v>
      </c>
      <c r="B20" s="84">
        <v>0</v>
      </c>
      <c r="C20" s="82"/>
      <c r="D20" s="42"/>
    </row>
    <row r="21" spans="1:9">
      <c r="A21" s="83" t="s">
        <v>21</v>
      </c>
      <c r="B21" s="84">
        <v>0</v>
      </c>
      <c r="C21" s="82"/>
      <c r="D21" s="42"/>
    </row>
    <row r="22" spans="1:9">
      <c r="A22" s="85" t="s">
        <v>22</v>
      </c>
      <c r="B22" s="84">
        <v>0</v>
      </c>
      <c r="C22" s="82"/>
      <c r="D22" s="42"/>
    </row>
    <row r="23" spans="1:9">
      <c r="A23" s="83" t="s">
        <v>23</v>
      </c>
      <c r="B23" s="84">
        <v>406019</v>
      </c>
      <c r="C23" s="82"/>
      <c r="D23" s="42"/>
    </row>
    <row r="24" spans="1:9">
      <c r="A24" s="76" t="s">
        <v>24</v>
      </c>
      <c r="B24" s="86">
        <v>308426</v>
      </c>
      <c r="C24" s="82"/>
      <c r="D24" s="41"/>
    </row>
    <row r="25" spans="1:9" ht="12.75" customHeight="1">
      <c r="A25" s="81" t="s">
        <v>25</v>
      </c>
      <c r="B25" s="74"/>
      <c r="C25" s="87">
        <v>2449256</v>
      </c>
      <c r="D25" s="41"/>
    </row>
    <row r="26" spans="1:9">
      <c r="A26" s="81"/>
      <c r="B26" s="74"/>
      <c r="C26" s="82"/>
      <c r="D26" s="41"/>
    </row>
    <row r="27" spans="1:9" ht="14.25" customHeight="1" thickBot="1">
      <c r="A27" s="81" t="s">
        <v>26</v>
      </c>
      <c r="B27" s="74"/>
      <c r="C27" s="88">
        <v>413804.37000000011</v>
      </c>
    </row>
    <row r="28" spans="1:9" ht="14.25" thickTop="1" thickBot="1">
      <c r="A28" s="38"/>
      <c r="B28" s="39"/>
      <c r="C28" s="40"/>
    </row>
    <row r="29" spans="1:9" ht="13.5" thickTop="1">
      <c r="A29" s="37" t="s">
        <v>27</v>
      </c>
      <c r="B29" s="37"/>
    </row>
    <row r="30" spans="1:9">
      <c r="A30" s="107" t="s">
        <v>52</v>
      </c>
      <c r="B30" s="108"/>
      <c r="C30" s="109"/>
    </row>
    <row r="31" spans="1:9">
      <c r="A31" s="37" t="s">
        <v>28</v>
      </c>
      <c r="B31" s="37"/>
    </row>
    <row r="32" spans="1:9" ht="12.75" customHeight="1">
      <c r="A32" s="107" t="s">
        <v>53</v>
      </c>
      <c r="B32" s="110"/>
      <c r="C32" s="111"/>
    </row>
    <row r="34" spans="1:4">
      <c r="D34" s="41"/>
    </row>
    <row r="35" spans="1:4" ht="12.75" hidden="1" customHeight="1">
      <c r="A35" s="43" t="s">
        <v>29</v>
      </c>
      <c r="B35" s="41"/>
      <c r="C35" s="41"/>
      <c r="D35" s="41"/>
    </row>
    <row r="36" spans="1:4" ht="12.75" hidden="1" customHeight="1">
      <c r="B36" s="41"/>
      <c r="C36" s="41"/>
      <c r="D36" s="41"/>
    </row>
    <row r="37" spans="1:4" ht="12.75" hidden="1" customHeight="1">
      <c r="B37" s="41"/>
      <c r="C37" s="41"/>
      <c r="D37" s="41"/>
    </row>
    <row r="38" spans="1:4" ht="12.75" hidden="1" customHeight="1">
      <c r="B38" s="41"/>
      <c r="C38" s="41"/>
      <c r="D38" s="41"/>
    </row>
    <row r="39" spans="1:4" ht="12.75" hidden="1" customHeight="1">
      <c r="B39" s="41"/>
      <c r="C39" s="41"/>
      <c r="D39" s="41"/>
    </row>
    <row r="40" spans="1:4" ht="12.75" hidden="1" customHeight="1">
      <c r="B40" s="41"/>
      <c r="C40" s="41"/>
      <c r="D40" s="41"/>
    </row>
    <row r="41" spans="1:4" ht="12.75" hidden="1" customHeight="1">
      <c r="B41" s="41"/>
      <c r="C41" s="41"/>
      <c r="D41" s="41"/>
    </row>
    <row r="42" spans="1:4" ht="12.75" hidden="1" customHeight="1">
      <c r="B42" s="41"/>
      <c r="C42" s="41"/>
      <c r="D42" s="41"/>
    </row>
    <row r="43" spans="1:4" ht="12.75" hidden="1" customHeight="1">
      <c r="B43" s="41"/>
      <c r="C43" s="41"/>
      <c r="D43" s="41"/>
    </row>
    <row r="44" spans="1:4" ht="12.75" hidden="1" customHeight="1">
      <c r="B44" s="41"/>
      <c r="C44" s="41"/>
      <c r="D44" s="41"/>
    </row>
    <row r="45" spans="1:4" ht="12.75" hidden="1" customHeight="1">
      <c r="B45" s="41"/>
      <c r="C45" s="41"/>
      <c r="D45" s="41"/>
    </row>
    <row r="46" spans="1:4" ht="12.75" hidden="1" customHeight="1">
      <c r="B46" s="41"/>
      <c r="C46" s="41"/>
      <c r="D46" s="41"/>
    </row>
    <row r="47" spans="1:4" ht="12.75" hidden="1" customHeight="1">
      <c r="B47" s="41"/>
      <c r="C47" s="41"/>
      <c r="D47" s="41"/>
    </row>
    <row r="48" spans="1:4" ht="12.75" hidden="1" customHeight="1">
      <c r="B48" s="41"/>
      <c r="C48" s="41"/>
      <c r="D48" s="41"/>
    </row>
    <row r="49" spans="1:4" ht="12.75" hidden="1" customHeight="1">
      <c r="B49" s="41"/>
      <c r="C49" s="41"/>
      <c r="D49" s="41"/>
    </row>
    <row r="50" spans="1:4" ht="12.75" hidden="1" customHeight="1">
      <c r="B50" s="41"/>
      <c r="C50" s="41"/>
      <c r="D50" s="41"/>
    </row>
    <row r="51" spans="1:4" ht="12.75" hidden="1" customHeight="1">
      <c r="B51" s="41"/>
      <c r="C51" s="41"/>
      <c r="D51" s="41"/>
    </row>
    <row r="54" spans="1:4" ht="14.25" customHeight="1">
      <c r="A54" s="33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29">
    <cfRule type="expression" dxfId="135" priority="6">
      <formula>$C$12&lt;&gt;0</formula>
    </cfRule>
  </conditionalFormatting>
  <conditionalFormatting sqref="A31">
    <cfRule type="expression" dxfId="134" priority="5">
      <formula>$B$24&lt;&gt;0</formula>
    </cfRule>
  </conditionalFormatting>
  <conditionalFormatting sqref="A12">
    <cfRule type="expression" dxfId="133" priority="4">
      <formula>$C$12&lt;&gt;0</formula>
    </cfRule>
  </conditionalFormatting>
  <conditionalFormatting sqref="A24">
    <cfRule type="expression" dxfId="132" priority="3">
      <formula>$B$24&lt;&gt;0</formula>
    </cfRule>
  </conditionalFormatting>
  <conditionalFormatting sqref="A30">
    <cfRule type="expression" dxfId="131" priority="2">
      <formula>$C$12&lt;&gt;0</formula>
    </cfRule>
  </conditionalFormatting>
  <conditionalFormatting sqref="A32:C32">
    <cfRule type="expression" dxfId="130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7" style="114" customWidth="1"/>
    <col min="7" max="7" width="14.28515625" style="114" customWidth="1"/>
    <col min="8" max="8" width="9.28515625" style="114" customWidth="1"/>
    <col min="9" max="9" width="11.7109375" style="114" customWidth="1"/>
    <col min="10" max="16384" width="22.85546875" style="114"/>
  </cols>
  <sheetData>
    <row r="1" spans="1:28">
      <c r="A1" s="113" t="s">
        <v>54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43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519917.52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1868869.22</v>
      </c>
      <c r="D10" s="126"/>
      <c r="F10" s="102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216309.62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2085178.8399999999</v>
      </c>
      <c r="D13" s="126"/>
      <c r="F13" s="148">
        <v>1942317.4100000001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0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1346063.35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596254.06000000006</v>
      </c>
      <c r="C16" s="150"/>
      <c r="D16" s="151"/>
      <c r="F16" s="148">
        <v>1942317.4100000001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0</v>
      </c>
      <c r="C17" s="150"/>
      <c r="D17" s="151"/>
      <c r="F17" s="155">
        <v>0</v>
      </c>
      <c r="G17" s="55" t="s">
        <v>17</v>
      </c>
      <c r="H17" s="55"/>
      <c r="I17" s="156"/>
    </row>
    <row r="18" spans="1:9">
      <c r="A18" s="83" t="s">
        <v>18</v>
      </c>
      <c r="B18" s="153">
        <v>0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0</v>
      </c>
      <c r="C23" s="150"/>
      <c r="D23" s="151"/>
    </row>
    <row r="24" spans="1:9">
      <c r="A24" s="140" t="s">
        <v>24</v>
      </c>
      <c r="B24" s="158">
        <v>0</v>
      </c>
      <c r="C24" s="150"/>
      <c r="D24" s="159"/>
    </row>
    <row r="25" spans="1:9" ht="12.75" customHeight="1">
      <c r="A25" s="149" t="s">
        <v>25</v>
      </c>
      <c r="B25" s="136"/>
      <c r="C25" s="160">
        <v>1942317.4100000001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662778.94999999972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/>
      <c r="B30" s="93"/>
      <c r="C30" s="94"/>
    </row>
    <row r="31" spans="1:9">
      <c r="A31" s="165" t="s">
        <v>28</v>
      </c>
      <c r="B31" s="165"/>
    </row>
    <row r="32" spans="1:9">
      <c r="A32" s="92"/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29" priority="5">
      <formula>$C$12&lt;&gt;0</formula>
    </cfRule>
  </conditionalFormatting>
  <conditionalFormatting sqref="A29">
    <cfRule type="expression" dxfId="128" priority="4">
      <formula>$C$12&lt;&gt;0</formula>
    </cfRule>
  </conditionalFormatting>
  <conditionalFormatting sqref="A31">
    <cfRule type="expression" dxfId="127" priority="3">
      <formula>$B$24&lt;&gt;0</formula>
    </cfRule>
  </conditionalFormatting>
  <conditionalFormatting sqref="A12">
    <cfRule type="expression" dxfId="126" priority="2">
      <formula>$C$12&lt;&gt;0</formula>
    </cfRule>
  </conditionalFormatting>
  <conditionalFormatting sqref="A24">
    <cfRule type="expression" dxfId="125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0070C0"/>
    <pageSetUpPr fitToPage="1"/>
  </sheetPr>
  <dimension ref="A1:AB85"/>
  <sheetViews>
    <sheetView zoomScale="90" zoomScaleNormal="90" workbookViewId="0"/>
  </sheetViews>
  <sheetFormatPr defaultColWidth="22.85546875" defaultRowHeight="12.75"/>
  <cols>
    <col min="1" max="1" width="46.5703125" style="114" customWidth="1"/>
    <col min="2" max="2" width="17.140625" style="114" customWidth="1"/>
    <col min="3" max="3" width="18.7109375" style="114" customWidth="1"/>
    <col min="4" max="4" width="20" style="114" customWidth="1"/>
    <col min="5" max="5" width="1" style="114" customWidth="1"/>
    <col min="6" max="6" width="13.5703125" style="114" customWidth="1"/>
    <col min="7" max="7" width="14.28515625" style="114" customWidth="1"/>
    <col min="8" max="8" width="9.28515625" style="114" customWidth="1"/>
    <col min="9" max="9" width="15" style="114" customWidth="1"/>
    <col min="10" max="16384" width="22.85546875" style="114"/>
  </cols>
  <sheetData>
    <row r="1" spans="1:28">
      <c r="A1" s="113" t="s">
        <v>55</v>
      </c>
      <c r="B1" s="113"/>
      <c r="C1" s="113"/>
    </row>
    <row r="2" spans="1:28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28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8">
      <c r="A4" s="113" t="s">
        <v>42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28" ht="4.5" customHeight="1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28" ht="13.5" thickBot="1">
      <c r="A6" s="115"/>
      <c r="B6" s="116" t="s">
        <v>2</v>
      </c>
      <c r="C6" s="117" t="s">
        <v>49</v>
      </c>
      <c r="D6" s="118" t="s">
        <v>3</v>
      </c>
    </row>
    <row r="7" spans="1:28" ht="5.25" customHeight="1" thickTop="1">
      <c r="A7" s="119"/>
      <c r="B7" s="120"/>
      <c r="C7" s="121"/>
      <c r="D7" s="122"/>
    </row>
    <row r="8" spans="1:28">
      <c r="A8" s="123" t="s">
        <v>4</v>
      </c>
      <c r="B8" s="124"/>
      <c r="C8" s="125">
        <v>88500.45</v>
      </c>
      <c r="D8" s="126"/>
    </row>
    <row r="9" spans="1:28" ht="4.5" customHeight="1">
      <c r="A9" s="127"/>
      <c r="B9" s="128"/>
      <c r="C9" s="129"/>
      <c r="D9" s="126"/>
      <c r="F9" s="130"/>
      <c r="G9" s="131"/>
      <c r="H9" s="132"/>
      <c r="I9" s="133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</row>
    <row r="10" spans="1:28" ht="15" customHeight="1">
      <c r="A10" s="135" t="s">
        <v>5</v>
      </c>
      <c r="B10" s="136"/>
      <c r="C10" s="137">
        <v>150623.01999999999</v>
      </c>
      <c r="D10" s="126" t="s">
        <v>56</v>
      </c>
      <c r="F10" s="102" t="s">
        <v>6</v>
      </c>
      <c r="G10" s="138"/>
      <c r="H10" s="138"/>
      <c r="I10" s="139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</row>
    <row r="11" spans="1:28">
      <c r="A11" s="135" t="s">
        <v>7</v>
      </c>
      <c r="B11" s="136"/>
      <c r="C11" s="137">
        <v>0</v>
      </c>
      <c r="D11" s="126"/>
      <c r="F11" s="112"/>
      <c r="G11" s="138"/>
      <c r="H11" s="138"/>
      <c r="I11" s="139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</row>
    <row r="12" spans="1:28">
      <c r="A12" s="140" t="s">
        <v>8</v>
      </c>
      <c r="B12" s="136"/>
      <c r="C12" s="141">
        <v>0</v>
      </c>
      <c r="D12" s="126"/>
      <c r="F12" s="142" t="s">
        <v>40</v>
      </c>
      <c r="G12" s="143"/>
      <c r="H12" s="143"/>
      <c r="I12" s="14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</row>
    <row r="13" spans="1:28" ht="13.5" thickBot="1">
      <c r="A13" s="145" t="s">
        <v>9</v>
      </c>
      <c r="B13" s="146"/>
      <c r="C13" s="147">
        <v>150623.01999999999</v>
      </c>
      <c r="D13" s="126"/>
      <c r="F13" s="148">
        <v>56165.130000000005</v>
      </c>
      <c r="G13" s="143" t="s">
        <v>10</v>
      </c>
      <c r="H13" s="143"/>
      <c r="I13" s="14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</row>
    <row r="14" spans="1:28" ht="13.5" thickBot="1">
      <c r="A14" s="149" t="s">
        <v>11</v>
      </c>
      <c r="B14" s="136"/>
      <c r="C14" s="150"/>
      <c r="D14" s="151"/>
      <c r="F14" s="152">
        <v>66257.349999999991</v>
      </c>
      <c r="G14" s="143" t="s">
        <v>12</v>
      </c>
      <c r="H14" s="143"/>
      <c r="I14" s="14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</row>
    <row r="15" spans="1:28">
      <c r="A15" s="83" t="s">
        <v>13</v>
      </c>
      <c r="B15" s="153">
        <v>56165.130000000005</v>
      </c>
      <c r="C15" s="150"/>
      <c r="D15" s="151"/>
      <c r="F15" s="154"/>
      <c r="G15" s="143"/>
      <c r="H15" s="143"/>
      <c r="I15" s="14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</row>
    <row r="16" spans="1:28">
      <c r="A16" s="83" t="s">
        <v>14</v>
      </c>
      <c r="B16" s="153">
        <v>0</v>
      </c>
      <c r="C16" s="150"/>
      <c r="D16" s="151"/>
      <c r="F16" s="148">
        <v>122422.48</v>
      </c>
      <c r="G16" s="143" t="s">
        <v>15</v>
      </c>
      <c r="H16" s="143"/>
      <c r="I16" s="14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</row>
    <row r="17" spans="1:9">
      <c r="A17" s="83" t="s">
        <v>16</v>
      </c>
      <c r="B17" s="153">
        <v>36884.879999999997</v>
      </c>
      <c r="C17" s="150"/>
      <c r="D17" s="151"/>
      <c r="F17" s="155">
        <v>0.54121881863527022</v>
      </c>
      <c r="G17" s="55" t="s">
        <v>17</v>
      </c>
      <c r="H17" s="55"/>
      <c r="I17" s="156"/>
    </row>
    <row r="18" spans="1:9">
      <c r="A18" s="83" t="s">
        <v>18</v>
      </c>
      <c r="B18" s="153">
        <v>0</v>
      </c>
      <c r="C18" s="150"/>
      <c r="D18" s="151"/>
      <c r="G18" s="157"/>
    </row>
    <row r="19" spans="1:9">
      <c r="A19" s="83" t="s">
        <v>19</v>
      </c>
      <c r="B19" s="153">
        <v>0</v>
      </c>
      <c r="C19" s="150"/>
      <c r="D19" s="151"/>
      <c r="G19" s="157"/>
    </row>
    <row r="20" spans="1:9">
      <c r="A20" s="83" t="s">
        <v>20</v>
      </c>
      <c r="B20" s="153">
        <v>0</v>
      </c>
      <c r="C20" s="150"/>
      <c r="D20" s="151"/>
    </row>
    <row r="21" spans="1:9">
      <c r="A21" s="83" t="s">
        <v>21</v>
      </c>
      <c r="B21" s="153">
        <v>0</v>
      </c>
      <c r="C21" s="150"/>
      <c r="D21" s="151"/>
    </row>
    <row r="22" spans="1:9">
      <c r="A22" s="85" t="s">
        <v>22</v>
      </c>
      <c r="B22" s="153">
        <v>0</v>
      </c>
      <c r="C22" s="150"/>
      <c r="D22" s="151"/>
    </row>
    <row r="23" spans="1:9">
      <c r="A23" s="83" t="s">
        <v>23</v>
      </c>
      <c r="B23" s="153">
        <v>24791.42</v>
      </c>
      <c r="C23" s="150"/>
      <c r="D23" s="151"/>
    </row>
    <row r="24" spans="1:9">
      <c r="A24" s="140" t="s">
        <v>24</v>
      </c>
      <c r="B24" s="158">
        <v>4581.05</v>
      </c>
      <c r="C24" s="150"/>
      <c r="D24" s="159"/>
    </row>
    <row r="25" spans="1:9" ht="12.75" customHeight="1">
      <c r="A25" s="149" t="s">
        <v>25</v>
      </c>
      <c r="B25" s="136"/>
      <c r="C25" s="160">
        <v>122422.48000000001</v>
      </c>
      <c r="D25" s="159"/>
    </row>
    <row r="26" spans="1:9">
      <c r="A26" s="149"/>
      <c r="B26" s="136"/>
      <c r="C26" s="150"/>
      <c r="D26" s="159"/>
    </row>
    <row r="27" spans="1:9" ht="14.25" customHeight="1" thickBot="1">
      <c r="A27" s="149" t="s">
        <v>26</v>
      </c>
      <c r="B27" s="136"/>
      <c r="C27" s="161">
        <v>116700.98999999996</v>
      </c>
    </row>
    <row r="28" spans="1:9" ht="14.25" thickTop="1" thickBot="1">
      <c r="A28" s="162"/>
      <c r="B28" s="163"/>
      <c r="C28" s="164"/>
    </row>
    <row r="29" spans="1:9" ht="13.5" thickTop="1">
      <c r="A29" s="165" t="s">
        <v>27</v>
      </c>
      <c r="B29" s="165"/>
    </row>
    <row r="30" spans="1:9">
      <c r="A30" s="92"/>
      <c r="B30" s="93"/>
      <c r="C30" s="94"/>
    </row>
    <row r="31" spans="1:9">
      <c r="A31" s="165" t="s">
        <v>28</v>
      </c>
      <c r="B31" s="165"/>
    </row>
    <row r="32" spans="1:9" ht="12.75" customHeight="1">
      <c r="A32" s="92" t="s">
        <v>57</v>
      </c>
      <c r="B32" s="95"/>
      <c r="C32" s="96"/>
    </row>
    <row r="34" spans="1:4">
      <c r="D34" s="159"/>
    </row>
    <row r="35" spans="1:4" ht="12.75" hidden="1" customHeight="1">
      <c r="A35" s="113" t="s">
        <v>29</v>
      </c>
      <c r="B35" s="159"/>
      <c r="C35" s="159"/>
      <c r="D35" s="159"/>
    </row>
    <row r="36" spans="1:4" ht="12.75" hidden="1" customHeight="1">
      <c r="B36" s="159"/>
      <c r="C36" s="159"/>
      <c r="D36" s="159"/>
    </row>
    <row r="37" spans="1:4" ht="12.75" hidden="1" customHeight="1">
      <c r="B37" s="159"/>
      <c r="C37" s="159"/>
      <c r="D37" s="159"/>
    </row>
    <row r="38" spans="1:4" ht="12.75" hidden="1" customHeight="1">
      <c r="B38" s="159"/>
      <c r="C38" s="159"/>
      <c r="D38" s="159"/>
    </row>
    <row r="39" spans="1:4" ht="12.75" hidden="1" customHeight="1">
      <c r="B39" s="159"/>
      <c r="C39" s="159"/>
      <c r="D39" s="159"/>
    </row>
    <row r="40" spans="1:4" ht="12.75" hidden="1" customHeight="1">
      <c r="B40" s="159"/>
      <c r="C40" s="159"/>
      <c r="D40" s="159"/>
    </row>
    <row r="41" spans="1:4" ht="12.75" hidden="1" customHeight="1">
      <c r="B41" s="159"/>
      <c r="C41" s="159"/>
      <c r="D41" s="159"/>
    </row>
    <row r="42" spans="1:4" ht="12.75" hidden="1" customHeight="1">
      <c r="B42" s="159"/>
      <c r="C42" s="159"/>
      <c r="D42" s="159"/>
    </row>
    <row r="43" spans="1:4" ht="12.75" hidden="1" customHeight="1">
      <c r="B43" s="159"/>
      <c r="C43" s="159"/>
      <c r="D43" s="159"/>
    </row>
    <row r="44" spans="1:4" ht="12.75" hidden="1" customHeight="1">
      <c r="B44" s="159"/>
      <c r="C44" s="159"/>
      <c r="D44" s="159"/>
    </row>
    <row r="45" spans="1:4" ht="12.75" hidden="1" customHeight="1">
      <c r="B45" s="159"/>
      <c r="C45" s="159"/>
      <c r="D45" s="159"/>
    </row>
    <row r="46" spans="1:4" ht="12.75" hidden="1" customHeight="1">
      <c r="B46" s="159"/>
      <c r="C46" s="159"/>
      <c r="D46" s="159"/>
    </row>
    <row r="47" spans="1:4" ht="12.75" hidden="1" customHeight="1">
      <c r="B47" s="159"/>
      <c r="C47" s="159"/>
      <c r="D47" s="159"/>
    </row>
    <row r="48" spans="1:4" ht="12.75" hidden="1" customHeight="1">
      <c r="B48" s="159"/>
      <c r="C48" s="159"/>
      <c r="D48" s="159"/>
    </row>
    <row r="49" spans="1:4" ht="12.75" hidden="1" customHeight="1">
      <c r="B49" s="159"/>
      <c r="C49" s="159"/>
      <c r="D49" s="159"/>
    </row>
    <row r="50" spans="1:4" ht="12.75" hidden="1" customHeight="1">
      <c r="B50" s="159"/>
      <c r="C50" s="159"/>
      <c r="D50" s="159"/>
    </row>
    <row r="51" spans="1:4" ht="12.75" hidden="1" customHeight="1">
      <c r="B51" s="159"/>
      <c r="C51" s="159"/>
      <c r="D51" s="159"/>
    </row>
    <row r="54" spans="1:4" ht="14.25" customHeight="1">
      <c r="A54" s="134"/>
    </row>
    <row r="56" spans="1:4" ht="12.75" hidden="1" customHeight="1"/>
    <row r="57" spans="1:4" ht="12.75" hidden="1" customHeight="1"/>
    <row r="58" spans="1:4" ht="12.75" hidden="1" customHeight="1"/>
    <row r="59" spans="1:4" ht="12.75" hidden="1" customHeight="1"/>
    <row r="60" spans="1:4" ht="12.75" hidden="1" customHeight="1"/>
    <row r="61" spans="1:4" ht="12.75" hidden="1" customHeight="1"/>
    <row r="62" spans="1:4" ht="12.75" hidden="1" customHeight="1"/>
    <row r="63" spans="1:4" ht="12.75" hidden="1" customHeight="1"/>
    <row r="64" spans="1: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</sheetData>
  <sheetProtection formatColumns="0"/>
  <conditionalFormatting sqref="A30">
    <cfRule type="expression" dxfId="124" priority="6">
      <formula>$C$12&lt;&gt;0</formula>
    </cfRule>
  </conditionalFormatting>
  <conditionalFormatting sqref="A29">
    <cfRule type="expression" dxfId="123" priority="5">
      <formula>$C$12&lt;&gt;0</formula>
    </cfRule>
  </conditionalFormatting>
  <conditionalFormatting sqref="A32:C32">
    <cfRule type="expression" dxfId="122" priority="4">
      <formula>$B$24&lt;&gt;0</formula>
    </cfRule>
  </conditionalFormatting>
  <conditionalFormatting sqref="A31">
    <cfRule type="expression" dxfId="121" priority="3">
      <formula>$B$24&lt;&gt;0</formula>
    </cfRule>
  </conditionalFormatting>
  <conditionalFormatting sqref="A12">
    <cfRule type="expression" dxfId="120" priority="2">
      <formula>$C$12&lt;&gt;0</formula>
    </cfRule>
  </conditionalFormatting>
  <conditionalFormatting sqref="A24">
    <cfRule type="expression" dxfId="119" priority="1">
      <formula>$B$24&lt;&gt;0</formula>
    </cfRule>
  </conditionalFormatting>
  <printOptions horizontalCentered="1"/>
  <pageMargins left="0.75" right="0.75" top="0.5" bottom="0.5" header="0.25" footer="0.25"/>
  <pageSetup scale="98" orientation="landscape" r:id="rId1"/>
  <headerFooter alignWithMargins="0">
    <oddFooter>&amp;L&amp;"Arial,Regular"&amp;8&amp;D&amp;R&amp;"Arial,Regular"&amp;8&amp;P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FCS - ALL</vt:lpstr>
      <vt:lpstr>EASTERNFL</vt:lpstr>
      <vt:lpstr>CENTRALFL</vt:lpstr>
      <vt:lpstr>BROWARD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'FCS -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2014-12-06T19:27:38Z</cp:lastPrinted>
  <dcterms:created xsi:type="dcterms:W3CDTF">2014-12-06T18:09:17Z</dcterms:created>
  <dcterms:modified xsi:type="dcterms:W3CDTF">2020-02-13T15:21:51Z</dcterms:modified>
</cp:coreProperties>
</file>