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drawings/drawing3.xml" ContentType="application/vnd.openxmlformats-officedocument.drawing+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John.Nelzen\Downloads\Revisions\revised\"/>
    </mc:Choice>
  </mc:AlternateContent>
  <xr:revisionPtr revIDLastSave="0" documentId="13_ncr:1_{5A9A6780-B431-4615-8E30-D890C4B9AE1A}" xr6:coauthVersionLast="47" xr6:coauthVersionMax="47" xr10:uidLastSave="{00000000-0000-0000-0000-000000000000}"/>
  <bookViews>
    <workbookView xWindow="0" yWindow="0" windowWidth="35970" windowHeight="16500" xr2:uid="{00000000-000D-0000-FFFF-FFFF00000000}"/>
  </bookViews>
  <sheets>
    <sheet name="Title" sheetId="24" r:id="rId1"/>
    <sheet name="Quick_Reference" sheetId="41" r:id="rId2"/>
    <sheet name="Guidance" sheetId="29" r:id="rId3"/>
    <sheet name="Eligibility_Table" sheetId="30" r:id="rId4"/>
    <sheet name="FAQs" sheetId="39" r:id="rId5"/>
    <sheet name="Budget_Notes" sheetId="10" r:id="rId6"/>
    <sheet name="PCOG_Instructions" sheetId="23" r:id="rId7"/>
    <sheet name="Applicant_Information" sheetId="43" r:id="rId8"/>
    <sheet name="Analysis" sheetId="47" state="hidden" r:id="rId9"/>
    <sheet name="Program_Summary" sheetId="44" r:id="rId10"/>
    <sheet name="Rural" sheetId="45" state="hidden" r:id="rId11"/>
    <sheet name="Functionality" sheetId="5" state="hidden" r:id="rId12"/>
    <sheet name="General_Information" sheetId="8" r:id="rId13"/>
    <sheet name="Fiscal_Information" sheetId="21" r:id="rId14"/>
    <sheet name="PCOG_New_Program" sheetId="36" r:id="rId15"/>
    <sheet name="PCOG_Expansion_Program" sheetId="37" r:id="rId16"/>
    <sheet name="PCOG_Operating_Program" sheetId="38" r:id="rId17"/>
    <sheet name="New_Expansion_Deliverables" sheetId="15" r:id="rId18"/>
    <sheet name="Operating_Deliverables" sheetId="35" r:id="rId19"/>
    <sheet name="Registrant_Table" sheetId="7" r:id="rId20"/>
    <sheet name="Completers_Table" sheetId="20" r:id="rId21"/>
    <sheet name="Budget_Instructions" sheetId="16" r:id="rId22"/>
    <sheet name="Budget_Examples" sheetId="19" r:id="rId23"/>
    <sheet name="DOE_101S_Proposed_Budget" sheetId="6" r:id="rId24"/>
    <sheet name="Projected_Equip_Instructions" sheetId="33" r:id="rId25"/>
    <sheet name="Projected_Equipment" sheetId="32" r:id="rId26"/>
    <sheet name="Supplementary_Items" sheetId="22" r:id="rId27"/>
    <sheet name="Version_Notes" sheetId="25" state="hidden" r:id="rId28"/>
  </sheets>
  <definedNames>
    <definedName name="_1__Line_Number">DOE_101S_Proposed_Budget!$A$12</definedName>
    <definedName name="_11__Provide_the_program_name_and_Registered_Program_Number_of_the_program_who_will_act_as_the_fiscal_agent_for_the_shared_resources_in_the_space_below." localSheetId="7">Applicant_Information!#REF!</definedName>
    <definedName name="_11__Provide_the_program_name_and_Registered_Program_Number_of_the_program_who_will_act_as_the_fiscal_agent_for_the_shared_resources_in_the_space_below." localSheetId="15">PCOG_Expansion_Program!#REF!</definedName>
    <definedName name="_11__Provide_the_program_name_and_Registered_Program_Number_of_the_program_who_will_act_as_the_fiscal_agent_for_the_shared_resources_in_the_space_below." localSheetId="14">PCOG_New_Program!#REF!</definedName>
    <definedName name="_11__Provide_the_program_name_and_Registered_Program_Number_of_the_program_who_will_act_as_the_fiscal_agent_for_the_shared_resources_in_the_space_below." localSheetId="16">PCOG_Operating_Program!#REF!</definedName>
    <definedName name="_11__Provide_the_program_name_and_Registered_Program_Number_of_the_program_who_will_act_as_the_fiscal_agent_for_the_shared_resources_in_the_space_below.">General_Information!#REF!</definedName>
    <definedName name="_2__Function">DOE_101S_Proposed_Budget!$B$12</definedName>
    <definedName name="_2024_2025_Pathways_to_Career_Opportunities_Grant__PCOG__Solicitation_of_Project_Concept">#REF!</definedName>
    <definedName name="_2025–26_New_Registration">Registrant_Table!$C$21</definedName>
    <definedName name="_2025–26_Pending_Cancellations">Registrant_Table!$D$21</definedName>
    <definedName name="_2025–26_Pending_Registration">Registrant_Table!$E$21</definedName>
    <definedName name="_2025–26_Registration">Registrant_Table!$B$21</definedName>
    <definedName name="_2026–2027_Pathways_to_Career_Opportunities_Grant__PCOG___Project_Concept_Excel_Workbook">Title!$A$2</definedName>
    <definedName name="_3__Object">DOE_101S_Proposed_Budget!$C$12</definedName>
    <definedName name="_4__Account_Title_and_Narrative">DOE_101S_Proposed_Budget!$D$12</definedName>
    <definedName name="_5__FTE_Position">DOE_101S_Proposed_Budget!$E$12</definedName>
    <definedName name="_6__Percentage_Allocated_to_This_Project">DOE_101S_Proposed_Budget!$F$12</definedName>
    <definedName name="_7__Amount_Budgeted">DOE_101S_Proposed_Budget!$G$12</definedName>
    <definedName name="A_Line_Number">Projected_Equipment!$A$17</definedName>
    <definedName name="ACCOUNT_TITLE___NARRATIVE">Budget_Examples!$D$3</definedName>
    <definedName name="Account_Title_2">Budget_Examples!$D$13</definedName>
    <definedName name="Account_Title_3">Budget_Examples!$D$18</definedName>
    <definedName name="Account_Title_4">Budget_Examples!$D$24</definedName>
    <definedName name="Additional_counties_served">Program_Summary!$I$14</definedName>
    <definedName name="Additional_program_s___program_number__program_name__program_sponsor__occupations_funded">Program_Summary!$C$84</definedName>
    <definedName name="Additional_region_s__served_by_this_Project_Concept__if_applicable__1–9_and_or_statewide">Program_Summary!$G$14</definedName>
    <definedName name="All_Registered_as_of_Today">Registrant_Table!$F$21</definedName>
    <definedName name="Allocated_2">Budget_Examples!$F$13</definedName>
    <definedName name="Allocated_4">Budget_Examples!$F$24</definedName>
    <definedName name="ALLOCATED_to_this_PROJECT">Budget_Examples!$F$3</definedName>
    <definedName name="Allowable_Expenses">Budget_Notes!$A$28</definedName>
    <definedName name="Alocated_3">Budget_Examples!$F$18</definedName>
    <definedName name="AMOUNT">Budget_Examples!$G$3</definedName>
    <definedName name="Amount_2">Budget_Examples!$G$13</definedName>
    <definedName name="Amount_3">Budget_Examples!$G$18</definedName>
    <definedName name="Amount_4">Budget_Examples!$G$24</definedName>
    <definedName name="Applicant_Information">Applicant_Information!$A$1</definedName>
    <definedName name="Apprentice_Preapprentice_Registration">Guidance!$A$15</definedName>
    <definedName name="Average_All_Registered_2026–29">Registrant_Table!$O$21</definedName>
    <definedName name="Average_Newly_Registered_2026–29">Registrant_Table!$P$21</definedName>
    <definedName name="Avoiding_Common_Errors">Budget_Notes!$A$5</definedName>
    <definedName name="B_Function_Code">Projected_Equipment!$B$17</definedName>
    <definedName name="Budget_Notes">Budget_Notes!$A$1</definedName>
    <definedName name="C_Object_Code">Projected_Equipment!$C$17</definedName>
    <definedName name="Category">Projected_Equip_Instructions!$A$2</definedName>
    <definedName name="Character_Count__LIMIT_4000">#REF!</definedName>
    <definedName name="Character_Count_LIMIT_4000_1">#REF!</definedName>
    <definedName name="Character_Count_LIMIT_4000_2">#REF!</definedName>
    <definedName name="Chart_of_Accounts">Supplementary_Items!$A$5</definedName>
    <definedName name="Checklist">Quick_Reference!$B$18</definedName>
    <definedName name="Comments._Complete_if_any_additional__relevant_information_will_clarify_data_reporting.">Program_Summary!$F$49</definedName>
    <definedName name="Common_Abbreviations_and_Definitions">Quick_Reference!$B$71</definedName>
    <definedName name="Completers">Completers_Table!$A$1</definedName>
    <definedName name="Currently_registered?_Use_the_drop_down_menu__Y_N_.">Program_Summary!$B$27</definedName>
    <definedName name="D_Account_Title">Projected_Equipment!$D$17</definedName>
    <definedName name="Date_when_the_program_was_registered__write__N_A__if_not_yet_applicable">Program_Summary!$C$14</definedName>
    <definedName name="Deliverable_Completion_Dates__Describe_BELOW_the_key_markers_of_grant_progress__as_they_relate_to_the__Program_Deliverable__in_the_first_column.__Use_specific_dates_associated_with_an_action_or_event_marking_a_significant_change_or_stage_in_achievement_of">New_Expansion_Deliverables!$J$5</definedName>
    <definedName name="Deliverable_Objectives__Describe_BELOW_in_detail__the_major_activities_of_the_apprenticeship_or_preapprenticeship_program__including_timeframes__as_they_relate_to_the_achievement_of_the__Program_Deliverable__listed_in_the_previous_column.">New_Expansion_Deliverables!$D$5</definedName>
    <definedName name="Deliverable_Outcomes__Describe_BELOW_the_key_outcomes_associated_with_the_program__i.e._number_of_participants_served_or_to_be_served__the_proposed_number_of_completers__and_any_other_outcomes_and_deliverables_of_the_program_._As_they_relate_to_the__Progr">New_Expansion_Deliverables!$G$5</definedName>
    <definedName name="Deliverables__product_or_service">Operating_Deliverables!$B$5</definedName>
    <definedName name="Directions">Projected_Equip_Instructions!$C$2</definedName>
    <definedName name="Due_Date.__Note_that_the_end_date_of_the_quarter_is_listed._Submit_documentation_by_the_quarterly_report_deadline.">Operating_Deliverables!$D$5</definedName>
    <definedName name="E_Description">Projected_Equipment!$E$17</definedName>
    <definedName name="Eligibility">Eligibility_Table!$A$1</definedName>
    <definedName name="Eligible_Applicants">Eligibility_Table!$A$17</definedName>
    <definedName name="Employer">Program_Summary!$D$27</definedName>
    <definedName name="Evidence__verification">Operating_Deliverables!$C$5</definedName>
    <definedName name="Expenses">Budget_Notes!$A$19</definedName>
    <definedName name="EXPLANATION">Budget_Examples!$H$3</definedName>
    <definedName name="Explanation_2">Budget_Examples!$H$13</definedName>
    <definedName name="Explanation_3">Budget_Examples!$H$18</definedName>
    <definedName name="Explanation_4">Budget_Examples!$H$24</definedName>
    <definedName name="Explanation_of_fiscal_relationship_between_the_program_and_LEA_or_state_university">Program_Summary!$B$40</definedName>
    <definedName name="Explanation_of_other_relationships_between_the_program_and_LEA_or_state_university">Program_Summary!$C$40</definedName>
    <definedName name="F_Location_Name__Program">Projected_Equipment!$F$17</definedName>
    <definedName name="Fiscal">Guidance!$A$8</definedName>
    <definedName name="Fiscal_agent_program_bumber">Program_Summary!$B$84</definedName>
    <definedName name="Fiscal_Information">Fiscal_Information!$B$1</definedName>
    <definedName name="FLDOE">Projected_Equipment!$A$1</definedName>
    <definedName name="Florida_Department_of_Education">DOE_101S_Proposed_Budget!$A$1</definedName>
    <definedName name="Florida_Department_of_Education__FDOE__Pathways_to_Career_Opportunities_Grant_Project_Concept_Instructions">Table1[[#Headers],[Florida Department of Education (FDOE) Pathways to Career Opportunities Grant Project Concept Instructions]]</definedName>
    <definedName name="FTE_POSITION">Budget_Examples!$E$3</definedName>
    <definedName name="FTE_Position_2">Budget_Examples!$E$13</definedName>
    <definedName name="FTE_Position_3">Budget_Examples!$E$18</definedName>
    <definedName name="FTE_Position_4">Budget_Examples!$E$24</definedName>
    <definedName name="FUNCTION">Budget_Examples!$B$3</definedName>
    <definedName name="Function_2">Budget_Examples!$B$13</definedName>
    <definedName name="Function_3">Budget_Examples!$B$18</definedName>
    <definedName name="Function_4">Budget_Examples!$B$24</definedName>
    <definedName name="G_Number_of_Items">Projected_Equipment!$G$17</definedName>
    <definedName name="General">Guidance!$A$2</definedName>
    <definedName name="General_2">Budget_Notes!$A$2</definedName>
    <definedName name="General_Program_Information">General_Information!$A$1</definedName>
    <definedName name="Group">Projected_Equip_Instructions!$B$2</definedName>
    <definedName name="Guidance">Guidance!$A$1</definedName>
    <definedName name="H_Item_Cost">Projected_Equipment!$H$17</definedName>
    <definedName name="How_many_registered_apprentices_preapprentices_does_your_program_anticipate_completing_the_program_during__the_2026–27_grant_period_from__July_1_through_June_30?__INCLUDE_THOSE_REGISTERED_BEFORE_JULY_1__2026">Completers_Table!$D$3</definedName>
    <definedName name="How_many_registered_apprentices_preapprentices_does_your_program_anticipate_completing_the_program_during_the_2027–28_grant_period_from__July_1_through_June_30?__INCLUDE_THOSE_REGISTERED_BEFORE_JULY_1__2027">Completers_Table!$E$3</definedName>
    <definedName name="How_many_registered_apprentices_preapprentices_does_your_program_anticipate_completing_the_program_during_the_2028_29_grant_period_from__July_1_through_June_30?__INCLUDE_THOSE_REGISTERED_BEFORE_JULY_1__2028">Completers_Table!$F$3</definedName>
    <definedName name="I_Total_Amount">Projected_Equipment!$I$17</definedName>
    <definedName name="If__Y__to_the_previous_column__please_explain.">Program_Summary!$C$49</definedName>
    <definedName name="If_applicable__what_is_the_completion_rate_for_your_most_recent_cohort?_If_not_yet_applicable__type__N_A.___Your_Apprenticeship_Training_Representative_can_help_you_find_this_information.">Completers_Table!$C$3</definedName>
    <definedName name="If_applicable__when_did_your_program_begin?_If_not_applicable__write__N_A.">Completers_Table!$A$3</definedName>
    <definedName name="If_awarded__anticipated_percentage_of_award_that_will_serve_rural_areas__approximate">Program_Summary!$C$71</definedName>
    <definedName name="Key_Terms_and_Provisions">Guidance!$A$21</definedName>
    <definedName name="LEA__district_or_state_college__or_state_university_name">Program_Summary!$A$40</definedName>
    <definedName name="Length_of_apprenticeship_preapprenticeship__e.g.__2000_hours__9_months">Program_Summary!$C$27</definedName>
    <definedName name="Letters_of_Support_or_Attestation">Supplementary_Items!$A$2</definedName>
    <definedName name="LINE_NUMBER">Budget_Examples!$A$3</definedName>
    <definedName name="line_Number_2">Budget_Examples!$A$13</definedName>
    <definedName name="Line_Number_3">Budget_Examples!$A$18</definedName>
    <definedName name="Line_Number_4">Budget_Examples!$A$24</definedName>
    <definedName name="List_all_partners__name_type__e.g._Sunshine_Company_employer__Coastal_State_College_RTI_provider">Program_Summary!$E$14</definedName>
    <definedName name="OBJECT">Budget_Examples!$C$3</definedName>
    <definedName name="Object_2">Budget_Examples!$C$13</definedName>
    <definedName name="Object_3">Budget_Examples!$C$18</definedName>
    <definedName name="Object_4">Budget_Examples!$C$24</definedName>
    <definedName name="Occupation">Program_Summary!$A$27</definedName>
    <definedName name="Occupation_2">Program_Summary!$A$49</definedName>
    <definedName name="Occupation_s__—_List_each_occupation_that_will_be_offered_using_this_funding_opportunity.">Completers_Table!$B$3</definedName>
    <definedName name="Occupations">Registrant_Table!$A$21</definedName>
    <definedName name="Other_comments">Program_Summary!$D$40</definedName>
    <definedName name="Pathways_to_Career_Opportunities_Grant_Project_Concept">#REF!</definedName>
    <definedName name="Pathways_to_Career_Opportunities_Grant_Project_Concept_2">#REF!</definedName>
    <definedName name="Pathways_to_Career_Opportunities_Grant_Project_Concept_3">#REF!</definedName>
    <definedName name="PCOG_DOE_101S_Budget_Narrative_Form_Instructions">Budget_Instructions!$A$1</definedName>
    <definedName name="PCOG_Frequently_Asked_Questions">FAQs!$B$1</definedName>
    <definedName name="PCOG_Projected_Equipment_Form_Instructions">Projected_Equip_Instructions!$A$1</definedName>
    <definedName name="Primary_county_served._Use_the_drop_down_menu">Program_Summary!$H$14</definedName>
    <definedName name="Primary_region_served?_Use_the_drop_down_menu_and_refer_to_the_regional_map_on_the__PCOG_Instructions__tab_of_this_workbook.">Program_Summary!$F$14</definedName>
    <definedName name="Process">Quick_Reference!$B$65</definedName>
    <definedName name="Program_Deliverables__List_BELOW_the_proposed_program_deliverables_to_be_achieved_during_the_grant_period.___Required_elements_of_the_grant_such_as_purchasing_equipment_and_submitting_reports_should_not_be_included_.">New_Expansion_Deliverables!$B$5</definedName>
    <definedName name="Program_number_and_name">Program_Summary!$B$14</definedName>
    <definedName name="Program_Proposal_Deliverables" localSheetId="18">Operating_Deliverables!$A$1</definedName>
    <definedName name="Program_Proposal_Deliverables">New_Expansion_Deliverables!$A$1</definedName>
    <definedName name="Program_sponsor">Program_Summary!$D$14</definedName>
    <definedName name="Program_Summary">Program_Summary!$A$1</definedName>
    <definedName name="Program_Worksheet___Expansion__Category">PCOG_Expansion_Program!$B$1</definedName>
    <definedName name="Program_Worksheet___New__Category">PCOG_New_Program!$A$1</definedName>
    <definedName name="Program_Worksheet___Operating__Category">PCOG_Operating_Program!$A$1</definedName>
    <definedName name="Project_Concept_Type">Eligibility_Table!$C$3</definedName>
    <definedName name="Project_Performance_Accountability__Program_Proposal_Deliverables__New_or_Expansion_Programs_Only">New_Expansion_Deliverables!$A$1</definedName>
    <definedName name="Project_Performance_Accountability__Program_Proposal_Deliverables__Operating_Programs_Only">Operating_Deliverables!$A$1</definedName>
    <definedName name="Projected_All_Registered_2027–28">Registrant_Table!$K$21</definedName>
    <definedName name="Projected_All_Registered_2028–29">Registrant_Table!$M$21</definedName>
    <definedName name="Projected_average_number_of_completers_annually__automatically_calculated_.">Completers_Table!$H$3</definedName>
    <definedName name="Projected_Cancellations_2026–27">Registrant_Table!$J$21</definedName>
    <definedName name="Projected_Equipment_Purchases_Form">Projected_Equipment!$A$2</definedName>
    <definedName name="Projected_Newly_registered">Registrant_Table!$I$21</definedName>
    <definedName name="Projected_Newly_Registered_2026–27">Registrant_Table!$H$21</definedName>
    <definedName name="Projected_Newly_Registered_2027–28">Registrant_Table!$L$21</definedName>
    <definedName name="Projected_Newly_Registered_2028–29">Registrant_Table!$N$21</definedName>
    <definedName name="Projected_Registered_as_of_July_1__2026">Registrant_Table!$G$21</definedName>
    <definedName name="Prompt">Applicant_Information!$B$2</definedName>
    <definedName name="Prompt_Number">Applicant_Information!$A$2</definedName>
    <definedName name="Prompt_Number_2">General_Information!$A$3</definedName>
    <definedName name="Prompt_Number_3">Fiscal_Information!$A$3</definedName>
    <definedName name="Prompt_Number_4">PCOG_New_Program!$A$5</definedName>
    <definedName name="Prompt_Number_5">PCOG_Expansion_Program!$A$6</definedName>
    <definedName name="Prompt_Number_6">PCOG_Operating_Program!$A$5</definedName>
    <definedName name="Question_Number">FAQs!$A$2</definedName>
    <definedName name="Quick_Reference">Quick_Reference!$B$1</definedName>
    <definedName name="Reference_Material">Quick_Reference!$B$42</definedName>
    <definedName name="Registrant_Table_Form">Registrant_Table!$A$1</definedName>
    <definedName name="Response">Applicant_Information!$C$2</definedName>
    <definedName name="Response_2">General_Information!$B$3</definedName>
    <definedName name="Response_3">Fiscal_Information!$B$3</definedName>
    <definedName name="ResponsE_4">PCOG_New_Program!$B$5</definedName>
    <definedName name="Response_5">PCOG_Expansion_Program!$B$6</definedName>
    <definedName name="Response_6">PCOG_Operating_Program!$B$5</definedName>
    <definedName name="RTI_Provider_a_state_university?_Use_drop_down_menu_for_Y_N.">Program_Summary!$G$27</definedName>
    <definedName name="RTI_provider_an_LEA__school_district_or_state_college_?_Use_drop_down_menu_for_Y_N.">Program_Summary!$F$27</definedName>
    <definedName name="Rural_communities_in_nonrural_counties_served?_List_all_that_apply.">Program_Summary!$B$71</definedName>
    <definedName name="Rural_counties_served?_List_all_that_apply.">Program_Summary!$A$71</definedName>
    <definedName name="Scope_of_Work_Tasks_Activities">Operating_Deliverables!$A$5</definedName>
    <definedName name="Subcontract_Agreements">Supplementary_Items!$A$7</definedName>
    <definedName name="Supplementary_Items">Supplementary_Items!$A$1</definedName>
    <definedName name="Target_Populations">Guidance!$A$18</definedName>
    <definedName name="This_project_uses_shared_resources._Use_the_drop_down_menu__Y_N_.">Program_Summary!$A$84</definedName>
    <definedName name="Total_projected_completers__automatically_calculated_.">Completers_Table!$G$3</definedName>
    <definedName name="Type_N_A_if_not_applicable._Do_you_expect_Florida_registered_apprentices_reported_each_quarter_to_PCOG_will_be_different_from_the_numbers_reported_by_LEAs_to_the_state_reporting_system?_If_so__explain.">Program_Summary!$E$49</definedName>
    <definedName name="Type_N_A_if_not_applicable._Do_you_expect_that_any_registered_apprentices_will_be_in_the_program_at_any_point_during_the_project__typically_July_1_–_June_30__but_not_registered_before_the_end_of_the_project?">Program_Summary!$D$49</definedName>
    <definedName name="Types_of_Applicants">Eligibility_Table!$A$4</definedName>
    <definedName name="Unallowable_Expenses">Budget_Notes!$A$37</definedName>
    <definedName name="Unit_Cost">Operating_Deliverables!$E$5</definedName>
    <definedName name="Unless_Otherwise_Directed">Completers_Table!$A$2</definedName>
    <definedName name="Unless_Otherwise_Directed__Include_Only_Florida_Apprentices_Preapprentices">Registrant_Table!$A$2</definedName>
    <definedName name="Updates_for_2026–27">Quick_Reference!$B$11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 i="37" l="1"/>
  <c r="G30" i="7" l="1"/>
  <c r="I30" i="7"/>
  <c r="H30" i="7"/>
  <c r="C33" i="8"/>
  <c r="C13" i="21"/>
  <c r="C11" i="21"/>
  <c r="C9" i="21"/>
  <c r="C5" i="21"/>
  <c r="C14" i="8"/>
  <c r="C12" i="8"/>
  <c r="C29" i="8"/>
  <c r="C24" i="8"/>
  <c r="C38" i="8"/>
  <c r="C35" i="8"/>
  <c r="C31" i="8"/>
  <c r="C26" i="8"/>
  <c r="C22" i="8"/>
  <c r="C20" i="8"/>
  <c r="C18" i="8"/>
  <c r="C16" i="8"/>
  <c r="C14" i="38"/>
  <c r="C18" i="37"/>
  <c r="C9" i="36"/>
  <c r="R8" i="47" l="1" a="1"/>
  <c r="R8" i="47" s="1"/>
  <c r="J30" i="7"/>
  <c r="L8" i="47"/>
  <c r="B8" i="47"/>
  <c r="C8" i="47"/>
  <c r="A8" i="47"/>
  <c r="C11" i="36"/>
  <c r="C12" i="38"/>
  <c r="Q8" i="47"/>
  <c r="P8" i="47"/>
  <c r="N8" i="47" a="1"/>
  <c r="N8" i="47" s="1"/>
  <c r="M8" i="47" a="1"/>
  <c r="M8" i="47" s="1"/>
  <c r="I8" i="47"/>
  <c r="K8" i="47" a="1"/>
  <c r="K8" i="47" s="1"/>
  <c r="O8" i="47" a="1"/>
  <c r="O8" i="47" s="1"/>
  <c r="H8" i="47"/>
  <c r="G8" i="47"/>
  <c r="C10" i="8"/>
  <c r="A18" i="32" l="1"/>
  <c r="A19" i="32"/>
  <c r="A20" i="32"/>
  <c r="A21" i="32"/>
  <c r="A22" i="32"/>
  <c r="A23" i="32"/>
  <c r="A24" i="32"/>
  <c r="A25" i="32"/>
  <c r="A26" i="32"/>
  <c r="A27" i="32"/>
  <c r="A28" i="32"/>
  <c r="A29" i="32"/>
  <c r="A30" i="32"/>
  <c r="A31" i="32"/>
  <c r="A32" i="32"/>
  <c r="A33" i="32"/>
  <c r="A34" i="32"/>
  <c r="A35" i="32"/>
  <c r="A36" i="32"/>
  <c r="A37" i="32"/>
  <c r="H10" i="20"/>
  <c r="H9" i="20"/>
  <c r="H8" i="20"/>
  <c r="H7" i="20"/>
  <c r="H4" i="20"/>
  <c r="H5" i="20"/>
  <c r="H6" i="20"/>
  <c r="D11" i="20"/>
  <c r="E11" i="20"/>
  <c r="F11" i="20"/>
  <c r="G10" i="20"/>
  <c r="G9" i="20"/>
  <c r="G8" i="20"/>
  <c r="G7" i="20"/>
  <c r="G6" i="20"/>
  <c r="G5" i="20"/>
  <c r="G4" i="20"/>
  <c r="D30" i="7"/>
  <c r="P29" i="7"/>
  <c r="P28" i="7"/>
  <c r="P27" i="7"/>
  <c r="P26" i="7"/>
  <c r="P25" i="7"/>
  <c r="P24" i="7"/>
  <c r="P23" i="7"/>
  <c r="O29" i="7"/>
  <c r="O28" i="7"/>
  <c r="O27" i="7"/>
  <c r="O26" i="7"/>
  <c r="O25" i="7"/>
  <c r="O24" i="7"/>
  <c r="O23" i="7"/>
  <c r="N30" i="7"/>
  <c r="M30" i="7"/>
  <c r="L30" i="7"/>
  <c r="K30" i="7"/>
  <c r="E30" i="7"/>
  <c r="B30" i="7"/>
  <c r="S8" i="47" s="1"/>
  <c r="H11" i="20" l="1"/>
  <c r="G11" i="20"/>
  <c r="O30" i="7"/>
  <c r="B58" i="44" l="1"/>
  <c r="C10" i="37" l="1"/>
  <c r="A13" i="6"/>
  <c r="A14" i="6"/>
  <c r="A15" i="6"/>
  <c r="A16" i="6"/>
  <c r="A17" i="6"/>
  <c r="A18" i="6"/>
  <c r="A19" i="6"/>
  <c r="A20" i="6"/>
  <c r="A21" i="6"/>
  <c r="A22" i="6"/>
  <c r="A23" i="6"/>
  <c r="A24" i="6"/>
  <c r="A25" i="6"/>
  <c r="A26" i="6"/>
  <c r="A27" i="6"/>
  <c r="A28" i="6"/>
  <c r="A29" i="6"/>
  <c r="A30" i="6"/>
  <c r="A31" i="6"/>
  <c r="A32" i="6"/>
  <c r="A33" i="6"/>
  <c r="A34" i="6"/>
  <c r="A35" i="6"/>
  <c r="A36" i="6"/>
  <c r="A37" i="6"/>
  <c r="A38" i="6"/>
  <c r="A39" i="6"/>
  <c r="A40" i="6"/>
  <c r="A41" i="6"/>
  <c r="A42" i="6"/>
  <c r="G43" i="6" l="1"/>
  <c r="J8" i="47" l="1"/>
  <c r="B15" i="21" l="1"/>
  <c r="B17" i="21"/>
  <c r="F8" i="47" s="1"/>
  <c r="P30" i="7"/>
  <c r="I37" i="32" l="1"/>
  <c r="I36" i="32"/>
  <c r="I35" i="32"/>
  <c r="I34" i="32"/>
  <c r="I33" i="32"/>
  <c r="I32" i="32"/>
  <c r="I31" i="32"/>
  <c r="I30" i="32"/>
  <c r="I29" i="32"/>
  <c r="I28" i="32"/>
  <c r="I27" i="32"/>
  <c r="I26" i="32"/>
  <c r="I25" i="32"/>
  <c r="I24" i="32"/>
  <c r="I23" i="32"/>
  <c r="I22" i="32"/>
  <c r="I21" i="32"/>
  <c r="I20" i="32"/>
  <c r="I19" i="32"/>
  <c r="I18" i="32"/>
  <c r="I38" i="32" l="1"/>
  <c r="G10" i="19"/>
  <c r="C10" i="38" l="1"/>
  <c r="C8" i="38"/>
  <c r="C14" i="37"/>
  <c r="C16" i="37"/>
  <c r="C23" i="21"/>
  <c r="C21" i="21"/>
  <c r="C19" i="2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<sst xmlns="http://schemas.openxmlformats.org/spreadsheetml/2006/main" count="1268" uniqueCount="928">
  <si>
    <r>
      <t xml:space="preserve">Efficiency, cost-effectiveness and impact are important elements of PCOG. When completing the Project Concept, request the amount appropriate for your program for the award year (July 1–June 30).  Extensions are not guaranteed. 
</t>
    </r>
    <r>
      <rPr>
        <b/>
        <sz val="12"/>
        <rFont val="Calibri"/>
        <family val="2"/>
        <scheme val="minor"/>
      </rPr>
      <t>The minimum amount that may be requested in each Project Concept is $15,000</t>
    </r>
    <r>
      <rPr>
        <sz val="12"/>
        <rFont val="Calibri"/>
        <family val="2"/>
        <scheme val="minor"/>
      </rPr>
      <t xml:space="preserve">. No applicant may receive more than 10 percent of total PCOG funds appropriated
There is effort to respect the amount requested. Though not guaranteed and depending on available funds, after the initial round of selections, additional awards may be granted (fully or partially), or established projects may be offered an increased award. There is precedent for awarding less than the requested amount, especially for unallowable expenses, though effort is made to minimize this. </t>
    </r>
  </si>
  <si>
    <t>FDOE may remove unallowable expenses from the proposed budget and requested award amount.</t>
  </si>
  <si>
    <t xml:space="preserve">https://www.fldoe.org/academics/career-adult-edu/research-evaluation/data-reports-adult-edu.stml  </t>
  </si>
  <si>
    <t>Checklist</t>
  </si>
  <si>
    <t>This Excel Workbook</t>
  </si>
  <si>
    <t>Supplementary Items (if applicable)</t>
  </si>
  <si>
    <t>PCOG Frequently Asked Questions</t>
  </si>
  <si>
    <t>Question Number</t>
  </si>
  <si>
    <r>
      <t xml:space="preserve">No, a registered </t>
    </r>
    <r>
      <rPr>
        <b/>
        <sz val="12"/>
        <color theme="1"/>
        <rFont val="Calibri"/>
        <family val="2"/>
        <scheme val="minor"/>
      </rPr>
      <t>program</t>
    </r>
    <r>
      <rPr>
        <sz val="12"/>
        <color theme="1"/>
        <rFont val="Calibri"/>
        <family val="2"/>
        <scheme val="minor"/>
      </rPr>
      <t xml:space="preserve"> may only apply for one category of funding in this grant cycle. </t>
    </r>
  </si>
  <si>
    <t xml:space="preserve">No, a separate Project Concept should be submitted for each registered program. </t>
  </si>
  <si>
    <t xml:space="preserve">Instructor salary, instructional materials and instructional equipment are allowable costs. Tuition and registration fees are unallowable. Apprentice and journey-worker wages are not allowable. </t>
  </si>
  <si>
    <t xml:space="preserve">What is the performance period, and will there be an extension? </t>
  </si>
  <si>
    <t>What are some examples of allowable costs for this grant?</t>
  </si>
  <si>
    <t>What kinds of personnel are allowable for this grant?</t>
  </si>
  <si>
    <t xml:space="preserve">Allowable positions will have an instructional or direct student services component. Review the job duties of the position in question to determine percentage of effort that is an allowable cost. Administrative positions are not an allowable cost.   </t>
  </si>
  <si>
    <t>If we are selected for an award, how will we set up direct deposit?</t>
  </si>
  <si>
    <t>The default payment is by check. To set up direct deposit, contact the Direct Deposit Section of the Florida Department of Financial Services, (850) 413-5517, DirectDeposit@MyFloridaCFO.com.</t>
  </si>
  <si>
    <t>If we are selected for an award, will there be additional forms to submit with the RFA?</t>
  </si>
  <si>
    <t>https://www.fldoe.org/finance/contracts-grants-procurement/grants-management/department-of-edu-grants-forms.stml</t>
  </si>
  <si>
    <t>Where can I find additional reference materials and forms, such as the Green Book (project application and amendment procedures), Red Book (accounting and reporting for Florida schools), the Accounting Manual (for Florida Colleges)?</t>
  </si>
  <si>
    <t>These are on the PCOG web site:</t>
  </si>
  <si>
    <t>https://www.fldoe.org/pathwaysgrant/index.stml</t>
  </si>
  <si>
    <t>If we are selected for funding, will we need to report enrollment? Will we need to submit to more than one place?</t>
  </si>
  <si>
    <t xml:space="preserve">https://www.fldoe.org/academics/career-adult-edu/research-evaluation/ </t>
  </si>
  <si>
    <t>If selected, will we receive information on the current process for quarterly reporting?</t>
  </si>
  <si>
    <t>Are there relevant Florida Administrative Code (FAC) rules and statute?</t>
  </si>
  <si>
    <t>Yes. See especially the following:</t>
  </si>
  <si>
    <t xml:space="preserve">https://flrules.org/gateway/ruleNo.asp?id=6A-20.046 </t>
  </si>
  <si>
    <t xml:space="preserve">https://flrules.org/gateway/ChapterHome.asp?Chapter=6A-23 </t>
  </si>
  <si>
    <t xml:space="preserve">http://www.leg.state.fl.us/Statutes/index.cfm?App_mode=Display_Statute&amp;Search_String=&amp;URL=1000-1099/1011/Sections/1011.802.html </t>
  </si>
  <si>
    <t>Florida Department of Education (FDOE) Pathways to Career Opportunities Grant Project Concept Instructions</t>
  </si>
  <si>
    <t>IMPORTANT: Please read the Summary and Checklist.</t>
  </si>
  <si>
    <t xml:space="preserve">Written responses should be clear and concise. Avoid excessive spaces. Program narrative boxes contain a character limit. </t>
  </si>
  <si>
    <t xml:space="preserve">Guidance </t>
  </si>
  <si>
    <t>General</t>
  </si>
  <si>
    <t xml:space="preserve">Efficiency, cost-effectiveness and impact are important elements of PCOG. </t>
  </si>
  <si>
    <t>Target Populations</t>
  </si>
  <si>
    <t>Key Terms and Provisions</t>
  </si>
  <si>
    <r>
      <t xml:space="preserve">Letters of Attestation/Support. </t>
    </r>
    <r>
      <rPr>
        <sz val="12"/>
        <color rgb="FF000000"/>
        <rFont val="Calibri"/>
        <family val="2"/>
      </rPr>
      <t xml:space="preserve">These are required for preapprenticeship and shared budgetary resources, and may be required for New or Expansion projects. 
Preapprenticeship: Each individual preapprenticeship program must be directly sponsored by one or more registered apprenticeship programs in the same occupation, or in the case of a multiple occupations sponsor, the same occupations. A letter of support from the registered apprenticeship sponsoring program will be required with the project concept.
Shared budgetary resources. A letter of attestation from the registered program(s) who will be sharing budgetary resources with the fiscal agent is required with the Project Concept.
Expansion program. Submitting a Project Concept for an Expansion project on behalf of an employer or sponsor will require a letter of attestation from the employer or sponsor to indicate they will expand capacity or add an occupation(s).   
New program. Submitting a project concept for New program funds, who do not intend to serve as the actual program sponsor, must obtain a signed letter of attestation from the intended program sponsor supporting the Project Concept. Applicants for New program funds, who intend to serve as the program sponsor, must obtain a signed letter of attestation from at least one intended participating employer who will employ and train apprentices. </t>
    </r>
    <r>
      <rPr>
        <b/>
        <sz val="12"/>
        <color rgb="FF000000"/>
        <rFont val="Calibri"/>
        <family val="2"/>
      </rPr>
      <t xml:space="preserve">
</t>
    </r>
    <r>
      <rPr>
        <sz val="12"/>
        <color rgb="FF000000"/>
        <rFont val="Calibri"/>
        <family val="2"/>
      </rPr>
      <t xml:space="preserve">
</t>
    </r>
  </si>
  <si>
    <r>
      <rPr>
        <b/>
        <sz val="12"/>
        <color rgb="FF000000"/>
        <rFont val="Calibri"/>
        <family val="2"/>
      </rPr>
      <t xml:space="preserve">A Project Concept that includes shared budgetary resources: </t>
    </r>
    <r>
      <rPr>
        <sz val="12"/>
        <color rgb="FF000000"/>
        <rFont val="Calibri"/>
        <family val="2"/>
      </rPr>
      <t>A Project Concept that includes shared budgetary resources submitted by one applicant who will be considered the fiscal agent. Shared resources may be between two or more registered programs such as an apprenticeship and a preapprenticeship. Some examples of resources that might be shared include related technical instruction, equipment, space, instructional personnel, outreach and wrap around services. Because of the nature of “new” programs, and the unique funding model for “operating” programs, Project Concepts including shared budgetary resources are limited to those applying for an “expansion program.” A letter of attestation from the registered program(s) who will be sharing budgetary resources with the fiscal agent is required with the Project Concept.</t>
    </r>
  </si>
  <si>
    <t>https://www.flbog.edu/universities/</t>
  </si>
  <si>
    <t xml:space="preserve">https://www.fldoe.org/schools/higher-ed/fl-college-system/about-us/colleges.stml </t>
  </si>
  <si>
    <t>Budget Notes</t>
  </si>
  <si>
    <t xml:space="preserve">If selected for an award, please note that extensions beyond the grant period from July 1 to June 30 are not guaranteed. The funds-effective date, only for expenses of the fully approved budget for the project award notification, will be the start of the grant period. Amendments are not retroactive. </t>
  </si>
  <si>
    <t>Avoiding Common Errors</t>
  </si>
  <si>
    <t xml:space="preserve">If you list "student support," explain what this means. </t>
  </si>
  <si>
    <t>If funding a position, briefly explain job duties. This is important to verify that effort, or a percentage of effort, is fundable.</t>
  </si>
  <si>
    <t>PCOG does not fund administrative costs. If a position includes administrative work, the project award only funds the percentage of work done for instruction/student support.</t>
  </si>
  <si>
    <t>When describing expenses such as travel, you may list examples, but do not write, "may include but is not limited to." Also, discuss out-of-state travel with the PCOG manager in advance to ensure that it is allowable. Be able to provide details. Out-of-state travel must be approved in advance.</t>
  </si>
  <si>
    <t>Briefly make clear what equipment and supplies you are purchasing without being overly specific. A particular brand, for example, may not be available. Also, note the purpose. Example: Industrial in-pipe camera for student instruction in plumbing.</t>
  </si>
  <si>
    <t>Generally, when listing multiple items with the same object and function code on the same line-item, it is best to avoid individual dollar amounts in the "account title and narrative" column of the Budget Narrative Form, DOE101S. For example, instead of listing, "Materials and supplies for student RTI: Copper wiring ($100), multimeters ($250)," type "Materials and supplies for student RTI: Copper wiring, multimeters."</t>
  </si>
  <si>
    <t>Ensure that the Projected Equipment Form is completely correct and is in agreement with relevant expenses on the DOE101S, proposed budget. In other words, be consistent in your listing of any capitalized equipment on the DOE101S and Project Equipment forms. Include on each the number you expect to purchase.</t>
  </si>
  <si>
    <t>For equipment, it may be appropriate to list certain related items on the same line-item, such as items automatically bundled by the vendor or shipping costs — check with your finance office. Do not use PCOG funds to pay in-house personnel for equipment installation.</t>
  </si>
  <si>
    <t>When completing the budget form, remember that FDOE funds positions, not people.</t>
  </si>
  <si>
    <t>On the budget form, separate salary from benefits.
Be detailed and specific in the narrative.
The cells will expand to accommodate text length (no character limit here).
No indirect or administrative costs.
All amounts must be rounded to the nearest whole dollar amount.
If you need additional space, contact the grant manager.</t>
  </si>
  <si>
    <t>Expenses</t>
  </si>
  <si>
    <t>On the DOE 101S Budget Narrative Form and Projected Equipment Purchases Form, define acronyms. List positions, not specific people. Note specific job duties. Explain terms such as "student services." If an employee has both administrative duties and duties that directly benefit the student, only the percentage of effort spent on the latter is allowable. Do not use the vague phrase "including but not limited to," or "etc."</t>
  </si>
  <si>
    <t>For public entities, note the separate object codes for in-state and out-of-state travel. Out-of-state travel must be approved in advance and details (e.g., justification, an event program, etc.) may be required.  See "Summary and Checklist" regarding travel.</t>
  </si>
  <si>
    <t>Proposed expenditures must be reasonable and necessary. They must also follow the allowable/unallowable guidance.</t>
  </si>
  <si>
    <t>If a software subscription is necessary for instructional purposes, pro-rate the subscription to the end of the grant period, June 30. Land, buildings or building improvements are not allowed (e.g., no walk-in freezers or installation that requires construction on a building, no firefighter-training tower or burn house improvement). Supplies must be for instructional/for the direct benefit of apprentices/preapprentices.</t>
  </si>
  <si>
    <r>
      <t xml:space="preserve">The purpose of </t>
    </r>
    <r>
      <rPr>
        <b/>
        <sz val="12"/>
        <color rgb="FF000000"/>
        <rFont val="Calibri"/>
        <family val="2"/>
      </rPr>
      <t>equipment</t>
    </r>
    <r>
      <rPr>
        <sz val="12"/>
        <color rgb="FF000000"/>
        <rFont val="Calibri"/>
        <family val="2"/>
      </rPr>
      <t xml:space="preserve"> is to enable instruction/direct student support in FDOE-recognized apprenticeship and preapprenticeship programs. Although programs may involve tuition and fees not funded by the award (refer to allowable expenses), the purpose of equipment is not for generic use, for administration or for serving as a vehicle for awardee revenues.  The agency shall not use award funds for administrative or indirect costs. </t>
    </r>
  </si>
  <si>
    <t xml:space="preserve">Program funds must be used solely for activities that directly support the accomplishment of the program purpose, priorities and expected outcomes during the program period. All expenditures must be consistent with the approved application, as well as applicable state and federal laws, regulations and guidance. 
</t>
  </si>
  <si>
    <t xml:space="preserve">Refer to the Green Book for additional budgetary guidance. http://www.fldoe.org/finance/contracts-grants-procurement/grants-management/project-application-amendment-procedur.stml </t>
  </si>
  <si>
    <t>Allowable Expenses</t>
  </si>
  <si>
    <t>Unallowable Expenses</t>
  </si>
  <si>
    <t xml:space="preserve">Eligibility </t>
  </si>
  <si>
    <t xml:space="preserve">This table indicates the Project Concepts various types of Applicants may submit. </t>
  </si>
  <si>
    <t xml:space="preserve">Project Concept Type </t>
  </si>
  <si>
    <t>Types of Applicants</t>
  </si>
  <si>
    <t>Expansion</t>
  </si>
  <si>
    <t>Operating</t>
  </si>
  <si>
    <t>New</t>
  </si>
  <si>
    <t>No</t>
  </si>
  <si>
    <t>Yes</t>
  </si>
  <si>
    <t>Eligible Applicants</t>
  </si>
  <si>
    <t>General Program Information</t>
  </si>
  <si>
    <t>Prompt Number</t>
  </si>
  <si>
    <t>Response</t>
  </si>
  <si>
    <t></t>
  </si>
  <si>
    <t>Did apprentices/preapprentices in the previous prompt make meaningful progress? Please explain.</t>
  </si>
  <si>
    <t>/4000</t>
  </si>
  <si>
    <t>Fiscal Information</t>
  </si>
  <si>
    <t xml:space="preserve">If "yes" was selected for the previous prompt, describe in detail the tuition and fees that will be assessed to participants including the amount. </t>
  </si>
  <si>
    <t xml:space="preserve">Describe the projected employment opportunities and the regional or statewide demand for the occupation for which the applicant will train using this funding. Cite labor market sources.
Examples include CareerSource and the Florida Department of Commerce Demand Occupation List: </t>
  </si>
  <si>
    <t>https://floridajobs.org/workforce-statistics/publications-and-reports/labor-market-information-reports/regional-demand-occupations-list</t>
  </si>
  <si>
    <t>Provide a brief timeline of project implementation.</t>
  </si>
  <si>
    <t xml:space="preserve">Describe how the project will incorporate one or more of the goals included in the State Board of Education's K-20 Strategic Plan, outlined at: </t>
  </si>
  <si>
    <t>http://www.fldoe.org/policy/state-board-of-edu/strategic-plan.stml</t>
  </si>
  <si>
    <t>Program Summary</t>
  </si>
  <si>
    <t xml:space="preserve">Follow the instructions below for New and Expansion Programs. </t>
  </si>
  <si>
    <r>
      <rPr>
        <b/>
        <u/>
        <sz val="14"/>
        <rFont val="Calibri"/>
        <family val="2"/>
        <scheme val="minor"/>
      </rPr>
      <t>Deliverable Objectives</t>
    </r>
    <r>
      <rPr>
        <u/>
        <sz val="14"/>
        <rFont val="Calibri"/>
        <family val="2"/>
        <scheme val="minor"/>
      </rPr>
      <t>:</t>
    </r>
    <r>
      <rPr>
        <b/>
        <u/>
        <sz val="14"/>
        <rFont val="Calibri"/>
        <family val="2"/>
        <scheme val="minor"/>
      </rPr>
      <t xml:space="preserve">
</t>
    </r>
    <r>
      <rPr>
        <sz val="14"/>
        <rFont val="Calibri"/>
        <family val="2"/>
        <scheme val="minor"/>
      </rPr>
      <t xml:space="preserve">Describe </t>
    </r>
    <r>
      <rPr>
        <b/>
        <sz val="14"/>
        <rFont val="Calibri"/>
        <family val="2"/>
        <scheme val="minor"/>
      </rPr>
      <t>BELOW</t>
    </r>
    <r>
      <rPr>
        <sz val="14"/>
        <rFont val="Calibri"/>
        <family val="2"/>
        <scheme val="minor"/>
      </rPr>
      <t xml:space="preserve"> in detail, the major activities of the apprenticeship or preapprenticeship program, including timeframes, as they relate to the achievement of the "</t>
    </r>
    <r>
      <rPr>
        <b/>
        <sz val="14"/>
        <rFont val="Calibri"/>
        <family val="2"/>
        <scheme val="minor"/>
      </rPr>
      <t>Program Deliverable</t>
    </r>
    <r>
      <rPr>
        <sz val="14"/>
        <rFont val="Calibri"/>
        <family val="2"/>
        <scheme val="minor"/>
      </rPr>
      <t>" listed in the previous column.</t>
    </r>
  </si>
  <si>
    <r>
      <rPr>
        <b/>
        <u/>
        <sz val="14"/>
        <rFont val="Calibri"/>
        <family val="2"/>
        <scheme val="minor"/>
      </rPr>
      <t>Deliverable Outcomes</t>
    </r>
    <r>
      <rPr>
        <u/>
        <sz val="14"/>
        <rFont val="Calibri"/>
        <family val="2"/>
        <scheme val="minor"/>
      </rPr>
      <t>:</t>
    </r>
    <r>
      <rPr>
        <b/>
        <u/>
        <sz val="14"/>
        <rFont val="Calibri"/>
        <family val="2"/>
        <scheme val="minor"/>
      </rPr>
      <t xml:space="preserve">
</t>
    </r>
    <r>
      <rPr>
        <sz val="14"/>
        <rFont val="Calibri"/>
        <family val="2"/>
        <scheme val="minor"/>
      </rPr>
      <t xml:space="preserve">Describe </t>
    </r>
    <r>
      <rPr>
        <b/>
        <sz val="14"/>
        <rFont val="Calibri"/>
        <family val="2"/>
        <scheme val="minor"/>
      </rPr>
      <t>BELOW</t>
    </r>
    <r>
      <rPr>
        <sz val="14"/>
        <rFont val="Calibri"/>
        <family val="2"/>
        <scheme val="minor"/>
      </rPr>
      <t xml:space="preserve"> the key outcomes associated with the program (i.e. number of participants served or to be served, the proposed number of completers, and any other outcomes and deliverables of the program). As they relate to the "</t>
    </r>
    <r>
      <rPr>
        <b/>
        <sz val="14"/>
        <rFont val="Calibri"/>
        <family val="2"/>
        <scheme val="minor"/>
      </rPr>
      <t>Program Deliverable</t>
    </r>
    <r>
      <rPr>
        <sz val="14"/>
        <rFont val="Calibri"/>
        <family val="2"/>
        <scheme val="minor"/>
      </rPr>
      <t>" in the first column.</t>
    </r>
  </si>
  <si>
    <t>Project Performance Accountability: Program Proposal Deliverables (Operating Programs Only)</t>
  </si>
  <si>
    <t xml:space="preserve">NOTE: Operating Programs will follow the deliverables below. </t>
  </si>
  <si>
    <t>Scope of Work Tasks/Activities</t>
  </si>
  <si>
    <t>Evidence (verification)</t>
  </si>
  <si>
    <t>Unit Cost</t>
  </si>
  <si>
    <t>Operate an existing apprenticeship/preapprenticeship program.</t>
  </si>
  <si>
    <t>Use Pathways to Career Opportunities Grant (PCOG) funds to maintain and operate an apprenticeship/preapprenticeship program in the state of Florida.</t>
  </si>
  <si>
    <t>Occupation(s) —
List each occupation that will be offered using this funding opportunity.</t>
  </si>
  <si>
    <t xml:space="preserve">If applicable, when did your program begin? If not applicable, write "N/A." </t>
  </si>
  <si>
    <t>PCOG DOE-101S Budget Narrative Form Instructions</t>
  </si>
  <si>
    <r>
      <t>A)</t>
    </r>
    <r>
      <rPr>
        <sz val="14"/>
        <color indexed="8"/>
        <rFont val="Calibri"/>
        <family val="2"/>
        <scheme val="minor"/>
      </rPr>
      <t xml:space="preserve">  Enter Name of Eligible Recipient/Fiscal Agent</t>
    </r>
  </si>
  <si>
    <r>
      <t>B)</t>
    </r>
    <r>
      <rPr>
        <sz val="14"/>
        <color indexed="8"/>
        <rFont val="Calibri"/>
        <family val="2"/>
        <scheme val="minor"/>
      </rPr>
      <t xml:space="preserve">  Enter FDOE Assigned Project Number </t>
    </r>
    <r>
      <rPr>
        <b/>
        <sz val="14"/>
        <color rgb="FF000000"/>
        <rFont val="Calibri"/>
        <family val="2"/>
        <scheme val="minor"/>
      </rPr>
      <t>(FDOE Use Only)</t>
    </r>
  </si>
  <si>
    <r>
      <t xml:space="preserve">C) </t>
    </r>
    <r>
      <rPr>
        <sz val="14"/>
        <color indexed="8"/>
        <rFont val="Calibri"/>
        <family val="2"/>
        <scheme val="minor"/>
      </rPr>
      <t xml:space="preserve"> Enter TAPS Number</t>
    </r>
    <r>
      <rPr>
        <b/>
        <sz val="14"/>
        <color indexed="8"/>
        <rFont val="Calibri"/>
        <family val="2"/>
        <scheme val="minor"/>
      </rPr>
      <t xml:space="preserve"> (FDOE Use Only)</t>
    </r>
  </si>
  <si>
    <r>
      <t>D)</t>
    </r>
    <r>
      <rPr>
        <sz val="14"/>
        <rFont val="Calibri"/>
        <family val="2"/>
        <scheme val="minor"/>
      </rPr>
      <t xml:space="preserve">  Enter the Total Amount for this column</t>
    </r>
    <r>
      <rPr>
        <b/>
        <sz val="14"/>
        <rFont val="Calibri"/>
        <family val="2"/>
        <scheme val="minor"/>
      </rPr>
      <t xml:space="preserve"> — this form will round to the nearest dollar</t>
    </r>
  </si>
  <si>
    <t>(1)  Line Number — Provides a reference number for the line-item.</t>
  </si>
  <si>
    <t>(2)  Function Code — For School Districts Only — Enter the Function Code, as required in the Financial and Program Cost Accounting and Reporting for Florida Schools Manual, which best classifies the overall purpose or objective of the goods or services budgeted.</t>
  </si>
  <si>
    <t>(3)  Object Code — Enter the Object Code which best classifies the goods or services budgeted.  School Districts — Use the three-digit Object Code as required in the Financial and Program Cost Accounting and Reporting for Florida Schools Manual.  Colleges and Universities — Use the five-digit code listed in the Florida College System Accounting Manual.  Non-public entities — Use the Object Codes that are used in the respective entity’s/agency’s chart of accounts.</t>
  </si>
  <si>
    <t>Example A</t>
  </si>
  <si>
    <t>(1)</t>
  </si>
  <si>
    <t>(2)</t>
  </si>
  <si>
    <t>(3)</t>
  </si>
  <si>
    <t>(4)</t>
  </si>
  <si>
    <t>(5)</t>
  </si>
  <si>
    <t>(6)</t>
  </si>
  <si>
    <t>(7)</t>
  </si>
  <si>
    <t>LINE NUMBER</t>
  </si>
  <si>
    <t>FUNCTION</t>
  </si>
  <si>
    <t>OBJECT</t>
  </si>
  <si>
    <t>ACCOUNT TITLE &amp; NARRATIVE</t>
  </si>
  <si>
    <t>FTE POSITION</t>
  </si>
  <si>
    <t>AMOUNT</t>
  </si>
  <si>
    <t>% ALLOCATED to this PROJECT</t>
  </si>
  <si>
    <t>EXPLANATION</t>
  </si>
  <si>
    <t>Retirement (9.85%)</t>
  </si>
  <si>
    <t>FICA (6.20%)</t>
  </si>
  <si>
    <t>Medicare (1.45%)</t>
  </si>
  <si>
    <t>231 / 232</t>
  </si>
  <si>
    <t>Health / Life (11.90%)</t>
  </si>
  <si>
    <t>Worker's Comp. (1.26%)</t>
  </si>
  <si>
    <t>TOTAL</t>
  </si>
  <si>
    <t>Example B</t>
  </si>
  <si>
    <t>Example C</t>
  </si>
  <si>
    <t>Example D</t>
  </si>
  <si>
    <t>####</t>
  </si>
  <si>
    <t>###</t>
  </si>
  <si>
    <t>Florida Department of Education</t>
  </si>
  <si>
    <t xml:space="preserve">Budget Narrative Form, DOE-101S </t>
  </si>
  <si>
    <t>A)  Name of Eligible Recipient/Fiscal Agent:</t>
  </si>
  <si>
    <t xml:space="preserve">C)  TAPS Number:          </t>
  </si>
  <si>
    <t>Round amounts to the nearest whole dollar.</t>
  </si>
  <si>
    <t>(4)
Account Title and Narrative</t>
  </si>
  <si>
    <t>(8)
FDOE Use:
Allowable</t>
  </si>
  <si>
    <t>(9)
FDOE Use:
Reasonable</t>
  </si>
  <si>
    <t>(10)
FDOE Use:
Necessary</t>
  </si>
  <si>
    <t xml:space="preserve">D)  TOTAL  </t>
  </si>
  <si>
    <r>
      <rPr>
        <b/>
        <sz val="12"/>
        <rFont val="Calibri"/>
        <family val="2"/>
        <scheme val="minor"/>
      </rPr>
      <t>DOE ATTESTATION (Program and Grants Management)</t>
    </r>
    <r>
      <rPr>
        <sz val="12"/>
        <rFont val="Calibri"/>
        <family val="2"/>
        <scheme val="minor"/>
      </rPr>
      <t xml:space="preserve">
The cost for each line item budget category has been evaluated and determined to be allowable, reasonable and necessary as required by Section 216.3475, Florida Statutes. Documentation is on file evidencing the methodology used and the conclusions reached.</t>
    </r>
  </si>
  <si>
    <t>April 2022</t>
  </si>
  <si>
    <t>DOE 101S</t>
  </si>
  <si>
    <t>PCOG Projected Equipment Form Instructions</t>
  </si>
  <si>
    <t>Category</t>
  </si>
  <si>
    <t>Group</t>
  </si>
  <si>
    <t>Directions</t>
  </si>
  <si>
    <t>Inventory
Guidelines</t>
  </si>
  <si>
    <t>All applicants</t>
  </si>
  <si>
    <t>EDGAR 80.32(d)(1): Property records must be maintained that include a description of the property, a serial number or other identification number, the source of property, who holds title, the acquisition date, cost of the property, percentage of federal participation in the cost of the property, the location, use and condition of the property and any ultimate disposition data including the date of disposal and sale price of the property.
State Requirements for inventory elements are located in Rule 69I-72.003, Florida Administrative Code, Recording of Property.</t>
  </si>
  <si>
    <t>Item A.</t>
  </si>
  <si>
    <t>Enter name of eligible recipient (fiscal agent, e.g., district or college)</t>
  </si>
  <si>
    <t>Item B.</t>
  </si>
  <si>
    <t>FDOE use only</t>
  </si>
  <si>
    <t>Column A — Item Number</t>
  </si>
  <si>
    <t xml:space="preserve">Provides a reference number for this form. </t>
  </si>
  <si>
    <t>Column B — Function Code</t>
  </si>
  <si>
    <t>School districts only</t>
  </si>
  <si>
    <t>Use the four-digit function codes as required in the Financial and Program Cost Accounting and Reporting for Florida Schools Manual (Red Book).</t>
  </si>
  <si>
    <t>Column C — Object Code</t>
  </si>
  <si>
    <t>Use the three-digit object codes as required in the Financial and Program Cost Accounting and Reporting for Florida Schools Manual (Red Book).</t>
  </si>
  <si>
    <t>Florida College System Institutions</t>
  </si>
  <si>
    <t>Use the five-digit code listed in the Florida College System Accounting Manual. </t>
  </si>
  <si>
    <t xml:space="preserve">Universities </t>
  </si>
  <si>
    <t>Other Applicants</t>
  </si>
  <si>
    <t>Column D — Account Title</t>
  </si>
  <si>
    <t>Use the account title that applies to the object code listed in the accordance with the agency’s accounting system.</t>
  </si>
  <si>
    <t>Column E — Description</t>
  </si>
  <si>
    <t>Column F — School/ Program</t>
  </si>
  <si>
    <t>Provide the name of the location (e.g., district school or college campus) and the name of the program for which the equipment is being purchased.</t>
  </si>
  <si>
    <t>Column G — Number of Items</t>
  </si>
  <si>
    <t>List the number of items to be purchased.</t>
  </si>
  <si>
    <t>Column H — Item Cost</t>
  </si>
  <si>
    <t>Column I — Total Cost</t>
  </si>
  <si>
    <t>Provide the total projected cost for all items listed on this form. This form will round to the nearest dollar.</t>
  </si>
  <si>
    <t>Projected Equipment Purchases Form</t>
  </si>
  <si>
    <t>Check this box if no relevant equipment to report.</t>
  </si>
  <si>
    <t>A)Name of Eligible Recipient/Fiscal Agent</t>
  </si>
  <si>
    <t>B)Project Number (DOE Use Only)</t>
  </si>
  <si>
    <t>This form will round to the nearest dollar. Information provided must be in agreement with the DOE101S.</t>
  </si>
  <si>
    <t xml:space="preserve">Use this form for equipment with a projected, per-unit value of $5,000 or more and useful life of one year or more. Include bundled or items otherwise directly related to a piece of  equipment on the same line, </t>
  </si>
  <si>
    <t xml:space="preserve">such as non-construction installation (no building modifications). These should be listed in the description and included in the total item cost. </t>
  </si>
  <si>
    <t>List items as they appear on the Proposed Budget Form, DOE101S.</t>
  </si>
  <si>
    <t>If your threshold is less than $5,000, use the lower amount.</t>
  </si>
  <si>
    <t>A
Line Number</t>
  </si>
  <si>
    <t>B
Function Code</t>
  </si>
  <si>
    <t>C
Object Code</t>
  </si>
  <si>
    <t>D
Account Title</t>
  </si>
  <si>
    <t>E
Description</t>
  </si>
  <si>
    <t>F
Location Name/ Program</t>
  </si>
  <si>
    <t>G
Number of Items</t>
  </si>
  <si>
    <t>H
Item Cost ($)</t>
  </si>
  <si>
    <t>I
Total Amount ($)</t>
  </si>
  <si>
    <t>Total</t>
  </si>
  <si>
    <r>
      <t xml:space="preserve">Does the agency’s inventory system contain all required state elements listed in the </t>
    </r>
    <r>
      <rPr>
        <b/>
        <sz val="12"/>
        <color theme="1"/>
        <rFont val="Calibri"/>
        <family val="2"/>
        <scheme val="minor"/>
      </rPr>
      <t>Inventory Guidelines</t>
    </r>
    <r>
      <rPr>
        <sz val="12"/>
        <color theme="1"/>
        <rFont val="Calibri"/>
        <family val="2"/>
        <scheme val="minor"/>
      </rPr>
      <t xml:space="preserve"> in the </t>
    </r>
    <r>
      <rPr>
        <b/>
        <sz val="12"/>
        <color theme="1"/>
        <rFont val="Calibri"/>
        <family val="2"/>
        <scheme val="minor"/>
      </rPr>
      <t>Projected Equipment Instructions</t>
    </r>
    <r>
      <rPr>
        <sz val="12"/>
        <color theme="1"/>
        <rFont val="Calibri"/>
        <family val="2"/>
        <scheme val="minor"/>
      </rPr>
      <t>?</t>
    </r>
  </si>
  <si>
    <t>Mark one of these answers.</t>
  </si>
  <si>
    <t>Yes?</t>
  </si>
  <si>
    <t>No?</t>
  </si>
  <si>
    <t>Supplementary Items</t>
  </si>
  <si>
    <t>Letters of Support or Attestation</t>
  </si>
  <si>
    <t xml:space="preserve">If applicable, submit letters of support or attestation with your Excel Workbook. </t>
  </si>
  <si>
    <t>Chart of Accounts</t>
  </si>
  <si>
    <t>Apprenticeship</t>
  </si>
  <si>
    <t>Preapprenticeship</t>
  </si>
  <si>
    <t>Time-Based</t>
  </si>
  <si>
    <t>Statewide</t>
  </si>
  <si>
    <t>Competency-Based</t>
  </si>
  <si>
    <t>Alachua</t>
  </si>
  <si>
    <t>Hybrid</t>
  </si>
  <si>
    <t>Baker</t>
  </si>
  <si>
    <t>Bay</t>
  </si>
  <si>
    <t>Preapprenticeship*</t>
  </si>
  <si>
    <t>Bradford</t>
  </si>
  <si>
    <t>Continuing Workforce Eduation</t>
  </si>
  <si>
    <t>Brevard</t>
  </si>
  <si>
    <t>Clock Hour Credits</t>
  </si>
  <si>
    <t>Broward</t>
  </si>
  <si>
    <t>The RTI provider is not a FCS or SUS institution</t>
  </si>
  <si>
    <t>Calhoun</t>
  </si>
  <si>
    <t>Charlotte</t>
  </si>
  <si>
    <t>Florida College System Institution</t>
  </si>
  <si>
    <t>Citrus</t>
  </si>
  <si>
    <t>State University System Institution</t>
  </si>
  <si>
    <t>Clay</t>
  </si>
  <si>
    <t>Other Authorized Entity</t>
  </si>
  <si>
    <t>Collier</t>
  </si>
  <si>
    <t>Columbia</t>
  </si>
  <si>
    <t>DeSoto</t>
  </si>
  <si>
    <t>Dixie</t>
  </si>
  <si>
    <t>Duval</t>
  </si>
  <si>
    <t>Escambia</t>
  </si>
  <si>
    <t>Flagler</t>
  </si>
  <si>
    <t>Franklin</t>
  </si>
  <si>
    <t>Gadsden</t>
  </si>
  <si>
    <t>Gilchrist</t>
  </si>
  <si>
    <t>Glades</t>
  </si>
  <si>
    <t xml:space="preserve">Gulf </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</si>
  <si>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</si>
  <si>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</si>
  <si>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</si>
  <si>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</si>
  <si>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</si>
  <si>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</si>
  <si>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</si>
  <si>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</si>
  <si>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</si>
  <si>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</si>
  <si>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</si>
  <si>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</si>
  <si>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</si>
  <si>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</si>
  <si>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</si>
  <si>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</si>
  <si>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</si>
  <si>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</si>
  <si>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</si>
  <si>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</si>
  <si>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Miami-Dade</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</si>
  <si>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</si>
  <si>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</si>
  <si>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</si>
  <si>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</si>
  <si>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</si>
  <si>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</si>
  <si>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</si>
  <si>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</si>
  <si>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</si>
  <si>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</si>
  <si>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</si>
  <si>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</si>
  <si>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</si>
  <si>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</si>
  <si>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</si>
  <si>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</si>
  <si>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</si>
  <si>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</si>
  <si>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</si>
  <si>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</si>
  <si>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</si>
  <si>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</si>
  <si>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</si>
  <si>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</si>
  <si>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Draft based on revisions of 2024–25 Workbook.</t>
  </si>
  <si>
    <t>John N.</t>
  </si>
  <si>
    <r>
      <rPr>
        <b/>
        <u/>
        <sz val="14"/>
        <rFont val="Calibri"/>
        <family val="2"/>
        <scheme val="minor"/>
      </rPr>
      <t>Program Deliverables</t>
    </r>
    <r>
      <rPr>
        <u/>
        <sz val="14"/>
        <rFont val="Calibri"/>
        <family val="2"/>
        <scheme val="minor"/>
      </rPr>
      <t>:</t>
    </r>
    <r>
      <rPr>
        <b/>
        <u/>
        <sz val="14"/>
        <rFont val="Calibri"/>
        <family val="2"/>
        <scheme val="minor"/>
      </rPr>
      <t xml:space="preserve">
</t>
    </r>
    <r>
      <rPr>
        <sz val="14"/>
        <rFont val="Calibri"/>
        <family val="2"/>
        <scheme val="minor"/>
      </rPr>
      <t xml:space="preserve">List </t>
    </r>
    <r>
      <rPr>
        <b/>
        <sz val="14"/>
        <rFont val="Calibri"/>
        <family val="2"/>
        <scheme val="minor"/>
      </rPr>
      <t>BELOW</t>
    </r>
    <r>
      <rPr>
        <sz val="14"/>
        <rFont val="Calibri"/>
        <family val="2"/>
        <scheme val="minor"/>
      </rPr>
      <t xml:space="preserve"> the proposed program deliverables to be achieved during the grant period</t>
    </r>
    <r>
      <rPr>
        <b/>
        <sz val="14"/>
        <rFont val="Calibri"/>
        <family val="2"/>
        <scheme val="minor"/>
      </rPr>
      <t>.</t>
    </r>
    <r>
      <rPr>
        <sz val="14"/>
        <rFont val="Calibri"/>
        <family val="2"/>
        <scheme val="minor"/>
      </rPr>
      <t xml:space="preserve"> 
</t>
    </r>
    <r>
      <rPr>
        <i/>
        <sz val="14"/>
        <rFont val="Calibri"/>
        <family val="2"/>
        <scheme val="minor"/>
      </rPr>
      <t xml:space="preserve">(Required elements of the grant such as purchasing equipment and submitting reports should </t>
    </r>
    <r>
      <rPr>
        <i/>
        <u/>
        <sz val="14"/>
        <rFont val="Calibri"/>
        <family val="2"/>
        <scheme val="minor"/>
      </rPr>
      <t>not</t>
    </r>
    <r>
      <rPr>
        <i/>
        <sz val="14"/>
        <rFont val="Calibri"/>
        <family val="2"/>
        <scheme val="minor"/>
      </rPr>
      <t xml:space="preserve"> be included)</t>
    </r>
    <r>
      <rPr>
        <sz val="14"/>
        <rFont val="Calibri"/>
        <family val="2"/>
        <scheme val="minor"/>
      </rPr>
      <t>.</t>
    </r>
  </si>
  <si>
    <t>If selected for an award, you will receive additional instructions, follow the RFA checklist and submit all forms. A Risk Analysis Form (DOE 610 or DOE620) will need to be on file.</t>
  </si>
  <si>
    <r>
      <rPr>
        <b/>
        <u/>
        <sz val="14"/>
        <rFont val="Calibri"/>
        <family val="2"/>
        <scheme val="minor"/>
      </rPr>
      <t>Deliverable Completion Dates</t>
    </r>
    <r>
      <rPr>
        <u/>
        <sz val="14"/>
        <rFont val="Calibri"/>
        <family val="2"/>
        <scheme val="minor"/>
      </rPr>
      <t>:</t>
    </r>
    <r>
      <rPr>
        <b/>
        <u/>
        <sz val="14"/>
        <rFont val="Calibri"/>
        <family val="2"/>
        <scheme val="minor"/>
      </rPr>
      <t xml:space="preserve">
</t>
    </r>
    <r>
      <rPr>
        <sz val="14"/>
        <rFont val="Calibri"/>
        <family val="2"/>
        <scheme val="minor"/>
      </rPr>
      <t xml:space="preserve">Describe </t>
    </r>
    <r>
      <rPr>
        <b/>
        <sz val="14"/>
        <rFont val="Calibri"/>
        <family val="2"/>
        <scheme val="minor"/>
      </rPr>
      <t>BELOW</t>
    </r>
    <r>
      <rPr>
        <sz val="14"/>
        <rFont val="Calibri"/>
        <family val="2"/>
        <scheme val="minor"/>
      </rPr>
      <t xml:space="preserve"> the key markers of grant progress, as they relate to the "</t>
    </r>
    <r>
      <rPr>
        <b/>
        <sz val="14"/>
        <rFont val="Calibri"/>
        <family val="2"/>
        <scheme val="minor"/>
      </rPr>
      <t>Program Deliverable</t>
    </r>
    <r>
      <rPr>
        <sz val="14"/>
        <rFont val="Calibri"/>
        <family val="2"/>
        <scheme val="minor"/>
      </rPr>
      <t>" in the first column.
(</t>
    </r>
    <r>
      <rPr>
        <i/>
        <sz val="14"/>
        <rFont val="Calibri"/>
        <family val="2"/>
        <scheme val="minor"/>
      </rPr>
      <t>Use specific dates associated with an action or event marking a significant change or stage in achievement of the deliverable).</t>
    </r>
  </si>
  <si>
    <t xml:space="preserve">(6)  Percent Allocated — For each line item, enter the appropriate percentage that is allocated or applicable to this project. </t>
  </si>
  <si>
    <r>
      <t>(5)  FTE</t>
    </r>
    <r>
      <rPr>
        <sz val="14"/>
        <color indexed="8"/>
        <rFont val="Calibri"/>
        <family val="2"/>
        <scheme val="minor"/>
      </rPr>
      <t xml:space="preserve"> — Only a</t>
    </r>
    <r>
      <rPr>
        <i/>
        <sz val="14"/>
        <color indexed="8"/>
        <rFont val="Calibri"/>
        <family val="2"/>
        <scheme val="minor"/>
      </rPr>
      <t>pplicable for items classified as Salaries and Other Personal Services (refer to Object Code.)</t>
    </r>
    <r>
      <rPr>
        <sz val="14"/>
        <color indexed="8"/>
        <rFont val="Calibri"/>
        <family val="2"/>
        <scheme val="minor"/>
      </rPr>
      <t xml:space="preserve"> Enter the total number of positions (as FTEs*) that will be supported with these funds.  *Full-Time Equivalent (FTE based on the standard workweek for the type of position) is the number of positions to be funded. Determine FTE by dividing the standard number of weekly hours (e.g., 35 hours) for the type of position (e.g., teacher aide) into the actual work hours to be funded by the project.</t>
    </r>
  </si>
  <si>
    <t>(7)
Amount Budgeted</t>
  </si>
  <si>
    <t>(1)
Line Number</t>
  </si>
  <si>
    <t>(2)
Function</t>
  </si>
  <si>
    <t>(3)
Object</t>
  </si>
  <si>
    <t>(5)
FTE Position</t>
  </si>
  <si>
    <t>(6)
Percentage Allocated to This Project</t>
  </si>
  <si>
    <t>Yes. Note that the quarters are (Q1) 7/1/–9/30 with the report due 10/20, (Q2) 10/1–12/31 with the report due 1/20, (Q3) 1/1–3/31 with the report due 4/20, and (Q4/final) 4/1–6/30 with the report due 08/20.Please remember to mark the final report as "final."  Awardees will receive additional instructions for submitting quarterly reports.</t>
  </si>
  <si>
    <t>Applicant of 2 or more sponsors with shared budgetary resources.</t>
  </si>
  <si>
    <r>
      <t xml:space="preserve">(7) Amount Budgeted — </t>
    </r>
    <r>
      <rPr>
        <sz val="14"/>
        <color rgb="FF000000"/>
        <rFont val="Calibri"/>
        <family val="2"/>
        <scheme val="minor"/>
      </rPr>
      <t xml:space="preserve">Enter the final amount budgeted for each line item. This is the maximum amount that may be paid for this line-item with project funds. For salaries, write an amount budgeted after calculating FTE and percentage of effort for allowable expenses. For example, after FTE calculations, the salary for a position is $30,000. For that position, 50 percent of effort is administrative (not allowable) but 50 percent is allowable and will be paid with funds from this award. List the appropriate FTE amount under Item 5, 50% under Item 6, and $15,000 under Item 7.  Remember to list all job responsibilities for a position in the narrative under Item 4. This form will round to the nearest dollar. </t>
    </r>
  </si>
  <si>
    <t>Will the participants of this program be assessed tuition and fees? (Funding tuition and fees with PCOG is not allowable.)</t>
  </si>
  <si>
    <t>Florida College System institutions.</t>
  </si>
  <si>
    <t>High schools.</t>
  </si>
  <si>
    <t xml:space="preserve">Career centers. </t>
  </si>
  <si>
    <t>Charter technical career centers.</t>
  </si>
  <si>
    <t>LEAs/state universities that are not program sponsors.</t>
  </si>
  <si>
    <t>State University System institutions</t>
  </si>
  <si>
    <t xml:space="preserve">Other entities authorized to sponsor an apprenticeship or preapprenticeship program, as defined in 446.021 (F.S.), 446.052 (F.S.) and 446.071 (F.S.). </t>
  </si>
  <si>
    <t>School District Career Center</t>
  </si>
  <si>
    <t>Charter Technical Career Center</t>
  </si>
  <si>
    <t>Public High School</t>
  </si>
  <si>
    <t>Sheet protected but there is no password.</t>
  </si>
  <si>
    <t>Click "unprotect sheet" to edit.</t>
  </si>
  <si>
    <t>Is the cost of Related Technical Instruction (RTI) an allowable cost?</t>
  </si>
  <si>
    <t>Note that LEAs typically serve as the fiscal and data-reporting agents for high schools and technical colleges/charter technical career centers.</t>
  </si>
  <si>
    <t xml:space="preserve">LEAs typically serve as the fiscal and data-reporting agents for high schools and technical colleges/charter career technical centers. </t>
  </si>
  <si>
    <t xml:space="preserve">LEA = Local education agency, RTI = Related Training Instruction. </t>
  </si>
  <si>
    <t>Totals (auto-populated)</t>
  </si>
  <si>
    <r>
      <t xml:space="preserve">(4)   Account Title and Narrative
Provide the Account Title that applies to the object code listed and a detailed narrative that includes a description of each good or service budgeted and its purpose or use.  For example:  
Salaries — Describe the type(s) of position(s) requested </t>
    </r>
    <r>
      <rPr>
        <b/>
        <u/>
        <sz val="14"/>
        <color rgb="FF000000"/>
        <rFont val="Calibri"/>
        <family val="2"/>
        <scheme val="minor"/>
      </rPr>
      <t>and the major responsibilities/duties of each position(s)</t>
    </r>
    <r>
      <rPr>
        <b/>
        <sz val="14"/>
        <color indexed="8"/>
        <rFont val="Calibri"/>
        <family val="2"/>
        <scheme val="minor"/>
      </rPr>
      <t xml:space="preserve">. If some major responsibilities are not fundable (e.g., administrative), list those with the fundable responsibilities. Explain and base the budgeted amount on the fundable percentage of effort. Additional documentation to show percentage of effort (e.g., a timesheet showing hours for different categories of effort) may be requested. List position(s) rather than individual names. Please read the Summary and Checklist in this Workbook.
Other Personal Services — Describe the type of service(s), the purpose or use and an estimated number of hours for each type of position. OPS is defined as compensation paid to persons, including substitute teachers not under contract, who are employed to provide temporary services to the program.  
Professional/Technical Services — Describe the services rendered by personnel, other than agency personnel employees, who provide specialized skills and knowledge. 
Contractual Services and/or Inter-agency agreements — Describe the services to be rendered and the type of entity or agency (name, if available).  
Travel — Describe each type of travel to be supported with project funds, such as conference(s), local travel, in- or out-of-district and out-of-state. Out-of-state travel requires approval in advance. 
Materials and Supplies — Describe the type of item to be purchased and its purpose or use. 
Capital Outlay — Describe the type of item/equipment to be purchased and its purpose or use.
Indirect Cost — Not permitted.
Wrap-around services — Refer to the Budget Examples.
Note that FDOE does not fund sales taxes. If an entity is not tax exempt, it will be responsible for these.
Expenses must be allowable, reasonable, necessary and allocable. Briefly explain each expense and why it is necessary. Be clear with equipment expenses without being so specific that there are problems if availability of an exact item changes. For clarity, you may provide notes on the determination of cost. For example: "$40,000 full-time salary at 1.0 FTE and 50% of effort is administrative, 50% allowable equals $20,000 budgeted." Explain terms such as "student services" and "wrap-around services."
 </t>
    </r>
  </si>
  <si>
    <t>For positions, list major job duties and explain if the allowable percentage of effort is less than 100%.</t>
  </si>
  <si>
    <r>
      <t xml:space="preserve">Operating Program (Existing Program): </t>
    </r>
    <r>
      <rPr>
        <sz val="12"/>
        <color rgb="FF000000"/>
        <rFont val="Calibri"/>
        <family val="2"/>
      </rPr>
      <t>Project concepts for operation funds for existing registered apprenticeship or preapprenticeship programs are limited to those programs that are fully registered with the Florida Department of Education (state apprenticeship agency)</t>
    </r>
    <r>
      <rPr>
        <b/>
        <sz val="12"/>
        <color rgb="FF000000"/>
        <rFont val="Calibri"/>
        <family val="2"/>
      </rPr>
      <t xml:space="preserve"> that do not partner during the funding year with a local educational agency (LEA)/state university</t>
    </r>
    <r>
      <rPr>
        <sz val="12"/>
        <color rgb="FF000000"/>
        <rFont val="Calibri"/>
        <family val="2"/>
      </rPr>
      <t xml:space="preserve"> for related technical instruction. School districts and state colleges are classified as LEAs. LEAs typically serve as the fiscal and data-reporting agent for high schools, technical colleges/charter technical centers. PCOG funds may be used to support the operating costs of the program to recruit, train and graduate apprentices. Operating programs are eligible for up to $3,000 per apprentice and $1,500 per preapprentice, which is subject to the availability of funds and may be pro-rated. The number of actively enrolled apprentices/preapprentices will be verified through reporting. Operating programs should expect to be paid based on reimbursement. 
</t>
    </r>
  </si>
  <si>
    <t>If rows are added, verify total dollar amount.</t>
  </si>
  <si>
    <t>Why is PCOG funding necessary for your program?</t>
  </si>
  <si>
    <r>
      <t xml:space="preserve">Identify the applicant’s collaborative partnership(s), including businesses and/or Local Workforce Development Boards (i.e., CareerSource, Florida Ready to Work, etc.). Describe the specific roles, activities, expected contributions and if there will be an agreement/Memorandum of Understanding (MOU) in place for each of the partners. </t>
    </r>
    <r>
      <rPr>
        <b/>
        <sz val="12"/>
        <color theme="1"/>
        <rFont val="Calibri"/>
        <family val="2"/>
        <scheme val="minor"/>
      </rPr>
      <t>Required</t>
    </r>
    <r>
      <rPr>
        <sz val="12"/>
        <color theme="1"/>
        <rFont val="Calibri"/>
        <family val="2"/>
        <scheme val="minor"/>
      </rPr>
      <t xml:space="preserve">: As part of your answer, also discuss the role of all LEAs (including state colleges) or State University System Institutions, including the applicant. For technical colleges and charter technical career centers, list the LEA following this example: Sunshine County School District (Sunshine Technical College). </t>
    </r>
  </si>
  <si>
    <t xml:space="preserve">Provide a concise, high-level overview of what you seek to accomplish with your program during the award year, July 1–June 30. </t>
  </si>
  <si>
    <t xml:space="preserve">    project. Item 7 is how much funding is being requested for this line-item from the award.</t>
  </si>
  <si>
    <t xml:space="preserve">Under Item 7, list the budgeted amount after the calculations for FTE and percentage allocated to this </t>
  </si>
  <si>
    <t>Completers</t>
  </si>
  <si>
    <t>TAPS# 27B019</t>
  </si>
  <si>
    <t>Quick Reference</t>
  </si>
  <si>
    <t>TAPS#</t>
  </si>
  <si>
    <t xml:space="preserve"> XXB019 (PCOG)</t>
  </si>
  <si>
    <t>XXB152 (PCOG-GYO)</t>
  </si>
  <si>
    <r>
      <t xml:space="preserve">How many registered apprentices/preapprentices
does your program anticipate </t>
    </r>
    <r>
      <rPr>
        <b/>
        <sz val="14"/>
        <color rgb="FF000000"/>
        <rFont val="Calibri"/>
        <family val="2"/>
      </rPr>
      <t>completing</t>
    </r>
    <r>
      <rPr>
        <sz val="14"/>
        <color rgb="FF000000"/>
        <rFont val="Calibri"/>
        <family val="2"/>
      </rPr>
      <t xml:space="preserve"> the program during the
</t>
    </r>
    <r>
      <rPr>
        <b/>
        <sz val="14"/>
        <color rgb="FF000000"/>
        <rFont val="Calibri"/>
        <family val="2"/>
      </rPr>
      <t>2028-29</t>
    </r>
    <r>
      <rPr>
        <sz val="14"/>
        <color rgb="FF000000"/>
        <rFont val="Calibri"/>
        <family val="2"/>
      </rPr>
      <t xml:space="preserve"> grant period from 
July 1 through June 30?
</t>
    </r>
    <r>
      <rPr>
        <b/>
        <i/>
        <sz val="14"/>
        <color rgb="FF000000"/>
        <rFont val="Calibri"/>
        <family val="2"/>
      </rPr>
      <t>INCLUDE THOSE REGISTERED BEFORE JULY 1, 2028</t>
    </r>
  </si>
  <si>
    <t>Process</t>
  </si>
  <si>
    <t>If a project is awarded, discuss potential project changes, including all line-item overages in the budget, with the PCOG Team.</t>
  </si>
  <si>
    <t>Cover Sheet</t>
  </si>
  <si>
    <t>Today's Date</t>
  </si>
  <si>
    <t>Funding Category</t>
  </si>
  <si>
    <t>Type</t>
  </si>
  <si>
    <t>Prompt</t>
  </si>
  <si>
    <t>Priority</t>
  </si>
  <si>
    <r>
      <t xml:space="preserve">Program Type </t>
    </r>
    <r>
      <rPr>
        <i/>
        <sz val="12"/>
        <color theme="1"/>
        <rFont val="Calibri"/>
        <family val="2"/>
        <scheme val="minor"/>
      </rPr>
      <t>(Apprenticeship or Preapprenticeship)</t>
    </r>
    <r>
      <rPr>
        <sz val="12"/>
        <color theme="1"/>
        <rFont val="Calibri"/>
        <family val="2"/>
        <scheme val="minor"/>
      </rPr>
      <t>?</t>
    </r>
  </si>
  <si>
    <t xml:space="preserve">List the name, title, e-mail address and phone number for the primary point-of-contact. </t>
  </si>
  <si>
    <t>If submitting more than one project concept (no more than three), rank the priority of this one (1 is highest). If only submitting one, write "N/A."</t>
  </si>
  <si>
    <t>Amount of funding requested for this project concept? (Minimum of $15,000. No awardee may receive more than 10 percent of total PCOG funds.) Use a whole-dollar amount only.</t>
  </si>
  <si>
    <t>Award Category? Indicate  New, Operating or Expansion. (Expansion and Operating should only be selected for programs that are already a Registered Apprenticeship or Preapprenticeship Program. Please see "Eligibility" and "Guidance" tab for additional information).</t>
  </si>
  <si>
    <t>Please use 12-point font throughout this Excel Worksheet.</t>
  </si>
  <si>
    <t>Applicant Information</t>
  </si>
  <si>
    <t>Program sponsor</t>
  </si>
  <si>
    <t>Occupation</t>
  </si>
  <si>
    <t>Who will provide the related technical instruction?</t>
  </si>
  <si>
    <t xml:space="preserve">     or any combination thereof operating an apprenticeship program and in whose name the program is registered or approved." </t>
  </si>
  <si>
    <t>Table 1. What is your program number and program name?  Who is the program sponsor?</t>
  </si>
  <si>
    <t>Additional region(s) served by this Project Concept (if applicable, 1–9 and/or statewide)</t>
  </si>
  <si>
    <t>https://www.floridajobs.org/community-planning-and-development/office-of-rural-initiatives</t>
  </si>
  <si>
    <t>2025–26 Rural Areas of Opportunity (counties)</t>
  </si>
  <si>
    <t>Gulf</t>
  </si>
  <si>
    <t>Walton (north of Choctawhatchee Bay and the Intracoastal Waterway)</t>
  </si>
  <si>
    <t>Bay (north of Scotts Ferry Road and east of Highway 231 and north of Highway 388 west of Highway 231 and east of Highway 79)</t>
  </si>
  <si>
    <t>High Springs (Alachua)</t>
  </si>
  <si>
    <t>La Crosse (Alachua)</t>
  </si>
  <si>
    <t>West Park (Broward)</t>
  </si>
  <si>
    <t>Keystone Heights (Clay)</t>
  </si>
  <si>
    <t>https://flaheartland.com/about-us/economic-development-offices/</t>
  </si>
  <si>
    <t>Pahokee (Palm Beach)</t>
  </si>
  <si>
    <t>Immokalee (Collier)</t>
  </si>
  <si>
    <t>Belle Glade (Palm Beach)</t>
  </si>
  <si>
    <t>South Bay (Palm Beach)</t>
  </si>
  <si>
    <t>Baldwin (Duval)</t>
  </si>
  <si>
    <t>Century (Escambia)</t>
  </si>
  <si>
    <t>Fellsmere (Indian River)</t>
  </si>
  <si>
    <t>Astatula (Lake)</t>
  </si>
  <si>
    <t>Eustis (Lake)</t>
  </si>
  <si>
    <t>Tavares (Lake)</t>
  </si>
  <si>
    <t>Palmetto (Manatee)</t>
  </si>
  <si>
    <t>Belleview (Marion)</t>
  </si>
  <si>
    <t>Dunnellon (Marion)</t>
  </si>
  <si>
    <t>Indiantown (Martin)</t>
  </si>
  <si>
    <t>Florida City (Miami-Dade)</t>
  </si>
  <si>
    <t>West Miami (Miami-Dade)</t>
  </si>
  <si>
    <t>Mangonia Park (Palm Beach)</t>
  </si>
  <si>
    <t>Dade City (Pasco)</t>
  </si>
  <si>
    <t>Auburndale (Polk)</t>
  </si>
  <si>
    <t>Bartow (Polk)</t>
  </si>
  <si>
    <t>Eagle Lake (Polk)</t>
  </si>
  <si>
    <t>Fort Meade (Polk)</t>
  </si>
  <si>
    <t>Frostproof (Polk)</t>
  </si>
  <si>
    <t>Lake Hamilton (Polk)</t>
  </si>
  <si>
    <t>Lake Wales (Polk)</t>
  </si>
  <si>
    <t>Mulberry (Polk)</t>
  </si>
  <si>
    <t>Jay (Santa Rosa)</t>
  </si>
  <si>
    <t>Center Hill (Sumter)</t>
  </si>
  <si>
    <t>Coleman (Sumter)</t>
  </si>
  <si>
    <t>Webster (Sumter)</t>
  </si>
  <si>
    <t>Orange City (Volusia)</t>
  </si>
  <si>
    <t>Pierson (Volusia)</t>
  </si>
  <si>
    <t>Employer</t>
  </si>
  <si>
    <t xml:space="preserve">     If the program sponsor is a single-employer sponsor, then that entity will be the employer for all occupations.</t>
  </si>
  <si>
    <t xml:space="preserve">     Please indicate whether the related technical instruction provider will be a Local Education Agency or state university. If a column does not apply, type if "N/A."</t>
  </si>
  <si>
    <t xml:space="preserve">     For PCOG, LEAs include public school districts and state colleges. </t>
  </si>
  <si>
    <t xml:space="preserve">     LEAs typically serve as the fiscal and data-reporting agents for high schools and technical colleges/charter career technical centers. </t>
  </si>
  <si>
    <t xml:space="preserve">     The sponsor is the entity that assumes responsibility for the administration and operation of a registered program. </t>
  </si>
  <si>
    <t xml:space="preserve">     A sponsor is defined in Rule 6A-23.002, F.A.C., in the following way:</t>
  </si>
  <si>
    <t xml:space="preserve">           "Any committee, group of employers, employer, group of employees, educational institution, local workforce board, community or faith-based organization, association, 
</t>
  </si>
  <si>
    <t xml:space="preserve">     LEAs should expect a request for additional information, typically near the end of June. This may include students served and amount of funding used for these areas.</t>
  </si>
  <si>
    <t xml:space="preserve">     Rural counties are listed on the map of rural areas of opportunities (for the rural counties served column, do not specific municipalities) .</t>
  </si>
  <si>
    <t xml:space="preserve">      This site also includes a list of rural municipalities in nonrural counties. </t>
  </si>
  <si>
    <t xml:space="preserve">          https://www.floridajobs.org/community-planning-and-development/office-of-rural-initiatives </t>
  </si>
  <si>
    <t xml:space="preserve">     A drop-down reference list for each is also provided. In Bay, Okaloosa and Walton, part of the county is rural.</t>
  </si>
  <si>
    <t xml:space="preserve">If the program is an apprenticeship program or a preapprenticeship program with OJT, who will be the participating employer(s) for each occupation?
</t>
  </si>
  <si>
    <t xml:space="preserve">     For new programs, type the sponsor, but type "N/A" for name and program number if not yet available</t>
  </si>
  <si>
    <t>You can see if a question has a drop-down menu by looking for the following icon next to that space.</t>
  </si>
  <si>
    <t xml:space="preserve">     The best example would be a registered apprenticeship program that shares resources with a registered preapprenticeship program.</t>
  </si>
  <si>
    <t xml:space="preserve">     See "Guidance" in this workbook for additional details.</t>
  </si>
  <si>
    <r>
      <t xml:space="preserve">     Historically, this has been "N/A" for most applicants. A case of "shared resources" applies if there are distinct, </t>
    </r>
    <r>
      <rPr>
        <b/>
        <sz val="11"/>
        <color theme="1"/>
        <rFont val="Calibri"/>
        <family val="2"/>
        <scheme val="minor"/>
      </rPr>
      <t>registered programs</t>
    </r>
    <r>
      <rPr>
        <sz val="11"/>
        <color theme="1"/>
        <rFont val="Calibri"/>
        <family val="2"/>
        <scheme val="minor"/>
      </rPr>
      <t xml:space="preserve"> that share budgetary resources. </t>
    </r>
  </si>
  <si>
    <t xml:space="preserve">     All programs must already be registered. Only expansion awards may use this option (not new or operating).  </t>
  </si>
  <si>
    <t xml:space="preserve">      In this case, the apprenticeship would serve as the fiscal agent and would submit an application for both the apprenticeship and preapprenticeship (one application instead of two). It would then explain the shared resources.</t>
  </si>
  <si>
    <t xml:space="preserve">     A letter of attestation is required with the project concept from the registered program(s) that will be sharing budgetary resources with the fiscal agent.</t>
  </si>
  <si>
    <t>I</t>
  </si>
  <si>
    <t xml:space="preserve">     Important: If submitting a joint project concept, the applicant MUST complete the Shared Resources Registrant Table Form. Additional details will be required if an LEA is providing RTI and/or preapprenticeship OJT.</t>
  </si>
  <si>
    <t xml:space="preserve">     There should be a minimum of one employer per occupation except for a preapprenticeship without OJT. In that case, type "N/A." (The apprenticeship sponsor/partners will have employers.)</t>
  </si>
  <si>
    <t>Due Date. (Note that the end date of the quarter is listed. Submit documentation by the quarterly report deadline.)</t>
  </si>
  <si>
    <t xml:space="preserve">End of the second quarter, December 31, 2026.
</t>
  </si>
  <si>
    <t xml:space="preserve">End of the first quarter, September 30, 2026.
</t>
  </si>
  <si>
    <t>Documentation to confirm the number of current registrants in the program for the reporting quarter, signed apprenticeship agreements and a DOE-399 showing the funds have been expended.</t>
  </si>
  <si>
    <t>Up to $3,000 per apprentice currently registered or up to $1,500 per preapprentice currently registered, reimbursed in quarterly increments and subject to the availability of funds.</t>
  </si>
  <si>
    <t>For PCOG awards, a good-faith effort to register apprentices/preapprentices is expected.</t>
  </si>
  <si>
    <t>Applicants selected for funding must have on file with FDOE a Risk Analysis Form, DOE 610 (school districts, state colleges, state universities, state agencies) or DOE 620 (other entities). Have you familiarized yourself with this form? Respond with Y/N.</t>
  </si>
  <si>
    <t>Briefly discuss how you determined the projected registrants and projected completers on the Registrant Table and Completer Table. In addition, you may discuss relevant enrollment information not provided elsewhere.</t>
  </si>
  <si>
    <t>PCOG focuses on registered apprentices/preapprentices. It is possible for participants to have started a program but not yet be registered before the end of the project.</t>
  </si>
  <si>
    <t xml:space="preserve">     If awarded funding, you will have opportunity to explain any difference between the two in your final report </t>
  </si>
  <si>
    <t xml:space="preserve">     LEAs (school districts, state colleges) must meet state enrollment data reporting requirements. (State universities must also follow the appropriate enrollment data reporting requirements.) </t>
  </si>
  <si>
    <t>Florida Rural Areas, 10/25</t>
  </si>
  <si>
    <t>Three lists:</t>
  </si>
  <si>
    <t>Rural Areas of Opportunity (County and Community)</t>
  </si>
  <si>
    <t xml:space="preserve">Note that there are additional municipalities in non-rural counties </t>
  </si>
  <si>
    <t>List of all municipalities in rural counties</t>
  </si>
  <si>
    <t>Sources:</t>
  </si>
  <si>
    <t>Old 2024–25 List</t>
  </si>
  <si>
    <t>https://www.floridajobs.org/docs/default-source/office-of-rural-initiatives/rural-communities-fy-24-25-reference-list-by-county.pdf</t>
  </si>
  <si>
    <t>F Dept of Commerce (Footnotes illegible on image)</t>
  </si>
  <si>
    <t>Governor's Exec Order 25-141</t>
  </si>
  <si>
    <t>https://www.flgov.com/eog/sites/default/files/executive-orders/2025/EO%2025-141.pdf</t>
  </si>
  <si>
    <t>South Central RAO</t>
  </si>
  <si>
    <t>LIST 1, BY REGION. Rural Areas of Opportunity (County and Community)*</t>
  </si>
  <si>
    <t>LIST 1, ALPHABETICAL. Rural Areas of Opportunity (County and Community)</t>
  </si>
  <si>
    <t>Northwest</t>
  </si>
  <si>
    <t>North Central</t>
  </si>
  <si>
    <t>Okaloosa (between State Road 85 and US 90)**</t>
  </si>
  <si>
    <t>South Central</t>
  </si>
  <si>
    <t>** Language on the Florida Dept. of Commerce web site is phrased differently from the Executive Order</t>
  </si>
  <si>
    <t>Page 3 of Executive Order: "The area in Okaloosa County that is contiguous 3 with Walton County, within the area east of State Road 85 and north of Interstate 10 and all unincorporated areas therein, including the City of Laurel Hill and the unincorporated areas of Auburn, Deerland, and Svea."</t>
  </si>
  <si>
    <t>*Note that there are additional municipalities in non-rural counties (including Mangonia Park in Palm Beach) with a rural designation</t>
  </si>
  <si>
    <t>LIST 2. Municipalities in non-rural counties (bold communities in ROA, list 1)***</t>
  </si>
  <si>
    <t>LIST 3. All Municipalities in Rural Counties****</t>
  </si>
  <si>
    <t>County-&gt;</t>
  </si>
  <si>
    <t>Glen St. Mary</t>
  </si>
  <si>
    <t>Macclenny</t>
  </si>
  <si>
    <t>In ROA List-&gt;</t>
  </si>
  <si>
    <t>Brooker</t>
  </si>
  <si>
    <t>Hampton</t>
  </si>
  <si>
    <t>Lawtey</t>
  </si>
  <si>
    <t>Starke</t>
  </si>
  <si>
    <t>Altha</t>
  </si>
  <si>
    <t>Blountstown</t>
  </si>
  <si>
    <t>Fort White</t>
  </si>
  <si>
    <t>Lake City</t>
  </si>
  <si>
    <t>Arcadia</t>
  </si>
  <si>
    <t>Cross City</t>
  </si>
  <si>
    <t>Horseshoe Beach</t>
  </si>
  <si>
    <t>Apalachicola</t>
  </si>
  <si>
    <t>Carrabelle</t>
  </si>
  <si>
    <t>Chattahoochee</t>
  </si>
  <si>
    <t>Greensboro</t>
  </si>
  <si>
    <t>Gretna</t>
  </si>
  <si>
    <t>Havana</t>
  </si>
  <si>
    <t>Midway</t>
  </si>
  <si>
    <t>Quincy</t>
  </si>
  <si>
    <t>Bell</t>
  </si>
  <si>
    <t>Fanning Springs</t>
  </si>
  <si>
    <t>Trenton</t>
  </si>
  <si>
    <t>Moore Haven</t>
  </si>
  <si>
    <t>Port St. Joe</t>
  </si>
  <si>
    <t>***There are additional legacy designations in Loxahatchee Groves (expires 10/20/25).</t>
  </si>
  <si>
    <t>Wewahitchka</t>
  </si>
  <si>
    <t>Town of Century is Escambia County received the designation for 05/06/25–12/31/25.</t>
  </si>
  <si>
    <t>Jasper</t>
  </si>
  <si>
    <t>Jennings</t>
  </si>
  <si>
    <t>White Springs</t>
  </si>
  <si>
    <t>Bowling Green</t>
  </si>
  <si>
    <t>Wauchula</t>
  </si>
  <si>
    <t>Zolfo Springs</t>
  </si>
  <si>
    <t>Clewiston</t>
  </si>
  <si>
    <t>LaBelle</t>
  </si>
  <si>
    <t>Avon Park</t>
  </si>
  <si>
    <t>Lake Placid</t>
  </si>
  <si>
    <t>Sebring</t>
  </si>
  <si>
    <t>Bonifay</t>
  </si>
  <si>
    <t>Esto</t>
  </si>
  <si>
    <t>Noma</t>
  </si>
  <si>
    <t>Ponce de Leon</t>
  </si>
  <si>
    <t>Westville</t>
  </si>
  <si>
    <t>Alford</t>
  </si>
  <si>
    <t>Bascom</t>
  </si>
  <si>
    <t>Campbellton</t>
  </si>
  <si>
    <t>Cottondale</t>
  </si>
  <si>
    <t>Graceville</t>
  </si>
  <si>
    <t>Grand Ridge</t>
  </si>
  <si>
    <t>Greenwood</t>
  </si>
  <si>
    <t>Jacob City</t>
  </si>
  <si>
    <t>Malone</t>
  </si>
  <si>
    <t>Marianna</t>
  </si>
  <si>
    <t>Sneads</t>
  </si>
  <si>
    <t>Monticello</t>
  </si>
  <si>
    <t>Mayo</t>
  </si>
  <si>
    <t>Bronson</t>
  </si>
  <si>
    <t>Cedar Key</t>
  </si>
  <si>
    <t>Chiefland</t>
  </si>
  <si>
    <t>Inglis</t>
  </si>
  <si>
    <t>Otter Creek</t>
  </si>
  <si>
    <t>Williston</t>
  </si>
  <si>
    <t>Yankeetown</t>
  </si>
  <si>
    <t>Bristol</t>
  </si>
  <si>
    <t>Greenville</t>
  </si>
  <si>
    <t>Callahan</t>
  </si>
  <si>
    <t>Fernandina Beach</t>
  </si>
  <si>
    <t>Hilliard</t>
  </si>
  <si>
    <t>Crescent City</t>
  </si>
  <si>
    <t>Interlachen</t>
  </si>
  <si>
    <t>Palatka</t>
  </si>
  <si>
    <t>Pomona Park</t>
  </si>
  <si>
    <t>Welaka</t>
  </si>
  <si>
    <t>Branford</t>
  </si>
  <si>
    <t>Live Oak</t>
  </si>
  <si>
    <t>Perry</t>
  </si>
  <si>
    <t>Lake Butler</t>
  </si>
  <si>
    <t>Raiford</t>
  </si>
  <si>
    <t>Worthington Springs</t>
  </si>
  <si>
    <t>St. Marks</t>
  </si>
  <si>
    <t>Sopchoppy</t>
  </si>
  <si>
    <t>DeFuniak Springs</t>
  </si>
  <si>
    <t>Freeport</t>
  </si>
  <si>
    <t>Paxton</t>
  </si>
  <si>
    <t>Caryville</t>
  </si>
  <si>
    <t>Chipley</t>
  </si>
  <si>
    <t>Ebro</t>
  </si>
  <si>
    <t>Vernon</t>
  </si>
  <si>
    <t>Wausau</t>
  </si>
  <si>
    <t>****https://www.floridajobs.org/community-planning-and-development/office-of-rural-initiatives</t>
  </si>
  <si>
    <t xml:space="preserve">Minor typo on F Dept Commerce list. Notes Columbia County twice, once for Fort White and once for Lake City. </t>
  </si>
  <si>
    <t>JN, 10/28/25</t>
  </si>
  <si>
    <t>Current version of workbook: 2026–27. Rural areas may need an update before release.</t>
  </si>
  <si>
    <t xml:space="preserve"> Loxahatchee Groves and Century omitted. Currently set to expire 2025. This workbook is for 2026–27.</t>
  </si>
  <si>
    <t xml:space="preserve">     https://www.fldoe.org/pathwaysgrant/index.stml</t>
  </si>
  <si>
    <t xml:space="preserve"> Occupation(s) —
List each occupation that will be offered using this funding opportunity. Indicate which occupations, if any, will be new — occupation (new).</t>
  </si>
  <si>
    <r>
      <rPr>
        <b/>
        <sz val="14"/>
        <color theme="1"/>
        <rFont val="Calibri"/>
        <family val="2"/>
        <scheme val="minor"/>
      </rPr>
      <t>Projected numbers</t>
    </r>
    <r>
      <rPr>
        <sz val="14"/>
        <color theme="1"/>
        <rFont val="Calibri"/>
        <family val="2"/>
        <scheme val="minor"/>
      </rPr>
      <t xml:space="preserve">. Total projected </t>
    </r>
    <r>
      <rPr>
        <b/>
        <sz val="14"/>
        <color theme="1"/>
        <rFont val="Calibri"/>
        <family val="2"/>
        <scheme val="minor"/>
      </rPr>
      <t>NEW</t>
    </r>
    <r>
      <rPr>
        <sz val="14"/>
        <color theme="1"/>
        <rFont val="Calibri"/>
        <family val="2"/>
        <scheme val="minor"/>
      </rPr>
      <t xml:space="preserve"> apprentices/ preapprentices.
These cells are automatically populated.</t>
    </r>
  </si>
  <si>
    <r>
      <rPr>
        <b/>
        <sz val="14"/>
        <color theme="1"/>
        <rFont val="Calibri"/>
        <family val="2"/>
        <scheme val="minor"/>
      </rPr>
      <t>Projected numbers</t>
    </r>
    <r>
      <rPr>
        <sz val="14"/>
        <color theme="1"/>
        <rFont val="Calibri"/>
        <family val="2"/>
        <scheme val="minor"/>
      </rPr>
      <t xml:space="preserve">. How many  apprentices/ preapprentices do you expect will be classified as </t>
    </r>
    <r>
      <rPr>
        <b/>
        <sz val="14"/>
        <color theme="1"/>
        <rFont val="Calibri"/>
        <family val="2"/>
        <scheme val="minor"/>
      </rPr>
      <t>registered</t>
    </r>
    <r>
      <rPr>
        <sz val="14"/>
        <color theme="1"/>
        <rFont val="Calibri"/>
        <family val="2"/>
        <scheme val="minor"/>
      </rPr>
      <t xml:space="preserve">  in the program as of </t>
    </r>
    <r>
      <rPr>
        <b/>
        <sz val="14"/>
        <color theme="1"/>
        <rFont val="Calibri"/>
        <family val="2"/>
        <scheme val="minor"/>
      </rPr>
      <t>July 1, 2026? (This may be the same as the previous column.)</t>
    </r>
    <r>
      <rPr>
        <sz val="14"/>
        <color theme="1"/>
        <rFont val="Calibri"/>
        <family val="2"/>
        <scheme val="minor"/>
      </rPr>
      <t xml:space="preserve">
Include those who were registered before July 1, 2026 and who will remain  in the program as of July 1, 2026. If not yet applicable, type "N/A."</t>
    </r>
  </si>
  <si>
    <r>
      <rPr>
        <b/>
        <sz val="14"/>
        <color theme="1"/>
        <rFont val="Calibri"/>
        <family val="2"/>
        <scheme val="minor"/>
      </rPr>
      <t>Numbers as of today (use the date on the Applicant Information form, prompt 1).</t>
    </r>
    <r>
      <rPr>
        <sz val="14"/>
        <color theme="1"/>
        <rFont val="Calibri"/>
        <family val="2"/>
        <scheme val="minor"/>
      </rPr>
      <t xml:space="preserve"> 
How many registered apprentice/preapprentices are in your program?
How many registered apprentices/preapprentices still need to cancel for any reason (e.g., completed, dropped)?
How many have started your program but have not completed registration?
Example responses: 
"N/A" 
"45 registered, will drop 2, will add 5"  
"45 registered, will drop 0, will add 0"</t>
    </r>
  </si>
  <si>
    <t>Occupations</t>
  </si>
  <si>
    <t>2025–26 Pending Registration</t>
  </si>
  <si>
    <t>2025–26 Registration</t>
  </si>
  <si>
    <t>2025–26 New Registration</t>
  </si>
  <si>
    <t>Program Registrant Table</t>
  </si>
  <si>
    <t>Projected All Registered 2027–28</t>
  </si>
  <si>
    <t xml:space="preserve">Projected Newly Registered 2027–28
</t>
  </si>
  <si>
    <t>Projected All Registered 2028–29</t>
  </si>
  <si>
    <t>Projected Newly Registered 2028–29</t>
  </si>
  <si>
    <r>
      <rPr>
        <b/>
        <sz val="14"/>
        <color theme="1"/>
        <rFont val="Calibri"/>
        <family val="2"/>
      </rPr>
      <t>Projected numbers</t>
    </r>
    <r>
      <rPr>
        <sz val="14"/>
        <color theme="1"/>
        <rFont val="Calibri"/>
        <family val="2"/>
      </rPr>
      <t>. List the total number of apprentices/ preapprentices you project to be classified as "</t>
    </r>
    <r>
      <rPr>
        <b/>
        <sz val="14"/>
        <color theme="1"/>
        <rFont val="Calibri"/>
        <family val="2"/>
      </rPr>
      <t>registered</t>
    </r>
    <r>
      <rPr>
        <sz val="14"/>
        <color theme="1"/>
        <rFont val="Calibri"/>
        <family val="2"/>
      </rPr>
      <t>" at any point from July 1, 2027 through June 30, 2028. 
Include those who registered before July 1, 2027 and who will remain in the program as of July 1, 2027.</t>
    </r>
  </si>
  <si>
    <r>
      <rPr>
        <b/>
        <sz val="14"/>
        <color theme="1"/>
        <rFont val="Calibri"/>
        <family val="2"/>
      </rPr>
      <t>Projected numbers</t>
    </r>
    <r>
      <rPr>
        <sz val="14"/>
        <color theme="1"/>
        <rFont val="Calibri"/>
        <family val="2"/>
      </rPr>
      <t>. List the total number of apprentices/ preapprentices you project to be classified as "</t>
    </r>
    <r>
      <rPr>
        <b/>
        <sz val="14"/>
        <color theme="1"/>
        <rFont val="Calibri"/>
        <family val="2"/>
      </rPr>
      <t>registered</t>
    </r>
    <r>
      <rPr>
        <sz val="14"/>
        <color theme="1"/>
        <rFont val="Calibri"/>
        <family val="2"/>
      </rPr>
      <t>" at any point from July 1, 2028 through June 30, 2029. 
Include those who registered before July 1, 2028 and who will remain in the program as of July 1, 2028.</t>
    </r>
  </si>
  <si>
    <t>Average projected registrants for July 1, 2026– June 30, 2029.
These cells are automatically populated.</t>
  </si>
  <si>
    <r>
      <rPr>
        <b/>
        <sz val="14"/>
        <color rgb="FF000000"/>
        <rFont val="Calibri"/>
        <family val="2"/>
      </rPr>
      <t>Projected numbers</t>
    </r>
    <r>
      <rPr>
        <sz val="14"/>
        <color rgb="FF000000"/>
        <rFont val="Calibri"/>
        <family val="2"/>
      </rPr>
      <t xml:space="preserve">. How many </t>
    </r>
    <r>
      <rPr>
        <b/>
        <sz val="14"/>
        <color rgb="FF000000"/>
        <rFont val="Calibri"/>
        <family val="2"/>
      </rPr>
      <t>NEW</t>
    </r>
    <r>
      <rPr>
        <sz val="14"/>
        <color rgb="FF000000"/>
        <rFont val="Calibri"/>
        <family val="2"/>
      </rPr>
      <t xml:space="preserve">  apprentices/ preapprentices
does your program project registering during the </t>
    </r>
    <r>
      <rPr>
        <b/>
        <sz val="14"/>
        <color rgb="FF000000"/>
        <rFont val="Calibri"/>
        <family val="2"/>
      </rPr>
      <t>2027–28</t>
    </r>
    <r>
      <rPr>
        <sz val="14"/>
        <color rgb="FF000000"/>
        <rFont val="Calibri"/>
        <family val="2"/>
      </rPr>
      <t xml:space="preserve"> grant period?
</t>
    </r>
    <r>
      <rPr>
        <b/>
        <i/>
        <sz val="14"/>
        <color rgb="FFFF0000"/>
        <rFont val="Calibri"/>
        <family val="2"/>
      </rPr>
      <t>Registered ON OR AFTER 
JULY 1, 2027</t>
    </r>
    <r>
      <rPr>
        <sz val="14"/>
        <color theme="1"/>
        <rFont val="Calibri"/>
        <family val="2"/>
      </rPr>
      <t xml:space="preserve">
</t>
    </r>
  </si>
  <si>
    <r>
      <rPr>
        <b/>
        <sz val="14"/>
        <color rgb="FF000000"/>
        <rFont val="Calibri"/>
        <family val="2"/>
      </rPr>
      <t>Projected numbers</t>
    </r>
    <r>
      <rPr>
        <sz val="14"/>
        <color rgb="FF000000"/>
        <rFont val="Calibri"/>
        <family val="2"/>
      </rPr>
      <t xml:space="preserve">. How many </t>
    </r>
    <r>
      <rPr>
        <b/>
        <sz val="14"/>
        <color rgb="FF000000"/>
        <rFont val="Calibri"/>
        <family val="2"/>
      </rPr>
      <t>NEW</t>
    </r>
    <r>
      <rPr>
        <sz val="14"/>
        <color rgb="FF000000"/>
        <rFont val="Calibri"/>
        <family val="2"/>
      </rPr>
      <t xml:space="preserve">  apprentices/ preapprentices
does your program project registering during the </t>
    </r>
    <r>
      <rPr>
        <b/>
        <sz val="14"/>
        <color rgb="FF000000"/>
        <rFont val="Calibri"/>
        <family val="2"/>
      </rPr>
      <t xml:space="preserve">2028–29 </t>
    </r>
    <r>
      <rPr>
        <sz val="14"/>
        <color rgb="FF000000"/>
        <rFont val="Calibri"/>
        <family val="2"/>
      </rPr>
      <t xml:space="preserve">grant period?
</t>
    </r>
    <r>
      <rPr>
        <b/>
        <i/>
        <sz val="14"/>
        <color rgb="FFFF0000"/>
        <rFont val="Calibri"/>
        <family val="2"/>
      </rPr>
      <t>Registered ON OR AFTER 
JULY 1, 2028</t>
    </r>
    <r>
      <rPr>
        <sz val="14"/>
        <color theme="1"/>
        <rFont val="Calibri"/>
        <family val="2"/>
      </rPr>
      <t xml:space="preserve">
</t>
    </r>
  </si>
  <si>
    <t>Questions include factors such as program type, timeframe, whether apprentices/preapprentices are new to the program, whether apprentices/preapprentices are registered, no longer registered or are projected to register.</t>
  </si>
  <si>
    <t>To be registered, an apprentice/preapprentice must be assigned a participant ID. Contact your ATR (FDOE Apprenticeship Office) with questions about registrations and related information.</t>
  </si>
  <si>
    <t>A funding opportunity webinar hosted by the PCOG Team provides additional guidance. Details are typically announced by memo and published on the PCOG web page:</t>
  </si>
  <si>
    <t xml:space="preserve"> Registrant Table Form</t>
  </si>
  <si>
    <t>Average All Registered 2026–29</t>
  </si>
  <si>
    <t>Average Newly Registered 2026–29</t>
  </si>
  <si>
    <r>
      <t xml:space="preserve">Historical numbers. </t>
    </r>
    <r>
      <rPr>
        <sz val="14"/>
        <color theme="1"/>
        <rFont val="Calibri"/>
        <family val="2"/>
        <scheme val="minor"/>
      </rPr>
      <t>Type N/A if not applicable. For 2025–26, did any apprentices/ preapprentices start the program but not register (participant ID assigned) until after June 30, 2026? If so, indicate the number.</t>
    </r>
  </si>
  <si>
    <t>2025–26 Pending Cancellations</t>
  </si>
  <si>
    <r>
      <rPr>
        <b/>
        <sz val="14"/>
        <color theme="1"/>
        <rFont val="Calibri"/>
        <family val="2"/>
        <scheme val="minor"/>
      </rPr>
      <t>Projected numbers</t>
    </r>
    <r>
      <rPr>
        <sz val="14"/>
        <color theme="1"/>
        <rFont val="Calibri"/>
        <family val="2"/>
        <scheme val="minor"/>
      </rPr>
      <t xml:space="preserve">. Of those registered as of July 1, 2026, how many do you expect will no longer be registered in the program as of June 30, 2027 </t>
    </r>
    <r>
      <rPr>
        <b/>
        <sz val="14"/>
        <color theme="1"/>
        <rFont val="Calibri"/>
        <family val="2"/>
        <scheme val="minor"/>
      </rPr>
      <t>due to any reason, including completion, dropping, finding employment, etc.</t>
    </r>
    <r>
      <rPr>
        <sz val="14"/>
        <color theme="1"/>
        <rFont val="Calibri"/>
        <family val="2"/>
        <scheme val="minor"/>
      </rPr>
      <t>?</t>
    </r>
  </si>
  <si>
    <r>
      <rPr>
        <b/>
        <sz val="14"/>
        <color theme="1"/>
        <rFont val="Calibri"/>
        <family val="2"/>
        <scheme val="minor"/>
      </rPr>
      <t>Historical numbers</t>
    </r>
    <r>
      <rPr>
        <sz val="14"/>
        <color theme="1"/>
        <rFont val="Calibri"/>
        <family val="2"/>
        <scheme val="minor"/>
      </rPr>
      <t xml:space="preserve">. Type N/A if not applicable. For 2025–26, did any apprentices/ preapprentices stop the program but not complete cancellation  by June 30, 2026? If so, indicate the number.
Include cancellations </t>
    </r>
    <r>
      <rPr>
        <b/>
        <sz val="14"/>
        <color theme="1"/>
        <rFont val="Calibri"/>
        <family val="2"/>
        <scheme val="minor"/>
      </rPr>
      <t>due to any reason, including completion, dropping, finding employment, etc.</t>
    </r>
    <r>
      <rPr>
        <sz val="14"/>
        <color theme="1"/>
        <rFont val="Calibri"/>
        <family val="2"/>
        <scheme val="minor"/>
      </rPr>
      <t xml:space="preserve">
</t>
    </r>
  </si>
  <si>
    <t xml:space="preserve">     The fiscal agent program number should match the information provided in the table above. Tables above should include ALL occupations, employers, etc. not just those for the fiscal agent.</t>
  </si>
  <si>
    <r>
      <t xml:space="preserve">How many registered apprentices/preapprentices
does your program anticipate </t>
    </r>
    <r>
      <rPr>
        <b/>
        <sz val="14"/>
        <color theme="1"/>
        <rFont val="Calibri"/>
        <family val="2"/>
        <scheme val="minor"/>
      </rPr>
      <t>completing</t>
    </r>
    <r>
      <rPr>
        <sz val="14"/>
        <color theme="1"/>
        <rFont val="Calibri"/>
        <family val="2"/>
        <scheme val="minor"/>
      </rPr>
      <t xml:space="preserve"> the program during 
the
</t>
    </r>
    <r>
      <rPr>
        <b/>
        <sz val="14"/>
        <color theme="1"/>
        <rFont val="Calibri"/>
        <family val="2"/>
        <scheme val="minor"/>
      </rPr>
      <t xml:space="preserve">2026–27 </t>
    </r>
    <r>
      <rPr>
        <sz val="14"/>
        <color theme="1"/>
        <rFont val="Calibri"/>
        <family val="2"/>
        <scheme val="minor"/>
      </rPr>
      <t xml:space="preserve">grant period from 
July 1 through June 30?
</t>
    </r>
    <r>
      <rPr>
        <b/>
        <i/>
        <sz val="14"/>
        <color theme="1"/>
        <rFont val="Calibri"/>
        <family val="2"/>
        <scheme val="minor"/>
      </rPr>
      <t xml:space="preserve">INCLUDE THOSE REGISTERED BEFORE JULY 1, 2026 </t>
    </r>
    <r>
      <rPr>
        <sz val="14"/>
        <color theme="1"/>
        <rFont val="Calibri"/>
        <family val="2"/>
        <scheme val="minor"/>
      </rPr>
      <t xml:space="preserve">
</t>
    </r>
  </si>
  <si>
    <r>
      <t xml:space="preserve">How many registered apprentices/preapprentices
does your program anticipate </t>
    </r>
    <r>
      <rPr>
        <b/>
        <sz val="14"/>
        <color rgb="FF000000"/>
        <rFont val="Calibri"/>
        <family val="2"/>
      </rPr>
      <t>completing</t>
    </r>
    <r>
      <rPr>
        <sz val="14"/>
        <color rgb="FF000000"/>
        <rFont val="Calibri"/>
        <family val="2"/>
      </rPr>
      <t xml:space="preserve"> the program during the
</t>
    </r>
    <r>
      <rPr>
        <b/>
        <sz val="14"/>
        <color rgb="FF000000"/>
        <rFont val="Calibri"/>
        <family val="2"/>
      </rPr>
      <t xml:space="preserve">2027–28 </t>
    </r>
    <r>
      <rPr>
        <sz val="14"/>
        <color rgb="FF000000"/>
        <rFont val="Calibri"/>
        <family val="2"/>
      </rPr>
      <t xml:space="preserve">grant period from 
July 1 through June 30?
</t>
    </r>
    <r>
      <rPr>
        <b/>
        <sz val="14"/>
        <color rgb="FF000000"/>
        <rFont val="Calibri"/>
        <family val="2"/>
      </rPr>
      <t xml:space="preserve">
</t>
    </r>
    <r>
      <rPr>
        <b/>
        <i/>
        <sz val="14"/>
        <color rgb="FF000000"/>
        <rFont val="Calibri"/>
        <family val="2"/>
      </rPr>
      <t>INCLUDE THOSE REGISTERED BEFORE JULY 1, 2027</t>
    </r>
    <r>
      <rPr>
        <sz val="14"/>
        <color rgb="FF000000"/>
        <rFont val="Calibri"/>
        <family val="2"/>
      </rPr>
      <t xml:space="preserve"> </t>
    </r>
  </si>
  <si>
    <t>Totals</t>
  </si>
  <si>
    <t>Total projected completers (automatically calculated).</t>
  </si>
  <si>
    <t>Projected average number of completers annually (automatically calculated).</t>
  </si>
  <si>
    <t xml:space="preserve">End of the third quarter March 31, 2027.
</t>
  </si>
  <si>
    <t xml:space="preserve">End of the fourth quarter, June 30, 2027.
</t>
  </si>
  <si>
    <t>Use the object codes as required in the awardee's expenditure chart of accounts.</t>
  </si>
  <si>
    <r>
      <t xml:space="preserve">Provide detailed descriptions/specifications of all equipment items to be purchased that have a projected unit value of $5,000 (state’s threshold) or more with a useful life of one year or more. Costs bundled or directly related to a piece of equipment, such as shipping or non-construction installation, may be listed on the same line as a piece of equipment. Provide details in the description. For example, a $150,000 semi-truck with a $1,000 shipping cost may be listed as $151,000. This item </t>
    </r>
    <r>
      <rPr>
        <b/>
        <sz val="12"/>
        <color rgb="FF000000"/>
        <rFont val="Calibri"/>
        <family val="2"/>
      </rPr>
      <t>must be listed the same way on the DOE101S</t>
    </r>
    <r>
      <rPr>
        <sz val="12"/>
        <color rgb="FF000000"/>
        <rFont val="Calibri"/>
        <family val="2"/>
      </rPr>
      <t xml:space="preserve">. Distinct items of equipment with a per-unit projected value below $5,000 should be listed on the DOE101S. 
</t>
    </r>
    <r>
      <rPr>
        <b/>
        <sz val="12"/>
        <color rgb="FF000000"/>
        <rFont val="Calibri"/>
        <family val="2"/>
      </rPr>
      <t>Important note</t>
    </r>
    <r>
      <rPr>
        <sz val="12"/>
        <color rgb="FF000000"/>
        <rFont val="Calibri"/>
        <family val="2"/>
      </rPr>
      <t xml:space="preserve">: </t>
    </r>
    <r>
      <rPr>
        <b/>
        <sz val="12"/>
        <color rgb="FF000000"/>
        <rFont val="Calibri"/>
        <family val="2"/>
      </rPr>
      <t>If the awardee has a threshold of less than $5,000, the lower amount is the guiding threshold.</t>
    </r>
  </si>
  <si>
    <r>
      <t xml:space="preserve">Provide the projected cost for each item. Bundled or items otherwise directly related to a piece of equipment, such as non-construction installation (no building modifications), are generally included on the same line as the equipment. These should be listed in the description. In general, items of equipment not directly related to a functional unit of equipment worth $5,000 or more are not be listed on the Projected Equipment Form, but rather only on the DOE101S. 
</t>
    </r>
    <r>
      <rPr>
        <b/>
        <sz val="12"/>
        <rFont val="Calibri"/>
        <family val="2"/>
        <scheme val="minor"/>
      </rPr>
      <t>Important note: If the awardee has a threshold of less than $5,000, the lower amount is the guiding threshold. This form will round to the nearest dollar.</t>
    </r>
  </si>
  <si>
    <t>Awardees are accountable for all equipment purchased using project funds.</t>
  </si>
  <si>
    <t>B)  FDOE-Assigned Project Number:</t>
  </si>
  <si>
    <t xml:space="preserve">Use this space if you would like to briefly and professionally provide any additional context for the previous response (e.g., exceeding expectations, extenuating circumstances, etc.). </t>
  </si>
  <si>
    <t xml:space="preserve">Please describe your qualifications for using a grant in the amount requested to support the success of your program.  If you have previously received PCOG funding, discuss past performance — this may include challenges and successes. </t>
  </si>
  <si>
    <t>Although it is possible for a project to be awarded PCOG funds more than once, it is not guaranteed. Outside of PCOG funding, describe how you will sustain your program after the end of the project year on June 30.</t>
  </si>
  <si>
    <t xml:space="preserve">What steps will you take to ensure an effective use of funds if you receive an award for this Project Concept?  </t>
  </si>
  <si>
    <t>Describe  all other sources of funding the program has received or will receive. If receiving any federal funds, note they may supplement but not supplant state and local funds being used.</t>
  </si>
  <si>
    <t xml:space="preserve">With attention to the projected number of registrants, discuss the need and justification for the amount requested. </t>
  </si>
  <si>
    <t>If you expect to travel, please describe and explain the justification. (If this Project Concept is selected, you will need to further discuss out-of-state travel the PCOG Team for approval.)  Note that administrative costs, including travel for administrative duties, is not permitted.</t>
  </si>
  <si>
    <t>Have you ever received a PCOG award for an apprenticeship/preapprenticeship program that no longer has active participation, or only has the minimum participation necessary to stay registered? If so, please explain. Type "N/A" if not applicable.</t>
  </si>
  <si>
    <t>Note that, if selected, the applicant will need to complete an Award Assurances Form. Among other items, it includes the following text: "The awardee shall not use grant funds for prohibited expenditures as outlined in section (6) of Rule 6A-20.046: Prohibitions Related to Use of Grant Funds. In accordance with Section 1004.06, F.S., grant recipients, and sub contractors/recipients may not expend any funding awarded under this program to: (a) Advocate for diversity, equity, and inclusion (DEI), or promote or engage in political or social activism as defined in Rule 6A-14.0718, F.A.C.; (b) Purchase membership in, or goods or services from, any organization that discriminates based on race, color, national origin, sex, disability, or religion; or (c) Promote differential or preferential treatment of individuals or companies on the basis of such classification." Please acknowledge that you have read this statement by indicating "yes" below.</t>
  </si>
  <si>
    <t>Unless Otherwise Directed, Include Only Florida Apprentices/Preapprentices</t>
  </si>
  <si>
    <t>Reviewer Rating</t>
  </si>
  <si>
    <t>Notes</t>
  </si>
  <si>
    <t>Applicant Name</t>
  </si>
  <si>
    <t>Applicant Type</t>
  </si>
  <si>
    <t>New, Operating or Expansion</t>
  </si>
  <si>
    <t>Apprenticeship or Preapprenticeship</t>
  </si>
  <si>
    <t>Requested Award Amount</t>
  </si>
  <si>
    <t>Priority Rank</t>
  </si>
  <si>
    <t>Applicant Indicated Shared Resources? (General Information #15)</t>
  </si>
  <si>
    <t xml:space="preserve">Shared Resources Comments </t>
  </si>
  <si>
    <t>Primary Region Served</t>
  </si>
  <si>
    <t>Other Regions</t>
  </si>
  <si>
    <t>Registered Program Number and Name</t>
  </si>
  <si>
    <t>Unallowable costs and other budget notes</t>
  </si>
  <si>
    <t>Deliverables notes</t>
  </si>
  <si>
    <t>Required Documents Submitted?</t>
  </si>
  <si>
    <t>Cost per Registrant</t>
  </si>
  <si>
    <t>If "Y" to the previous column, please explain.</t>
  </si>
  <si>
    <t xml:space="preserve">     Explain for each occupation to be funded by PCOG.</t>
  </si>
  <si>
    <t xml:space="preserve">     Explain any non-fiscal relationship with an LEA.</t>
  </si>
  <si>
    <t>Table 3. Explain any kind of relationship your program will have with a Local Education Agency or state university. If not applicable, type "N/A." If an LEA is the fiscal agent completing this form, then indicate this.</t>
  </si>
  <si>
    <t>Other comments</t>
  </si>
  <si>
    <t>Table 5. Do you anticipate serving rural counties or rural communities in nonrural counties?</t>
  </si>
  <si>
    <t>Table 6. Does this project use "shared resources" as defined below? In other words, is the applicant filing one joint project concept for programs that share budgetary resources? If not applicable, type "N/A."</t>
  </si>
  <si>
    <t>Florida Registered?</t>
  </si>
  <si>
    <t>Eligble Award Amount</t>
  </si>
  <si>
    <t>Non-FL App/Preapp</t>
  </si>
  <si>
    <t>LEA fiscal relationship notes</t>
  </si>
  <si>
    <t>Projected Registrants</t>
  </si>
  <si>
    <t>1) Applicant Information</t>
  </si>
  <si>
    <t>2) Program Summary</t>
  </si>
  <si>
    <t>3) General Information</t>
  </si>
  <si>
    <t>4) Fiscal information</t>
  </si>
  <si>
    <t xml:space="preserve">7) Registration table </t>
  </si>
  <si>
    <t>8) Completers table</t>
  </si>
  <si>
    <t>10) Projected equipment form (check box on form if N/A)</t>
  </si>
  <si>
    <t>11) Letters of attestation/support (if applicable)</t>
  </si>
  <si>
    <t>12) Chart of accounts (if a non-public entity)</t>
  </si>
  <si>
    <t>Subcontract Agreements</t>
  </si>
  <si>
    <t>13) Sample subcontract agreements (if applicable, do not need to be signed at this stage)</t>
  </si>
  <si>
    <t xml:space="preserve">If there are any plans to use PCOG funds to pay a subcontractor, include a sample of the agreement. It does not need to be signed at this stage. This is for work not already covered by the letters of attestation/support. 
</t>
  </si>
  <si>
    <r>
      <rPr>
        <sz val="14"/>
        <color theme="1"/>
        <rFont val="Calibri"/>
        <family val="2"/>
        <scheme val="minor"/>
      </rPr>
      <t xml:space="preserve">PCOG only recognizes registered Florida apprentices/preapprentices. </t>
    </r>
    <r>
      <rPr>
        <b/>
        <sz val="14"/>
        <color theme="1"/>
        <rFont val="Calibri"/>
        <family val="2"/>
        <scheme val="minor"/>
      </rPr>
      <t>If you have any apprentices/preapprentices not included in the numbers above, please explain. These could include, for example non-Florida apprentices/preapprentices, in the program but not yet registered, out of the program but not yet cancelled, etc.</t>
    </r>
    <r>
      <rPr>
        <sz val="14"/>
        <color theme="1"/>
        <rFont val="Calibri"/>
        <family val="2"/>
        <scheme val="minor"/>
      </rPr>
      <t xml:space="preserve">  During monitoring and compliance review, it is important that the PCOG Team be aware of any variations with reported numbers.</t>
    </r>
  </si>
  <si>
    <t>LEA (district or state college) or state university name</t>
  </si>
  <si>
    <t>Explanation of fiscal relationship between the program and LEA or state university</t>
  </si>
  <si>
    <r>
      <t xml:space="preserve">     Explain any kind of fiscal relationship. This includes RTI instruction or any other FTE funding arrangement. </t>
    </r>
    <r>
      <rPr>
        <b/>
        <sz val="12"/>
        <color theme="1"/>
        <rFont val="Calibri"/>
        <family val="2"/>
        <scheme val="minor"/>
      </rPr>
      <t>Even if a non-LEA provides instructors, if the LEA reports enrollment, there is a fiscal relationship due to other funding sources between LEAs and the state.</t>
    </r>
  </si>
  <si>
    <t>Please describe any anticipated sub-contracts and explain why they will be necessary for the project. Discuss the anticipated amount and percentage of the requested budget to be allocated to the sub-contractor(s).If not applicable, type "N/A." Also, attach a copy of the subcontract agreement (see Supplementary Items instructions). It does not yet need to be signed.</t>
  </si>
  <si>
    <r>
      <t xml:space="preserve">If the applicant indicated budget resources would be shared on the </t>
    </r>
    <r>
      <rPr>
        <b/>
        <sz val="12"/>
        <color theme="1"/>
        <rFont val="Calibri"/>
        <family val="2"/>
        <scheme val="minor"/>
      </rPr>
      <t>Program Summary</t>
    </r>
    <r>
      <rPr>
        <sz val="12"/>
        <color theme="1"/>
        <rFont val="Calibri"/>
        <family val="2"/>
        <scheme val="minor"/>
      </rPr>
      <t xml:space="preserve"> tab, provide additional details defining the fiscal arrangement. Describe in detail the way in which budgetary resources will be shared.</t>
    </r>
  </si>
  <si>
    <t>For Operating and Expansion programs, was at least one registered apprentice/preapprentice in the program at any point in the program between July 1, 2025, and June 30, 2026? If not, please explain. For New programs, write, "N/A."</t>
  </si>
  <si>
    <r>
      <t xml:space="preserve">Describe the applicant’s qualifications for successfully </t>
    </r>
    <r>
      <rPr>
        <b/>
        <sz val="12"/>
        <color theme="1"/>
        <rFont val="Calibri"/>
        <family val="2"/>
        <scheme val="minor"/>
      </rPr>
      <t>expanding</t>
    </r>
    <r>
      <rPr>
        <sz val="12"/>
        <color theme="1"/>
        <rFont val="Calibri"/>
        <family val="2"/>
        <scheme val="minor"/>
      </rPr>
      <t xml:space="preserve"> a program. As part of the response, describe the applicant’s history of success including past performance outcomes, and its role (as sponsor, as LEA related instruction provider or as employer) in the registered apprenticeship or preapprenticeship program. The response should include:
a. How many years has the program been in operation?
b. How many apprentices or preapprentices were registered and actively trained in the program </t>
    </r>
    <r>
      <rPr>
        <b/>
        <sz val="12"/>
        <color theme="1"/>
        <rFont val="Calibri"/>
        <family val="2"/>
        <scheme val="minor"/>
      </rPr>
      <t>since July 1, 2025</t>
    </r>
    <r>
      <rPr>
        <sz val="12"/>
        <color theme="1"/>
        <rFont val="Calibri"/>
        <family val="2"/>
        <scheme val="minor"/>
      </rPr>
      <t>?
c. How many apprentices or preapprentices have completed the program in the last five (5) years?</t>
    </r>
  </si>
  <si>
    <t>Table 4. Use the table below to explain if numbers that will be reported quarterly to PCOG (registered Florida apprentices/preapprentices) do not include all apprentices/preapprentices in the program.</t>
  </si>
  <si>
    <t>Comments. Complete if any additional, relevant information will clarify data reporting.</t>
  </si>
  <si>
    <r>
      <t xml:space="preserve">How many Florida apprentices or preapprentices are currently registered in the program (per occupation if applicable)? Provide separate numbers for those who are in the program and who will be registered, those who are out of the program and will be cancelled and for any non-Floria apprentices or preapprentices. (The latter may apply if, for example, a company also operates in other states.)  This information should match what is provided on the </t>
    </r>
    <r>
      <rPr>
        <b/>
        <sz val="12"/>
        <color theme="1"/>
        <rFont val="Calibri"/>
        <family val="2"/>
        <scheme val="minor"/>
      </rPr>
      <t>Registrant Table</t>
    </r>
    <r>
      <rPr>
        <sz val="12"/>
        <color theme="1"/>
        <rFont val="Calibri"/>
        <family val="2"/>
        <scheme val="minor"/>
      </rPr>
      <t>.</t>
    </r>
  </si>
  <si>
    <t>For the program as a whole, what is the currently estimated annual capacity for training apprentices or preapprentices? (This is the maximum number of seats available filled or unfilled for each occupation.)</t>
  </si>
  <si>
    <t>Write "N/A" if not applicable. Is there any additional information or clarification you would like to provide?</t>
  </si>
  <si>
    <t>2026–2027 Pathways to Career Opportunities Grant (PCOG) 
Project Concept Excel Workbook</t>
  </si>
  <si>
    <t xml:space="preserve">Describe the applicant’s qualifications for successfully starting a new registered program. </t>
  </si>
  <si>
    <t>https://www.fldoe.org/academics/career-adult-edu/apprenticeship-programs/</t>
  </si>
  <si>
    <t>Existing program sponsors that do NOT have an LEA/state university partnership for related technical instruction or other fiscal relationships. If an LEA or state university is completing the application, it serves as the fiscal agent, which is another form of fiscal relationship.</t>
  </si>
  <si>
    <t>Existing program sponsor who partners with an LEA/state university for related technical instruction or other fiscal relationships.  If an LEA or state university is completing the application, it serves as the fiscal agent, which is another form of fiscal relationship.</t>
  </si>
  <si>
    <t xml:space="preserve">https://www.leg.state.fl.us/statutes/index.cfm?App_mode=Display_Statute&amp;Search_String=&amp;URL=0400-0499/0446/Sections/0446.071.html </t>
  </si>
  <si>
    <t>The program must be registered (have a program number) to be eligible. Refer to the Eligibility Table.</t>
  </si>
  <si>
    <t>Informational tabs in this workbook are color-coded green. Tabs with forms are color-coded blue. To be considered "complete," finish and submit this excel workbook and applicable supplementary documents by the deadline.</t>
  </si>
  <si>
    <t>Reference Material</t>
  </si>
  <si>
    <t xml:space="preserve">https://apprenticeflorida.com/ </t>
  </si>
  <si>
    <t xml:space="preserve">https://www.fldoe.org/academics/career-adult-edu/apprenticeship-programs/ </t>
  </si>
  <si>
    <t xml:space="preserve">https://www.fldoe.org/pathwaysgrant/index.stml </t>
  </si>
  <si>
    <t xml:space="preserve">https://attendee.gotowebinar.com/register/5962963167155262555 </t>
  </si>
  <si>
    <t xml:space="preserve">https://attendee.gotowebinar.com/register/2977584586502204510 </t>
  </si>
  <si>
    <t xml:space="preserve">https://attendee.gotowebinar.com/register/691709805504128092 </t>
  </si>
  <si>
    <t>Apprentice Florida. Includes short videos and toolkits.</t>
  </si>
  <si>
    <t xml:space="preserve">State reporting for LEAs: Preapprenticeship Data Reporting, Thu, Apr 17, 2025. Webinar ID: 892-685-315. While LEAs must also report to the state apprenticeships, this focuses on preapprenticeships. </t>
  </si>
  <si>
    <t>https://www.fldoe.org/academics/career-adult-edu/research-evaluation/</t>
  </si>
  <si>
    <t>Apprenticeship Agreement Forms in RAPIDS, Tue, Dec 17, 2024. Webinar ID: 284-782-907.</t>
  </si>
  <si>
    <t xml:space="preserve">The FDOE Apprenticeship page. Provides contact information for ATRs. Includes a general description ("What is registered apprenticeship?") and a form with apprenticeship standards. </t>
  </si>
  <si>
    <t>Overview of how to start an apprenticeship program.</t>
  </si>
  <si>
    <t>https://apprenticeflorida.com/wp-content/uploads/2020/02/Start_an_Apprenticeship_Program-One_Pager.pdf</t>
  </si>
  <si>
    <t>In addition to your General Information responses, elaborate on program performance and how this program meets labor market demand.</t>
  </si>
  <si>
    <t>Additional Considerations</t>
  </si>
  <si>
    <t xml:space="preserve">Submitted a complete workbook with all supplementary items to PCOG@fldoe.org by the deadline. Double-checked the e-mail address. We refer to FDOE but use FLDOE in the e-mail addresses. </t>
  </si>
  <si>
    <t>For apprenticeships, registrant information matches RAPIDS. If not, explanation is provided.</t>
  </si>
  <si>
    <t>Additional budget comments</t>
  </si>
  <si>
    <t>Auto-populated</t>
  </si>
  <si>
    <t>Manually populated</t>
  </si>
  <si>
    <t>Budget</t>
  </si>
  <si>
    <t>Disqualified? Notes.</t>
  </si>
  <si>
    <t>Submission on time?</t>
  </si>
  <si>
    <t>Deliverables</t>
  </si>
  <si>
    <t>Registrants</t>
  </si>
  <si>
    <t>Other  notes</t>
  </si>
  <si>
    <t>Identification</t>
  </si>
  <si>
    <t>Program Number (if any)</t>
  </si>
  <si>
    <t>Previous year registrations</t>
  </si>
  <si>
    <t>State travel guidelines.</t>
  </si>
  <si>
    <t>https://www.myfloridacfo.com/division/aa/manuals</t>
  </si>
  <si>
    <t>Florida Accountability Contract Tracking System (FACTS). If selected for an award, check status of payments here.</t>
  </si>
  <si>
    <t>https://facts.fldfs.com/Search/ContractSearch.aspx</t>
  </si>
  <si>
    <t>Apprentice/Preapprentice Registration</t>
  </si>
  <si>
    <t>Applicant is aware that, if selected  for funding, once the RFA is approved and an award letter is issued, project changes must be discussed with the PCOG Team and an amendment with multiple stages of review may be required.</t>
  </si>
  <si>
    <t>Indirect and other administrative costs are NOT allowed. Apprenticeship wages are not allowed. See budget tabs and FAQs for additional guidance.</t>
  </si>
  <si>
    <t>The budget approved with the project award notification is retroactive to July 1. Amendments are not retroactive. They are effective after discussion with PCOG@fldoe.org and the amendment has been received, in substantially approvable form, by the Office of Grants Management (OGM) through ShareFile.</t>
  </si>
  <si>
    <r>
      <t xml:space="preserve">Complete a separate Project Concept for each program. A </t>
    </r>
    <r>
      <rPr>
        <b/>
        <sz val="12"/>
        <color theme="1"/>
        <rFont val="Calibri"/>
        <family val="2"/>
        <scheme val="minor"/>
      </rPr>
      <t>program</t>
    </r>
    <r>
      <rPr>
        <sz val="12"/>
        <color theme="1"/>
        <rFont val="Calibri"/>
        <family val="2"/>
        <scheme val="minor"/>
      </rPr>
      <t xml:space="preserve"> may include multiple </t>
    </r>
    <r>
      <rPr>
        <b/>
        <sz val="12"/>
        <color theme="1"/>
        <rFont val="Calibri"/>
        <family val="2"/>
        <scheme val="minor"/>
      </rPr>
      <t>occupations</t>
    </r>
    <r>
      <rPr>
        <sz val="12"/>
        <color theme="1"/>
        <rFont val="Calibri"/>
        <family val="2"/>
        <scheme val="minor"/>
      </rPr>
      <t xml:space="preserve">. See the </t>
    </r>
    <r>
      <rPr>
        <b/>
        <sz val="12"/>
        <color theme="1"/>
        <rFont val="Calibri"/>
        <family val="2"/>
        <scheme val="minor"/>
      </rPr>
      <t>Eligibility Table</t>
    </r>
    <r>
      <rPr>
        <sz val="12"/>
        <color theme="1"/>
        <rFont val="Calibri"/>
        <family val="2"/>
        <scheme val="minor"/>
      </rPr>
      <t xml:space="preserve"> to determine which project types (New/Expansion/Operating) apply to you.
For </t>
    </r>
    <r>
      <rPr>
        <b/>
        <sz val="12"/>
        <color theme="1"/>
        <rFont val="Calibri"/>
        <family val="2"/>
        <scheme val="minor"/>
      </rPr>
      <t>each program</t>
    </r>
    <r>
      <rPr>
        <sz val="12"/>
        <color theme="1"/>
        <rFont val="Calibri"/>
        <family val="2"/>
        <scheme val="minor"/>
      </rPr>
      <t xml:space="preserve">, applicants may only submit a Project Concept for </t>
    </r>
    <r>
      <rPr>
        <b/>
        <sz val="12"/>
        <color theme="1"/>
        <rFont val="Calibri"/>
        <family val="2"/>
        <scheme val="minor"/>
      </rPr>
      <t>one type of funding</t>
    </r>
    <r>
      <rPr>
        <sz val="12"/>
        <color theme="1"/>
        <rFont val="Calibri"/>
        <family val="2"/>
        <scheme val="minor"/>
      </rPr>
      <t xml:space="preserve"> (New/Expansion/Operating). For example, do not request New and Expansion for the same electrician apprenticeship program. Applicants may apply for one type of award for preapprenticeship and a different type of award for apprenticeship.
For applicants with more than one program, submitting multiple Project Concepts does not guarantee an award. Submit thoughtful, quality Project Concepts; do not simply copy-paste. It is permitted to submit more than one Project Concept, but please </t>
    </r>
    <r>
      <rPr>
        <b/>
        <sz val="12"/>
        <color theme="1"/>
        <rFont val="Calibri"/>
        <family val="2"/>
        <scheme val="minor"/>
      </rPr>
      <t>do not submit more than three Project Concepts</t>
    </r>
    <r>
      <rPr>
        <sz val="12"/>
        <color theme="1"/>
        <rFont val="Calibri"/>
        <family val="2"/>
        <scheme val="minor"/>
      </rPr>
      <t xml:space="preserve"> for this grant, #XX019. Project Concepts submitted for the teacher apprenticeship grant, #XX152, do not count toward that total. 
</t>
    </r>
  </si>
  <si>
    <r>
      <t xml:space="preserve">For each </t>
    </r>
    <r>
      <rPr>
        <b/>
        <sz val="12"/>
        <color theme="1"/>
        <rFont val="Calibri"/>
        <family val="2"/>
        <scheme val="minor"/>
      </rPr>
      <t>program</t>
    </r>
    <r>
      <rPr>
        <sz val="12"/>
        <color theme="1"/>
        <rFont val="Calibri"/>
        <family val="2"/>
        <scheme val="minor"/>
      </rPr>
      <t>, you may only submit a project concept workbook for one category of funding (New, Expansion, Operating). An applicant may have more than one program (e.g., apprenticeship and preapprenticeship)</t>
    </r>
  </si>
  <si>
    <t xml:space="preserve">Florida Apprentices or preapprentices registered in an FDOE-approved apprenticeship or preapprenticeship program. </t>
  </si>
  <si>
    <t xml:space="preserve">Potential Florida apprentices or preapprentices that will be registered in an FDOE-approved apprenticeship or preapprenticeship program. </t>
  </si>
  <si>
    <t>Not having active, registered apprentices/preapprentices for 12 months places programs at risk of deregistration. Deregistered programs are ineligible for PCOG funding until reinstatement.</t>
  </si>
  <si>
    <t xml:space="preserve">The PCOG page. This has grant information and webinar slides from funding opportunity webinars. It includes a copy of the Project Application and Amendment Procedures for Federal and State Programs (Green Book), accounting manuals and other materials. </t>
  </si>
  <si>
    <t>Adding capacity</t>
  </si>
  <si>
    <t>Adding occupation(s)</t>
  </si>
  <si>
    <t>Adding employer partner(s)</t>
  </si>
  <si>
    <t>Fiscal</t>
  </si>
  <si>
    <t>Wrap-around services may require additional documentation or particular arrangements to be allowable. See budget tabs for additional guidance. This explanation is not exhaustive. Do not request cell phones. Direct payments cannot be made to apprentices/preapprentices. Gas cards are not allowable, but bus vouchers for apprentices/preapprentices are  generally permissible as a wrap-around service under the appropriate expense code as long as there is a written plan for how they are distributed. Daycare for apprentices/preapprentices might be allowable if there is documentation for how arrangements have been made on behalf of the apprentice/preapprentice (again, no direct payments to the apprentice/preapprentice).</t>
  </si>
  <si>
    <t>If a program is selected for funding and invited to submit a request for application (RFA), the RFA will go through a multi-stage review process. After a project award notification has been issued, discuss potential project changes, including for budgets, capitalized equipment and deliverables, with the PCOG Team.  Amendments may or may not be required to authorize certain changes. Even if experienced with grants, it is important to discuss with the PCOG Team to comply with PCOG requirements.</t>
  </si>
  <si>
    <t xml:space="preserve">Research and Evaluation Team contact information for questions about LEA state reporting. </t>
  </si>
  <si>
    <t>FDOE will  provide instructions on how to submit quarterly reports. Public institutions that serve as local education agencies (LEAs) will be required to submit apprenticeship/preapprenticeship data through the appropriate reporting system in addition to the quarterly reports. These systems include: Community College &amp; Technical Center Management Information System (CCTCMIS), the Workforce Development Information System (WDIS) or the PK-12 Education Information Services (EIS). Refer to the data reports page for more information.</t>
  </si>
  <si>
    <r>
      <t>This grant is administered by the PCOG Team of FDOE's Division of Career and Adult Education (DCAE). Regarding Project concept workbook and other PCOG questions, contact: PCOG@fldoe.org. For questions about your program, apprenticeship and preapprenticeship: Contact your ATR (see Instructions) or Apprenticeship@fldoe.org. LEA data reporting questions? See</t>
    </r>
    <r>
      <rPr>
        <b/>
        <sz val="12"/>
        <color theme="1"/>
        <rFont val="Calibri"/>
        <family val="2"/>
        <scheme val="minor"/>
      </rPr>
      <t xml:space="preserve"> Reference Material</t>
    </r>
    <r>
      <rPr>
        <sz val="12"/>
        <color theme="1"/>
        <rFont val="Calibri"/>
        <family val="2"/>
        <scheme val="minor"/>
      </rPr>
      <t xml:space="preserve"> below for Data and Evaluation Team contacts.</t>
    </r>
  </si>
  <si>
    <r>
      <t xml:space="preserve">Please direct questions about the grant to </t>
    </r>
    <r>
      <rPr>
        <b/>
        <sz val="12"/>
        <color theme="1"/>
        <rFont val="Calibri"/>
        <family val="2"/>
        <scheme val="minor"/>
      </rPr>
      <t>PCOG@fldoe.org</t>
    </r>
    <r>
      <rPr>
        <sz val="12"/>
        <color theme="1"/>
        <rFont val="Calibri"/>
        <family val="2"/>
        <scheme val="minor"/>
      </rPr>
      <t xml:space="preserve">. For questions about registering a program, or for general apprenticeship questions, contact Apprenticeship@fldoe.org.  Your Apprenticeship and Training Representative (ATR) can assist with apprenticeship and enrollment/registration information. </t>
    </r>
  </si>
  <si>
    <t>Although this workbook is detailed, you will be better prepared to submit a project concept if you read the included material. Note that the checklist of forms has changed.</t>
  </si>
  <si>
    <t>9) DOE101S proposed budget (do not forget this form)</t>
  </si>
  <si>
    <t xml:space="preserve">6) New or Expansion/Operating Deliverables (whichever one applies). </t>
  </si>
  <si>
    <t>Project Performance Accountability: Program Proposal Deliverables (New or Expansion Programs Only)</t>
  </si>
  <si>
    <r>
      <t xml:space="preserve">5) PCOG New/Expansion/Operating Program Worksheet (whichever one applies). Use the </t>
    </r>
    <r>
      <rPr>
        <b/>
        <sz val="12"/>
        <color rgb="FF000000"/>
        <rFont val="Calibri"/>
        <family val="2"/>
      </rPr>
      <t>Eligibility Table</t>
    </r>
    <r>
      <rPr>
        <sz val="12"/>
        <color rgb="FF000000"/>
        <rFont val="Calibri"/>
        <family val="2"/>
      </rPr>
      <t xml:space="preserve"> and refer to</t>
    </r>
    <r>
      <rPr>
        <b/>
        <sz val="12"/>
        <color rgb="FF000000"/>
        <rFont val="Calibri"/>
        <family val="2"/>
      </rPr>
      <t xml:space="preserve"> Key Terms and Provisions</t>
    </r>
    <r>
      <rPr>
        <sz val="12"/>
        <color rgb="FF000000"/>
        <rFont val="Calibri"/>
        <family val="2"/>
      </rPr>
      <t xml:space="preserve"> under the </t>
    </r>
    <r>
      <rPr>
        <b/>
        <sz val="12"/>
        <color rgb="FF000000"/>
        <rFont val="Calibri"/>
        <family val="2"/>
      </rPr>
      <t>Guidance</t>
    </r>
    <r>
      <rPr>
        <sz val="12"/>
        <color rgb="FF000000"/>
        <rFont val="Calibri"/>
        <family val="2"/>
      </rPr>
      <t xml:space="preserve"> tab to select the appropriate category.</t>
    </r>
  </si>
  <si>
    <r>
      <rPr>
        <b/>
        <sz val="12"/>
        <rFont val="Calibri"/>
        <family val="2"/>
        <scheme val="minor"/>
      </rPr>
      <t>FDOE</t>
    </r>
    <r>
      <rPr>
        <sz val="12"/>
        <rFont val="Calibri"/>
        <family val="2"/>
        <scheme val="minor"/>
      </rPr>
      <t>. Florida Department of Education.</t>
    </r>
  </si>
  <si>
    <r>
      <rPr>
        <b/>
        <sz val="12"/>
        <rFont val="Calibri"/>
        <family val="2"/>
        <scheme val="minor"/>
      </rPr>
      <t>Fiscal agent</t>
    </r>
    <r>
      <rPr>
        <sz val="12"/>
        <rFont val="Calibri"/>
        <family val="2"/>
        <scheme val="minor"/>
      </rPr>
      <t>. FDOE sends the grant award payments to the fiscal agent. The fiscal agent is the entity responsible for the grant award (submits quarterly reports, tracks deliverable progress, etc.). Usually, but not always, the sponsor is the fiscal agent for the grant award.</t>
    </r>
  </si>
  <si>
    <r>
      <rPr>
        <b/>
        <sz val="12"/>
        <rFont val="Calibri"/>
        <family val="2"/>
        <scheme val="minor"/>
      </rPr>
      <t>LEA</t>
    </r>
    <r>
      <rPr>
        <sz val="12"/>
        <rFont val="Calibri"/>
        <family val="2"/>
        <scheme val="minor"/>
      </rPr>
      <t xml:space="preserve">. Local Education Agency. For PCOG, this includes school districts and state colleges. LEAs typically serve as the fiscal and data-reporting agents for high schools and technical colleges/charter career technical centers. </t>
    </r>
  </si>
  <si>
    <r>
      <rPr>
        <b/>
        <sz val="12"/>
        <rFont val="Calibri"/>
        <family val="2"/>
        <scheme val="minor"/>
      </rPr>
      <t>OGM</t>
    </r>
    <r>
      <rPr>
        <sz val="12"/>
        <rFont val="Calibri"/>
        <family val="2"/>
        <scheme val="minor"/>
      </rPr>
      <t>. FDOE's Office of Grants Management. The PCOG Team works with several other teams, including Apprenticeship, Teacher Apprenticeship, OGM, and more.</t>
    </r>
  </si>
  <si>
    <r>
      <rPr>
        <b/>
        <sz val="12"/>
        <rFont val="Calibri"/>
        <family val="2"/>
        <scheme val="minor"/>
      </rPr>
      <t>OJT</t>
    </r>
    <r>
      <rPr>
        <sz val="12"/>
        <rFont val="Calibri"/>
        <family val="2"/>
        <scheme val="minor"/>
      </rPr>
      <t>. On-the-job training.</t>
    </r>
  </si>
  <si>
    <r>
      <rPr>
        <b/>
        <sz val="12"/>
        <rFont val="Calibri"/>
        <family val="2"/>
        <scheme val="minor"/>
      </rPr>
      <t>Outreach</t>
    </r>
    <r>
      <rPr>
        <sz val="12"/>
        <rFont val="Calibri"/>
        <family val="2"/>
        <scheme val="minor"/>
      </rPr>
      <t>. Funds may be used to recruit potential apprentices/preapprentices and employer partners. Examples of materials include flyers and brochures. Examples of allowable social media: Instagram, LinkedIn, Facebook. Materials must not be generic promotional material for the company or education agency. All grant expenses must be reasonable, necessary, allowable and allocable.</t>
    </r>
  </si>
  <si>
    <r>
      <rPr>
        <b/>
        <sz val="12"/>
        <rFont val="Calibri"/>
        <family val="2"/>
        <scheme val="minor"/>
      </rPr>
      <t>PCOG</t>
    </r>
    <r>
      <rPr>
        <sz val="12"/>
        <rFont val="Calibri"/>
        <family val="2"/>
        <scheme val="minor"/>
      </rPr>
      <t>. Pathways to Career Opportunities.</t>
    </r>
  </si>
  <si>
    <r>
      <rPr>
        <b/>
        <sz val="12"/>
        <rFont val="Calibri"/>
        <family val="2"/>
        <scheme val="minor"/>
      </rPr>
      <t>Project year</t>
    </r>
    <r>
      <rPr>
        <sz val="12"/>
        <rFont val="Calibri"/>
        <family val="2"/>
        <scheme val="minor"/>
      </rPr>
      <t>. Typically, this is July 1–June 30. If an extension is approved, the project will have a later ending date. While a program should be able to function (register and train apprentices/preapprentices) beyond the PCOG award, the award agreement (PCOG funds for expenses, deliverables progress, etc.) is only for the term of the project.</t>
    </r>
  </si>
  <si>
    <r>
      <rPr>
        <b/>
        <sz val="12"/>
        <rFont val="Calibri"/>
        <family val="2"/>
        <scheme val="minor"/>
      </rPr>
      <t>Shared resources</t>
    </r>
    <r>
      <rPr>
        <sz val="12"/>
        <rFont val="Calibri"/>
        <family val="2"/>
        <scheme val="minor"/>
      </rPr>
      <t>. This applies if there are separately registered programs that share budgetary resources. The best example would be a registered apprenticeship program that shares resources with a registered preapprenticeship program. In this case, one program (apprenticeship) would submit an application for both (one application instead of two) and explain the shared resources.</t>
    </r>
  </si>
  <si>
    <r>
      <rPr>
        <b/>
        <sz val="12"/>
        <color rgb="FF000000"/>
        <rFont val="Calibri"/>
        <family val="2"/>
      </rPr>
      <t>Florida College System:</t>
    </r>
    <r>
      <rPr>
        <sz val="12"/>
        <color rgb="FF000000"/>
        <rFont val="Calibri"/>
        <family val="2"/>
      </rPr>
      <t xml:space="preserve"> The member colleges of the Florida College System can be located using the link below.</t>
    </r>
  </si>
  <si>
    <r>
      <rPr>
        <b/>
        <sz val="12"/>
        <color rgb="FF000000"/>
        <rFont val="Calibri"/>
        <family val="2"/>
      </rPr>
      <t>State University System:</t>
    </r>
    <r>
      <rPr>
        <sz val="12"/>
        <color rgb="FF000000"/>
        <rFont val="Calibri"/>
        <family val="2"/>
      </rPr>
      <t xml:space="preserve"> The State University System of Florida institutions can be located using the link below.</t>
    </r>
  </si>
  <si>
    <t>Hidden Tab. For use during review.</t>
  </si>
  <si>
    <t xml:space="preserve">It is understood that some registrants may exit the program before the project's end due to various reasons, including for successful outcomes (e.g., complete, found employment, dropped, transferred, etc.). </t>
  </si>
  <si>
    <t>Program Worksheet: "New" Category</t>
  </si>
  <si>
    <t>Program Worksheet: "Operating" Category</t>
  </si>
  <si>
    <t>Program Worksheet: "Expansion" Category</t>
  </si>
  <si>
    <r>
      <rPr>
        <b/>
        <sz val="12"/>
        <rFont val="Calibri"/>
        <family val="2"/>
        <scheme val="minor"/>
      </rPr>
      <t>RTI</t>
    </r>
    <r>
      <rPr>
        <sz val="12"/>
        <rFont val="Calibri"/>
        <family val="2"/>
        <scheme val="minor"/>
      </rPr>
      <t>. Related technical instruction.</t>
    </r>
  </si>
  <si>
    <r>
      <t>The name of the entity applying is correct (</t>
    </r>
    <r>
      <rPr>
        <b/>
        <sz val="12"/>
        <color theme="1"/>
        <rFont val="Calibri"/>
        <family val="2"/>
        <scheme val="minor"/>
      </rPr>
      <t>Applicant Information</t>
    </r>
    <r>
      <rPr>
        <sz val="12"/>
        <color theme="1"/>
        <rFont val="Calibri"/>
        <family val="2"/>
        <scheme val="minor"/>
      </rPr>
      <t>). Removed unallowable costs from the budget. Double-checked amount requested (</t>
    </r>
    <r>
      <rPr>
        <b/>
        <sz val="12"/>
        <color theme="1"/>
        <rFont val="Calibri"/>
        <family val="2"/>
        <scheme val="minor"/>
      </rPr>
      <t>Applicant Information</t>
    </r>
    <r>
      <rPr>
        <sz val="12"/>
        <color theme="1"/>
        <rFont val="Calibri"/>
        <family val="2"/>
        <scheme val="minor"/>
      </rPr>
      <t>). It matches the budget form (</t>
    </r>
    <r>
      <rPr>
        <b/>
        <sz val="12"/>
        <color theme="1"/>
        <rFont val="Calibri"/>
        <family val="2"/>
        <scheme val="minor"/>
      </rPr>
      <t>DOE 101S</t>
    </r>
    <r>
      <rPr>
        <sz val="12"/>
        <color theme="1"/>
        <rFont val="Calibri"/>
        <family val="2"/>
        <scheme val="minor"/>
      </rPr>
      <t>). The number of projected Florida registrants is correct (</t>
    </r>
    <r>
      <rPr>
        <b/>
        <sz val="12"/>
        <color theme="1"/>
        <rFont val="Calibri"/>
        <family val="2"/>
        <scheme val="minor"/>
      </rPr>
      <t>Registrants Table</t>
    </r>
    <r>
      <rPr>
        <sz val="12"/>
        <color theme="1"/>
        <rFont val="Calibri"/>
        <family val="2"/>
        <scheme val="minor"/>
      </rPr>
      <t>). The cost-per-registrant calculation is correct (</t>
    </r>
    <r>
      <rPr>
        <b/>
        <sz val="12"/>
        <color theme="1"/>
        <rFont val="Calibri"/>
        <family val="2"/>
        <scheme val="minor"/>
      </rPr>
      <t>Fiscal Information</t>
    </r>
    <r>
      <rPr>
        <sz val="12"/>
        <color theme="1"/>
        <rFont val="Calibri"/>
        <family val="2"/>
        <scheme val="minor"/>
      </rPr>
      <t>).   Any capitalized equipment information is copied from the budget to the Projected Equipment Form.</t>
    </r>
  </si>
  <si>
    <t>Most will apply to the "general release" Pathways to Career Opportunities Grant (PCOG), XXB019. 
There is a another grant with very specific eligibility requirements for colleges and universities enrolled in FDOE's Grow Your Own Teacher Apprenticeship Program (PCOG-GYO), XXB152.</t>
  </si>
  <si>
    <r>
      <rPr>
        <b/>
        <sz val="12"/>
        <rFont val="Calibri"/>
        <family val="2"/>
        <scheme val="minor"/>
      </rPr>
      <t>Travel</t>
    </r>
    <r>
      <rPr>
        <sz val="12"/>
        <rFont val="Calibri"/>
        <family val="2"/>
        <scheme val="minor"/>
      </rPr>
      <t>. Please review the</t>
    </r>
    <r>
      <rPr>
        <b/>
        <sz val="12"/>
        <rFont val="Calibri"/>
        <family val="2"/>
        <scheme val="minor"/>
      </rPr>
      <t xml:space="preserve"> Budget Examples</t>
    </r>
    <r>
      <rPr>
        <sz val="12"/>
        <rFont val="Calibri"/>
        <family val="2"/>
        <scheme val="minor"/>
      </rPr>
      <t xml:space="preserve"> tab in this Workbook. If applicable, in the budget, list how funds will be used (e.g., car rental, mileage).  Expenses must be reasonable, allowable, necessary and allocable. Important: Use travel funds for instruction/student support purposes, not for administrative purposes.</t>
    </r>
    <r>
      <rPr>
        <b/>
        <sz val="12"/>
        <rFont val="Calibri"/>
        <family val="2"/>
        <scheme val="minor"/>
      </rPr>
      <t xml:space="preserve"> Examples of possible in-state events include those offered by the Florida Department of Education, State Apprenticeship Advisory Council, Florida Association for Career and Technical Education, by CareerSource Florida, etc. If uncertain whether certain kinds of activities are unallowed, please contact PCOG@fldoe.org before making travel arrangements.
Out-of-State Travel must be approved in advance. Use the Travel Request form in the general forms workbook on the PCOG website.
</t>
    </r>
  </si>
  <si>
    <t>School distracts and state colleges are classified as LEAs.</t>
  </si>
  <si>
    <t xml:space="preserve">     If an LEA is the fiscal agent, or if any fiscal resources are exchanged, then there is a fiscal relationship. (Operating awards may not include a fiscal relationship with an LEA or state university.)</t>
  </si>
  <si>
    <t>Explanation of other relationships between the program and LEA or state university</t>
  </si>
  <si>
    <t xml:space="preserve">How will PCOG funding in your program be a good investment for Florida students/citizens? </t>
  </si>
  <si>
    <t>Describe the strategies and services for apprentices and preapprentices that will be used to recruit, retain and encourage successful outcomes (e.g., completion or preapprentice transfer into an apprenticeship program).</t>
  </si>
  <si>
    <t>Deliverables (product or service)</t>
  </si>
  <si>
    <t>For XXB152 (teacher apprenticeship awards), contact the Teacher Apprenticeship Office, TeacherApprenticeship@fldoe.org, and/or the  teacher apprenticeship ATR for assistance with registrations and related information.</t>
  </si>
  <si>
    <t xml:space="preserve">     It is important that LEA and non-LEA partners communicate so that LEA numbers reported to state systems correspond to PCOG-reported numbers.</t>
  </si>
  <si>
    <t>Projected Cancellations 2026–27</t>
  </si>
  <si>
    <r>
      <rPr>
        <b/>
        <sz val="14"/>
        <color theme="1"/>
        <rFont val="Calibri"/>
        <family val="2"/>
        <scheme val="minor"/>
      </rPr>
      <t xml:space="preserve"> Historical numbers.</t>
    </r>
    <r>
      <rPr>
        <sz val="14"/>
        <color theme="1"/>
        <rFont val="Calibri"/>
        <family val="2"/>
        <scheme val="minor"/>
      </rPr>
      <t xml:space="preserve"> Type "N/A" if not applicable. How many apprentices/ preapprentices do you expect to have been classified as "</t>
    </r>
    <r>
      <rPr>
        <b/>
        <sz val="14"/>
        <color theme="1"/>
        <rFont val="Calibri"/>
        <family val="2"/>
        <scheme val="minor"/>
      </rPr>
      <t>registered</t>
    </r>
    <r>
      <rPr>
        <sz val="14"/>
        <color theme="1"/>
        <rFont val="Calibri"/>
        <family val="2"/>
        <scheme val="minor"/>
      </rPr>
      <t>" at any point from</t>
    </r>
    <r>
      <rPr>
        <b/>
        <sz val="14"/>
        <color theme="1"/>
        <rFont val="Calibri"/>
        <family val="2"/>
        <scheme val="minor"/>
      </rPr>
      <t xml:space="preserve"> July 1, 2025 through June 30, 2026</t>
    </r>
    <r>
      <rPr>
        <sz val="14"/>
        <color theme="1"/>
        <rFont val="Calibri"/>
        <family val="2"/>
        <scheme val="minor"/>
      </rPr>
      <t xml:space="preserve">? 
Include those who registered before July 1, 2025 and remained in the program. If not yet applicable, type "N/A."
</t>
    </r>
  </si>
  <si>
    <t>Governor Ron DeSantis
Commissioner of Education Anastasios Kamoutsas</t>
  </si>
  <si>
    <t>PCOG 11/06/25</t>
  </si>
  <si>
    <t xml:space="preserve"> Updates for 2026–27</t>
  </si>
  <si>
    <r>
      <t xml:space="preserve">Submission of a Project Concept does not guarantee an award. </t>
    </r>
    <r>
      <rPr>
        <sz val="12"/>
        <color theme="1"/>
        <rFont val="Calibri"/>
        <family val="2"/>
        <scheme val="minor"/>
      </rPr>
      <t xml:space="preserve">
</t>
    </r>
    <r>
      <rPr>
        <b/>
        <sz val="12"/>
        <color theme="1"/>
        <rFont val="Calibri"/>
        <family val="2"/>
        <scheme val="minor"/>
      </rPr>
      <t xml:space="preserve">
</t>
    </r>
    <r>
      <rPr>
        <sz val="12"/>
        <color theme="1"/>
        <rFont val="Calibri"/>
        <family val="2"/>
        <scheme val="minor"/>
      </rPr>
      <t xml:space="preserve">If a Project Concept is designated, at the discretion of FDOE Leadership, to receive a project award, FDOE will invite the awardees to submit a Request for Application (RFA). </t>
    </r>
  </si>
  <si>
    <r>
      <rPr>
        <b/>
        <sz val="12"/>
        <color rgb="FF000000"/>
        <rFont val="Calibri"/>
        <family val="2"/>
      </rPr>
      <t>Specific authorities</t>
    </r>
    <r>
      <rPr>
        <sz val="12"/>
        <color rgb="FF000000"/>
        <rFont val="Calibri"/>
        <family val="2"/>
      </rPr>
      <t>. Apprenticeship is defined in section 446.021, Florida Statutes (F.S.). PCOG is defined in s. 1011.802, F.S. For specific funding authorities, see the</t>
    </r>
    <r>
      <rPr>
        <sz val="12"/>
        <color rgb="FFFF0000"/>
        <rFont val="Calibri"/>
        <family val="2"/>
      </rPr>
      <t xml:space="preserve"> </t>
    </r>
    <r>
      <rPr>
        <sz val="12"/>
        <color rgb="FF000000"/>
        <rFont val="Calibri"/>
        <family val="2"/>
      </rPr>
      <t>current General Appropriations Act and Rule 6A-20.046, Florida Administrative Code, PCOG Program.
This workbook is for XXB019, often known as the "general release" program. If selected in the XXB152 Request for Application process, funds may be used to develop the related technical instruction component for school districts intending to participate in the FDOE sponsored Grow Your Own Teacher Apprenticeship Program (also known as the pre-baccalaureate registered teacher apprenticeship program). An individual applicant may not receive more than 10 percent of the total amount appropriated. Applicants must provide projected enrollment, projected graduates and projected costs for the EPP to administer the related technical instruction component. The department shall give priority to programs with demonstrated regional demand. Grant funds may be used for funding the cost of providing related technical instruction, instructional design and equipment, supplies, personnel, student services, and other expenses associated with the related technical instruction component. (Supplies must be for the direct benefit of students. Only the effort of personnel for instruction or student services that directly benefit the student may be funded with the award.) As a condition of participating in this grant program, no costs for participation shall be passed along to a participating teacher apprentice (i.e. instructional materials, tuition and fees, if applicable. Grant funds may not be used for administrative or indirect costs. Grant awardees must submit quarterly reports in a format prescribed by the department.</t>
    </r>
    <r>
      <rPr>
        <sz val="12"/>
        <color theme="1"/>
        <rFont val="Calibri"/>
        <family val="2"/>
      </rPr>
      <t xml:space="preserve"> </t>
    </r>
  </si>
  <si>
    <t>Vehicles are for instructional purposes only, not general or indirect use. Awardees may be required to submit a vehicle purchase form for allowable vehicles. When listing equipment on the DOE 101S and Projected Equipment Purchases Form, be clear in what you intend to purchase, but remember that the availability of very specific brand-items may vary. Unmanned Aerial Vehicles (UAVs) necessary for instructional purposes must comply with all applicable laws.</t>
  </si>
  <si>
    <t>Below is a list of items or services that are generally not allowed or authorized as expenditures. This is not a comprehensive list of unallowable items. Awardees are expected to consult the FDOE program office with questions regarding allowable costs.</t>
  </si>
  <si>
    <t>For the operating category, what happens if the projections do not match actual enrollment?</t>
  </si>
  <si>
    <t>What documentation will be required for submission to support the registrants in the operating category of funding?</t>
  </si>
  <si>
    <t xml:space="preserve">Do not submit signed apprenticeship/preapprenticeship agreements with the PCOG quarterly reports. This is no longer needed. ATRs review potential registrants. Programs will be required to provide registration updates each quarter.  </t>
  </si>
  <si>
    <t>Yes, a Project Concept may be submitted separately for each program in this case. As an example, if a program would like to create a new preapprenticeship and also expand its apprenticeship program they may submit a separate Project Concept Excel Workbook in those categories for each program.
Please do not submit more than three Project Concepts in total for this grant (PCOG General Release, XXB019).</t>
  </si>
  <si>
    <t>Is this program registered in Florida? (Required for Expansion and Operating, New Programs Must Register within 120 Days of an Award) If the program has been deregistered but not reinstated, answer "N." Reinstated programs may not apply as "new."</t>
  </si>
  <si>
    <t xml:space="preserve">     Name example: Sunshine College Apprenticeship Program, GNJ. Program number example: Apprenticeships will follow the format "FLXXXXXXXXX" or "20XX-FL-XXXXXX," preapprenticeships will follow the format "P-XXX."</t>
  </si>
  <si>
    <t>Preapprenticeship may list occupational groups (e.g., "construction") or occupations (e.g., "electrician"), but be consistent with your registration information, with other lists in this workbook, with the way any LEA is reporting enrollment to the state.</t>
  </si>
  <si>
    <t xml:space="preserve">In the budget form, avoid indirect and administrative costs, tuition and fees and building modifications, among other unallowable costs. Provide a list of responsibilities for each position. For any positions with non-fundable responsibilities, indicate the percentage of effort funded by PCOG. </t>
  </si>
  <si>
    <t>Common Abbreviations and Definitions</t>
  </si>
  <si>
    <r>
      <rPr>
        <b/>
        <sz val="12"/>
        <rFont val="Calibri"/>
        <family val="2"/>
        <scheme val="minor"/>
      </rPr>
      <t>Program sponsor</t>
    </r>
    <r>
      <rPr>
        <sz val="12"/>
        <rFont val="Calibri"/>
        <family val="2"/>
        <scheme val="minor"/>
      </rPr>
      <t xml:space="preserve">. This is the eligible public or non-public entity that administers the apprenticeship or preapprenticeship program.  Refer to the definition in 446.071, F.S. </t>
    </r>
  </si>
  <si>
    <r>
      <rPr>
        <b/>
        <sz val="12"/>
        <color theme="1"/>
        <rFont val="Calibri"/>
        <family val="2"/>
        <scheme val="minor"/>
      </rPr>
      <t xml:space="preserve"> Program sponsor standards.</t>
    </r>
    <r>
      <rPr>
        <sz val="12"/>
        <color theme="1"/>
        <rFont val="Calibri"/>
        <family val="2"/>
        <scheme val="minor"/>
      </rPr>
      <t xml:space="preserve"> The FDOE apprenticeship page provides a general description and a list of standards under "forms." The PCOG Team focuses on grants, but ATRs 
 are an excellent resource if you have apprenticeship/preapprenticeship questions.</t>
    </r>
  </si>
  <si>
    <r>
      <rPr>
        <b/>
        <sz val="12"/>
        <rFont val="Calibri"/>
        <family val="2"/>
        <scheme val="minor"/>
      </rPr>
      <t>ATR</t>
    </r>
    <r>
      <rPr>
        <sz val="12"/>
        <rFont val="Calibri"/>
        <family val="2"/>
        <scheme val="minor"/>
      </rPr>
      <t>. Apprenticeship Training Representative. ATRs work in the FDOE Apprenticeship Office and provide guidance on apprenticeships/preapprenticeships, registration of programs and participants, the federal apprenticeship database, and locating information about your program. For grant award questions, however, contact the PCOG Team.</t>
    </r>
  </si>
  <si>
    <t>Yes. Registrations must be reported in the following ways: 1) Report registration information as part of your quarterly reports to the PCOG team, 2) work with your Apprenticeship Training Representative (ATR) to keep registrations for apprenticeship (RAPIDS) and preapprenticeship current, 3) if selected for monitoring, you will receive a brief enrollment survey that must be completed, 4) Local Education Agencies (LEAs) must follow data reporting requirements as explained by the Division of Career and Adult Education, Office of Research and Evaluation.</t>
  </si>
  <si>
    <t>Use this Apprenticeship training regional map to answer question #6 on the General Information tab.</t>
  </si>
  <si>
    <t xml:space="preserve">     Your Apprenticeship Training Representative can help you find this information.</t>
  </si>
  <si>
    <t>If applicable, what is the completion rate for your most recent cohort? If not yet applicable, type "N/A." (Your Apprenticeship Training Representative can help you find this information.)</t>
  </si>
  <si>
    <t>Abridged Apprenticeship 101 (part of the old 2025–26 PCOG General Release Funding Opportunity Webinar):  Fri, Jun 27, 2025. Webinar ID 303-187-547.For the current-year funding opportunities webinar, there will be a memo using the PCOG mailing list and Chancellor's mailing list (FDOE Division of Career and Adult Education).</t>
  </si>
  <si>
    <t>Applicant is aware that funding is not guaranteed. If selected for funding and invited to submit a Request for Application (RFA), the RFA will provide additional instructions about My Florida Market Place, the W-9 and Sunbiz. FDOE will require that a risk analysis form and assurances be on file. These will be the applicant's responsibility. Additionally, if selected for funding, plan to attend a quarterly reporting webinar. An e-mailed memo will announce details. Awardees may be notified of additional data reporting training.</t>
  </si>
  <si>
    <r>
      <t xml:space="preserve">All project concepts undergo a multi-stage review process. Submission of a project concept does not guarantee an award. Funding is at the discretion of FDOE leadership. Budgets may be subject to revision — expenses must be allowable, allocable, reasonable, and necessary.  Those selected for funding will receive an invitation to submit an Request for Application (RFA) for a project that begins </t>
    </r>
    <r>
      <rPr>
        <b/>
        <sz val="12"/>
        <color theme="1"/>
        <rFont val="Calibri"/>
        <family val="2"/>
        <scheme val="minor"/>
      </rPr>
      <t>July 1</t>
    </r>
    <r>
      <rPr>
        <sz val="12"/>
        <color theme="1"/>
        <rFont val="Calibri"/>
        <family val="2"/>
        <scheme val="minor"/>
      </rPr>
      <t xml:space="preserve"> and ends </t>
    </r>
    <r>
      <rPr>
        <b/>
        <sz val="12"/>
        <color theme="1"/>
        <rFont val="Calibri"/>
        <family val="2"/>
        <scheme val="minor"/>
      </rPr>
      <t>June 30</t>
    </r>
    <r>
      <rPr>
        <sz val="12"/>
        <color theme="1"/>
        <rFont val="Calibri"/>
        <family val="2"/>
        <scheme val="minor"/>
      </rPr>
      <t>. Everyone who submits a project concept will receive notification of whether it was selected for funding. Those awarded will submit quarterly reports, including a final report. Local Education Agencies (LEAs) will have additional state data reporting requirements. If awarded and later selected for monitoring, awardees will verify information, for example, about enrollments and registrations as well as for expenses.</t>
    </r>
  </si>
  <si>
    <t>Limit responses to 4000 characters. Please ensure that text is readable (not cut off from view).</t>
  </si>
  <si>
    <r>
      <t xml:space="preserve">Describe the applicant’s qualifications for successfully continuing to </t>
    </r>
    <r>
      <rPr>
        <b/>
        <sz val="12"/>
        <color theme="1"/>
        <rFont val="Calibri"/>
        <family val="2"/>
        <scheme val="minor"/>
      </rPr>
      <t>operate</t>
    </r>
    <r>
      <rPr>
        <sz val="12"/>
        <color theme="1"/>
        <rFont val="Calibri"/>
        <family val="2"/>
        <scheme val="minor"/>
      </rPr>
      <t xml:space="preserve"> a program. As part of the response, describe the applicant’s history of success including past performance outcomes, and its role (as sponsor, as LEA related instruction provider or as employer) in the registered apprenticeship or preapprenticeship program. The response should include: 
a. How many years has the program been in operation?
b. How many apprentices or preapprentices were registered and actively trained in the program </t>
    </r>
    <r>
      <rPr>
        <b/>
        <sz val="12"/>
        <color theme="1"/>
        <rFont val="Calibri"/>
        <family val="2"/>
        <scheme val="minor"/>
      </rPr>
      <t>since July 1, 2025</t>
    </r>
    <r>
      <rPr>
        <sz val="12"/>
        <color theme="1"/>
        <rFont val="Calibri"/>
        <family val="2"/>
        <scheme val="minor"/>
      </rPr>
      <t>?
c. How many apprentices or preapprentices have completed the program in the last five (5) years?</t>
    </r>
  </si>
  <si>
    <t>PCOG only recognizes registered Florida apprentices/preapprentices. Explain to the PCOG Team if you have other apprentices/preapprentices and coordinate with any LEA partners reporting enrollment so that the numbers make sense.</t>
  </si>
  <si>
    <t>Program number and name</t>
  </si>
  <si>
    <t>Date when the program was registered (write "N/A" if not yet applicable)</t>
  </si>
  <si>
    <t>List all partners (name/type, e.g. Sunshine Company/employer, Coastal State College/RTI provider)</t>
  </si>
  <si>
    <t>Primary region served? Use the drop-down menu and refer to the regional map on the "PCOG Instructions" tab of this workbook.</t>
  </si>
  <si>
    <t>Primary county served. Use the drop-down menu</t>
  </si>
  <si>
    <t>Additional counties served</t>
  </si>
  <si>
    <t>Length of apprenticeship/preapprenticeship (e.g., 2000 hours, 9 months)</t>
  </si>
  <si>
    <t>RTI provider an LEA (school district or state college)? Use drop-down menu for Y/N.</t>
  </si>
  <si>
    <t>RTI Provider a state university? Use drop-down menu for Y/N.</t>
  </si>
  <si>
    <t>Drop-down reference: Rural counties</t>
  </si>
  <si>
    <t>Drop-down reference: Rural communities in nonrural counties</t>
  </si>
  <si>
    <t>If awarded, anticipated percentage of award that will serve rural areas (approximate)</t>
  </si>
  <si>
    <t xml:space="preserve">Rural communities in nonrural counties served? List all that apply. </t>
  </si>
  <si>
    <t>Rural counties served? List all that apply.</t>
  </si>
  <si>
    <t>Currently registered? Use the drop-down menu (Y/N).</t>
  </si>
  <si>
    <t>Registered Program Number (if applicable). Apprenticeships follow this format: FL-XXXXXXXXX or 20XX-FL-XXXXXX. Preapprenticeships  follow this format: P-XXX.</t>
  </si>
  <si>
    <t>List all occupations that, if selected for an award, will be funded by PCOG. This should match the lists on the Program Summary, Registrant Table and Completers Table. Preapprenticeships may list occupational groupings (e.g., "construction") or occupations (e.g., "electrician"). Be consistent with registration information, lists throughout the workbook, and the list that will be used by LEAs for state data reporting, if applicable.</t>
  </si>
  <si>
    <t xml:space="preserve">     Preapprenticeship programs must have a partnering registered apprenticeship program sponsor training in the same occupational area.</t>
  </si>
  <si>
    <t xml:space="preserve">Funds will be disbursed based on the number of Florida registered apprentices/preapprentices submitted through the quarterly reporting  process. This is at a rate of up to $3,000 per Florida registered apprentice and up to $1,500 per Florida registered preapprentice. If there is insufficient registration, the amount disbursed may less than the amount budgeted. </t>
  </si>
  <si>
    <t>Projected Newly Registered 2026–27</t>
  </si>
  <si>
    <r>
      <rPr>
        <b/>
        <sz val="14"/>
        <color theme="1"/>
        <rFont val="Calibri"/>
        <family val="2"/>
        <scheme val="minor"/>
      </rPr>
      <t>Projected numbers</t>
    </r>
    <r>
      <rPr>
        <sz val="14"/>
        <color theme="1"/>
        <rFont val="Calibri"/>
        <family val="2"/>
        <scheme val="minor"/>
      </rPr>
      <t xml:space="preserve">. How many </t>
    </r>
    <r>
      <rPr>
        <b/>
        <sz val="14"/>
        <color theme="1"/>
        <rFont val="Calibri"/>
        <family val="2"/>
        <scheme val="minor"/>
      </rPr>
      <t>NEW</t>
    </r>
    <r>
      <rPr>
        <sz val="14"/>
        <color theme="1"/>
        <rFont val="Calibri"/>
        <family val="2"/>
        <scheme val="minor"/>
      </rPr>
      <t xml:space="preserve">  apprentices/ preapprentices
does your program project registering during the </t>
    </r>
    <r>
      <rPr>
        <b/>
        <sz val="14"/>
        <color theme="1"/>
        <rFont val="Calibri"/>
        <family val="2"/>
        <scheme val="minor"/>
      </rPr>
      <t>2026–27</t>
    </r>
    <r>
      <rPr>
        <sz val="14"/>
        <color theme="1"/>
        <rFont val="Calibri"/>
        <family val="2"/>
        <scheme val="minor"/>
      </rPr>
      <t xml:space="preserve"> grant period?
</t>
    </r>
    <r>
      <rPr>
        <i/>
        <sz val="14"/>
        <color rgb="FFC00000"/>
        <rFont val="Calibri"/>
        <family val="2"/>
        <scheme val="minor"/>
      </rPr>
      <t>Registered ON OR AFTER 
JULY 1, 2026</t>
    </r>
  </si>
  <si>
    <r>
      <t xml:space="preserve">See the </t>
    </r>
    <r>
      <rPr>
        <b/>
        <sz val="14"/>
        <color theme="1"/>
        <rFont val="Calibri"/>
        <family val="2"/>
        <scheme val="minor"/>
      </rPr>
      <t>Eligibility Table</t>
    </r>
    <r>
      <rPr>
        <sz val="14"/>
        <color theme="1"/>
        <rFont val="Calibri"/>
        <family val="2"/>
        <scheme val="minor"/>
      </rPr>
      <t xml:space="preserve"> and provisions for operating programs located in the </t>
    </r>
    <r>
      <rPr>
        <b/>
        <sz val="14"/>
        <color theme="1"/>
        <rFont val="Calibri"/>
        <family val="2"/>
        <scheme val="minor"/>
      </rPr>
      <t>Guidance</t>
    </r>
    <r>
      <rPr>
        <sz val="14"/>
        <color theme="1"/>
        <rFont val="Calibri"/>
        <family val="2"/>
        <scheme val="minor"/>
      </rPr>
      <t xml:space="preserve"> tab. LEAs and state universities should apply for "new" or "expansion" awards, not "operating." There should be no RTI or fiscal relationship with an LEA or state university (this includes when an LEA or state university completes the application). Even if a non-LEA provides the RTI instructors, if the LEA or state university reports enrollment to the state, this is considered a fiscal relationship and the program should not apply for the operating category. If your program has not trained any registered apprentices/prapprentices in the past 12 months, or you otherwise have reason to believe your program is no longer in good standing, contact your ATR about program status before completing this workbook. The PCOG Team does not process registrations — contact your ATR. A preapprenticeship requires an already-registered apprenticeship sponsor. All preapprenticeship occupations must have corresponding occupations in the apprenticeship. Refer to the link below for additional guidance about apprenticeship, including an overall description and a form with apprenticeship standards. See also </t>
    </r>
    <r>
      <rPr>
        <b/>
        <sz val="14"/>
        <color theme="1"/>
        <rFont val="Calibri"/>
        <family val="2"/>
        <scheme val="minor"/>
      </rPr>
      <t>Reference Material</t>
    </r>
    <r>
      <rPr>
        <sz val="14"/>
        <color theme="1"/>
        <rFont val="Calibri"/>
        <family val="2"/>
        <scheme val="minor"/>
      </rPr>
      <t xml:space="preserve"> on the </t>
    </r>
    <r>
      <rPr>
        <b/>
        <sz val="14"/>
        <color theme="1"/>
        <rFont val="Calibri"/>
        <family val="2"/>
        <scheme val="minor"/>
      </rPr>
      <t>Quick Reference</t>
    </r>
    <r>
      <rPr>
        <sz val="14"/>
        <color theme="1"/>
        <rFont val="Calibri"/>
        <family val="2"/>
        <scheme val="minor"/>
      </rPr>
      <t xml:space="preserve"> tab in this workbook.  Although you may ask ATRs for information about your program in particular or apprenticeship/preapprenticeship in general, please do not ask them to complete this project concept workbook with you.</t>
    </r>
  </si>
  <si>
    <r>
      <rPr>
        <sz val="14"/>
        <color theme="1"/>
        <rFont val="Calibri"/>
        <family val="2"/>
        <scheme val="minor"/>
      </rPr>
      <t xml:space="preserve">PCOG only recognizes registered Florida apprentices/preapprentices. </t>
    </r>
    <r>
      <rPr>
        <b/>
        <sz val="14"/>
        <color theme="1"/>
        <rFont val="Calibri"/>
        <family val="2"/>
        <scheme val="minor"/>
      </rPr>
      <t>If you have any apprentices/preapprentices not included in the numbers above, please explain. These could include, for example, out-of-state apprentices, apprentices/preapprentices in the program but not yet registered, those out of the program but not yet cancelled, etc.</t>
    </r>
    <r>
      <rPr>
        <sz val="14"/>
        <color theme="1"/>
        <rFont val="Calibri"/>
        <family val="2"/>
        <scheme val="minor"/>
      </rPr>
      <t xml:space="preserve">  During monitoring and compliance review, it is important that the PCOG Team be aware of any variations with reported numbers.</t>
    </r>
  </si>
  <si>
    <t>PCOG Format, Updated April 2025</t>
  </si>
  <si>
    <t>DOE 101S Instructions</t>
  </si>
  <si>
    <t>The PCOG budget forms are an update of the February 2022 general template.</t>
  </si>
  <si>
    <t xml:space="preserve">For non-public entities, please submit a chart of accounts with your Excel Workbook. This is not required for public entities (School Districts, the Florida College System, Universities and State Agencies). 
</t>
  </si>
  <si>
    <r>
      <t xml:space="preserve">A letter of attestation or support is required with the application submission if any of the following apply.  </t>
    </r>
    <r>
      <rPr>
        <b/>
        <sz val="12"/>
        <color rgb="FF000000"/>
        <rFont val="Calibri"/>
        <family val="2"/>
      </rPr>
      <t>Preapprenticeship Program</t>
    </r>
    <r>
      <rPr>
        <sz val="12"/>
        <color rgb="FF000000"/>
        <rFont val="Calibri"/>
        <family val="2"/>
      </rPr>
      <t xml:space="preserve">: A letter of support from the partnering registered apprenticeship program sponsor will be required with the Project Concept. </t>
    </r>
    <r>
      <rPr>
        <b/>
        <sz val="12"/>
        <color rgb="FF000000"/>
        <rFont val="Calibri"/>
        <family val="2"/>
      </rPr>
      <t>Expansion Program</t>
    </r>
    <r>
      <rPr>
        <sz val="12"/>
        <color rgb="FF000000"/>
        <rFont val="Calibri"/>
        <family val="2"/>
      </rPr>
      <t xml:space="preserve">: Project Concepts for an expansion grant on behalf of an employer or sponsor will require a letter of attestation from the employer or sponsor with the project concept to indicate they will expand capacity or add an occupation(s). </t>
    </r>
    <r>
      <rPr>
        <b/>
        <sz val="12"/>
        <color rgb="FF000000"/>
        <rFont val="Calibri"/>
        <family val="2"/>
      </rPr>
      <t>New programs</t>
    </r>
    <r>
      <rPr>
        <sz val="12"/>
        <color rgb="FF000000"/>
        <rFont val="Calibri"/>
        <family val="2"/>
      </rPr>
      <t xml:space="preserve">: A Project Concept for new program funds by an entity that does not intend to serve as the actual program sponsor requires a signed letter of attestation from the intended program sponsor supporting the application. Applicants for new program funds, who intend to serve as the program sponsor, must obtain a signed letter of attestation from at least one intended participating employer who will employ and train apprentices. </t>
    </r>
    <r>
      <rPr>
        <b/>
        <sz val="12"/>
        <color rgb="FF000000"/>
        <rFont val="Calibri"/>
        <family val="2"/>
      </rPr>
      <t>A Project Concept that includes shared budgetary resources</t>
    </r>
    <r>
      <rPr>
        <sz val="12"/>
        <color rgb="FF000000"/>
        <rFont val="Calibri"/>
        <family val="2"/>
      </rPr>
      <t>: A letter of attestation from the registered program(s) that will be sharing budgetary resources with the fiscal agent is required with the application.</t>
    </r>
  </si>
  <si>
    <t xml:space="preserve">RTI provider Name(s)? List name even if applicant Is the RTI provider. For technical colleges/charter technical career centers, list the LEA that serves as the fiscal agent using this format: Sunshine County School District (Sunshine Technical College). </t>
  </si>
  <si>
    <t>This project uses shared resources. Use the drop-down menu (Y/N).</t>
  </si>
  <si>
    <r>
      <t xml:space="preserve">The performance period for the PCOG grant is </t>
    </r>
    <r>
      <rPr>
        <sz val="12"/>
        <color rgb="FFC00000"/>
        <rFont val="Calibri"/>
        <family val="2"/>
        <scheme val="minor"/>
      </rPr>
      <t>July 1, 2026–June 30, 2027</t>
    </r>
    <r>
      <rPr>
        <sz val="12"/>
        <color theme="1"/>
        <rFont val="Calibri"/>
        <family val="2"/>
        <scheme val="minor"/>
      </rPr>
      <t xml:space="preserve">. All programs should plan to operate within this timeframe as an extension is not guaranteed. Awards will be retroactive to </t>
    </r>
    <r>
      <rPr>
        <b/>
        <sz val="12"/>
        <color rgb="FFC00000"/>
        <rFont val="Calibri"/>
        <family val="2"/>
        <scheme val="minor"/>
      </rPr>
      <t>July 1, 2026</t>
    </r>
    <r>
      <rPr>
        <sz val="12"/>
        <color theme="1"/>
        <rFont val="Calibri"/>
        <family val="2"/>
        <scheme val="minor"/>
      </rPr>
      <t>.</t>
    </r>
  </si>
  <si>
    <r>
      <rPr>
        <b/>
        <sz val="12"/>
        <color theme="1"/>
        <rFont val="Calibri"/>
        <family val="2"/>
        <scheme val="minor"/>
      </rPr>
      <t>New</t>
    </r>
    <r>
      <rPr>
        <sz val="12"/>
        <color theme="1"/>
        <rFont val="Calibri"/>
        <family val="2"/>
        <scheme val="minor"/>
      </rPr>
      <t xml:space="preserve"> programs take time to establish. To facilitate effective use of funds, </t>
    </r>
    <r>
      <rPr>
        <b/>
        <sz val="12"/>
        <color theme="1"/>
        <rFont val="Calibri"/>
        <family val="2"/>
        <scheme val="minor"/>
      </rPr>
      <t>there is now</t>
    </r>
    <r>
      <rPr>
        <sz val="12"/>
        <color theme="1"/>
        <rFont val="Calibri"/>
        <family val="2"/>
        <scheme val="minor"/>
      </rPr>
      <t xml:space="preserve"> </t>
    </r>
    <r>
      <rPr>
        <b/>
        <sz val="12"/>
        <color theme="1"/>
        <rFont val="Calibri"/>
        <family val="2"/>
        <scheme val="minor"/>
      </rPr>
      <t>lenience</t>
    </r>
    <r>
      <rPr>
        <sz val="12"/>
        <color theme="1"/>
        <rFont val="Calibri"/>
        <family val="2"/>
        <scheme val="minor"/>
      </rPr>
      <t xml:space="preserve"> with the registration date (assigned a program ID by the FDOE Apprenticeship Office). Previously, programs registered before July 1 of the application year were ineligible. Now, programs may register on or after </t>
    </r>
    <r>
      <rPr>
        <b/>
        <sz val="12"/>
        <color theme="1"/>
        <rFont val="Calibri"/>
        <family val="2"/>
        <scheme val="minor"/>
      </rPr>
      <t>April 1 of the application year</t>
    </r>
    <r>
      <rPr>
        <sz val="12"/>
        <color theme="1"/>
        <rFont val="Calibri"/>
        <family val="2"/>
        <scheme val="minor"/>
      </rPr>
      <t xml:space="preserve"> and still be considered "new." </t>
    </r>
  </si>
  <si>
    <r>
      <rPr>
        <b/>
        <sz val="12"/>
        <color rgb="FF000000"/>
        <rFont val="Calibri"/>
        <family val="2"/>
      </rPr>
      <t xml:space="preserve">New Program: </t>
    </r>
    <r>
      <rPr>
        <sz val="12"/>
        <color rgb="FF000000"/>
        <rFont val="Calibri"/>
        <family val="2"/>
      </rPr>
      <t xml:space="preserve">To be eligible, a program must not have been registered before </t>
    </r>
    <r>
      <rPr>
        <b/>
        <sz val="12"/>
        <color rgb="FF000000"/>
        <rFont val="Calibri"/>
        <family val="2"/>
      </rPr>
      <t xml:space="preserve">April 1 </t>
    </r>
    <r>
      <rPr>
        <sz val="12"/>
        <color rgb="FF000000"/>
        <rFont val="Calibri"/>
        <family val="2"/>
      </rPr>
      <t>of the application year. The purpose of this project type is to establish brand new apprenticeship or preapprenticeship programs as evidenced by a training plan for the program that meets the requirements for registration under Rules 6A-23 or 6A-23.010, Florida Administrative Code (F.A.C.). New programs</t>
    </r>
    <r>
      <rPr>
        <b/>
        <sz val="12"/>
        <color rgb="FF000000"/>
        <rFont val="Calibri"/>
        <family val="2"/>
      </rPr>
      <t xml:space="preserve"> must be registered with the Florida Department of Education within 120 days of project award</t>
    </r>
    <r>
      <rPr>
        <sz val="12"/>
        <color rgb="FF000000"/>
        <rFont val="Calibri"/>
        <family val="2"/>
      </rPr>
      <t xml:space="preserve">. Upon registration the program will be issued a unique program number.
An applicant submitting a Project Concept for new program funds, who does not intend to serve as the actual program sponsor, must obtain a signed letter of attestation from the intended program sponsor supporting the Project Concept. An applicant for new program funds, who intends to serve as the program sponsor, must obtain a signed letter of attestation from at least one intended participating employer who will employ and train apprentices. </t>
    </r>
  </si>
  <si>
    <t>There is now a "grace period" for new programs. Previously, no programs registered before July 1 could be considered new. Now, programs may be registered no earlier than April 1 and still be considered new. That said, carefully read the timeframe for each question (e.g., May 1–June 30. July 1–June 30, etc.)</t>
  </si>
  <si>
    <t>Be careful, because even if  a "new" program registered in April, the questions below focus on the award period starting July 1.</t>
  </si>
  <si>
    <r>
      <t>See the</t>
    </r>
    <r>
      <rPr>
        <sz val="14"/>
        <rFont val="Calibri"/>
        <family val="2"/>
        <scheme val="minor"/>
      </rPr>
      <t xml:space="preserve"> </t>
    </r>
    <r>
      <rPr>
        <b/>
        <sz val="14"/>
        <rFont val="Calibri"/>
        <family val="2"/>
        <scheme val="minor"/>
      </rPr>
      <t>Eligibility Table</t>
    </r>
    <r>
      <rPr>
        <b/>
        <sz val="14"/>
        <color theme="1"/>
        <rFont val="Calibri"/>
        <family val="2"/>
        <scheme val="minor"/>
      </rPr>
      <t xml:space="preserve"> </t>
    </r>
    <r>
      <rPr>
        <sz val="14"/>
        <color theme="1"/>
        <rFont val="Calibri"/>
        <family val="2"/>
        <scheme val="minor"/>
      </rPr>
      <t xml:space="preserve">and provisions for new programs located in the </t>
    </r>
    <r>
      <rPr>
        <b/>
        <sz val="14"/>
        <color theme="1"/>
        <rFont val="Calibri"/>
        <family val="2"/>
        <scheme val="minor"/>
      </rPr>
      <t>Guidance</t>
    </r>
    <r>
      <rPr>
        <sz val="14"/>
        <color theme="1"/>
        <rFont val="Calibri"/>
        <family val="2"/>
        <scheme val="minor"/>
      </rPr>
      <t xml:space="preserve"> tab. New programs must NOT have been registered before </t>
    </r>
    <r>
      <rPr>
        <sz val="14"/>
        <color rgb="FFC00000"/>
        <rFont val="Calibri"/>
        <family val="2"/>
        <scheme val="minor"/>
      </rPr>
      <t>April 1, 2026</t>
    </r>
    <r>
      <rPr>
        <sz val="14"/>
        <color theme="1"/>
        <rFont val="Calibri"/>
        <family val="2"/>
        <scheme val="minor"/>
      </rPr>
      <t xml:space="preserve">. Reinstated programs may NOT apply for the "new" category. The PCOG Team does not process registrations — contact your ATR. A preapprenticeship requires an already-registered apprenticeship sponsor. All preapprenticeship occupations must have corresponding occupations in the apprenticeship. Refer to the link below for additional guidance about apprenticeship, including an overall description and a form with apprenticeship standards. See also </t>
    </r>
    <r>
      <rPr>
        <b/>
        <sz val="14"/>
        <color theme="1"/>
        <rFont val="Calibri"/>
        <family val="2"/>
        <scheme val="minor"/>
      </rPr>
      <t>Reference Material</t>
    </r>
    <r>
      <rPr>
        <sz val="14"/>
        <color theme="1"/>
        <rFont val="Calibri"/>
        <family val="2"/>
        <scheme val="minor"/>
      </rPr>
      <t xml:space="preserve"> on the </t>
    </r>
    <r>
      <rPr>
        <b/>
        <sz val="14"/>
        <color theme="1"/>
        <rFont val="Calibri"/>
        <family val="2"/>
        <scheme val="minor"/>
      </rPr>
      <t>Quick Reference</t>
    </r>
    <r>
      <rPr>
        <sz val="14"/>
        <color theme="1"/>
        <rFont val="Calibri"/>
        <family val="2"/>
        <scheme val="minor"/>
      </rPr>
      <t xml:space="preserve"> tab in this workbook. All new programs must be Florida-registered (assigned a program number by FDOE's Apprenticeship Office) within 120 days of the project award notification, DOE 200. </t>
    </r>
    <r>
      <rPr>
        <b/>
        <sz val="14"/>
        <color theme="1"/>
        <rFont val="Calibri"/>
        <family val="2"/>
        <scheme val="minor"/>
      </rPr>
      <t>Although you may ask ATRs for information about your program in particular or apprentcieship/preapprenticeship in general, please do not ask them to complete this project concept workbook with you.</t>
    </r>
  </si>
  <si>
    <r>
      <t xml:space="preserve">LEAs/state universities that are sponsors for programs registered before </t>
    </r>
    <r>
      <rPr>
        <b/>
        <sz val="12"/>
        <color theme="1"/>
        <rFont val="Calibri"/>
        <family val="2"/>
        <scheme val="minor"/>
      </rPr>
      <t>April 1</t>
    </r>
    <r>
      <rPr>
        <sz val="12"/>
        <color theme="1"/>
        <rFont val="Calibri"/>
        <family val="2"/>
        <scheme val="minor"/>
      </rPr>
      <t xml:space="preserve"> of the application year.</t>
    </r>
  </si>
  <si>
    <r>
      <t xml:space="preserve">As before, </t>
    </r>
    <r>
      <rPr>
        <b/>
        <sz val="12"/>
        <color theme="1"/>
        <rFont val="Calibri"/>
        <family val="2"/>
        <scheme val="minor"/>
      </rPr>
      <t>programs must be registered</t>
    </r>
    <r>
      <rPr>
        <sz val="12"/>
        <color theme="1"/>
        <rFont val="Calibri"/>
        <family val="2"/>
        <scheme val="minor"/>
      </rPr>
      <t xml:space="preserve"> with FDOE and</t>
    </r>
    <r>
      <rPr>
        <b/>
        <sz val="12"/>
        <color theme="1"/>
        <rFont val="Calibri"/>
        <family val="2"/>
        <scheme val="minor"/>
      </rPr>
      <t xml:space="preserve"> preapprentices/apprentices must be registered</t>
    </r>
    <r>
      <rPr>
        <sz val="12"/>
        <color theme="1"/>
        <rFont val="Calibri"/>
        <family val="2"/>
        <scheme val="minor"/>
      </rPr>
      <t xml:space="preserve"> with the FDOE Apprenticeship Office. However, </t>
    </r>
    <r>
      <rPr>
        <b/>
        <sz val="12"/>
        <color theme="1"/>
        <rFont val="Calibri"/>
        <family val="2"/>
        <scheme val="minor"/>
      </rPr>
      <t>signed apprenticeship/preapprenticeship agreements are no longer collected by the PCOG office</t>
    </r>
    <r>
      <rPr>
        <sz val="12"/>
        <color theme="1"/>
        <rFont val="Calibri"/>
        <family val="2"/>
        <scheme val="minor"/>
      </rPr>
      <t>. Rather, ATRs review potential apprentices/preapprentices and assign each participant an ID number as part of registration. Program partners have sometimes used the term "</t>
    </r>
    <r>
      <rPr>
        <b/>
        <sz val="12"/>
        <color theme="1"/>
        <rFont val="Calibri"/>
        <family val="2"/>
        <scheme val="minor"/>
      </rPr>
      <t>enrollment</t>
    </r>
    <r>
      <rPr>
        <sz val="12"/>
        <color theme="1"/>
        <rFont val="Calibri"/>
        <family val="2"/>
        <scheme val="minor"/>
      </rPr>
      <t xml:space="preserve">" to mean those who have been registered, but at other times simply to mean those who have begun the program (e.g., needed to enroll in an LEA course before finishing apprenticeship registration).  </t>
    </r>
    <r>
      <rPr>
        <b/>
        <sz val="12"/>
        <color theme="1"/>
        <rFont val="Calibri"/>
        <family val="2"/>
        <scheme val="minor"/>
      </rPr>
      <t>In the context of PCOG, "registered apprentice or preapprentice" means a participant who has been assigned an apprenticeship or preapprenticeship ID number. PCOG focuses on the number of Florida registrants</t>
    </r>
    <r>
      <rPr>
        <sz val="12"/>
        <color theme="1"/>
        <rFont val="Calibri"/>
        <family val="2"/>
        <scheme val="minor"/>
      </rPr>
      <t xml:space="preserve">. The number of registered apprentices/preapprentices, for example, is used for determining operating award payments. The project concept now allows an explanation for any difference between enrollment to start in a program and registration with an apprenticeship/preapprenticeship ID number to improve data reporting. </t>
    </r>
    <r>
      <rPr>
        <b/>
        <sz val="12"/>
        <color theme="1"/>
        <rFont val="Calibri"/>
        <family val="2"/>
        <scheme val="minor"/>
      </rPr>
      <t>Important: The fiscal agent that submits the application and quarterly reports to PCOG should communicate with LEA partners and the PCOG office to explain if there are any differences among numbers reported to PCOG, awardee rosters, the FDOE Apprenticeship Office, the FDOE Data and Compliance Team, and the state data reporting systems for LEAs</t>
    </r>
    <r>
      <rPr>
        <sz val="12"/>
        <color theme="1"/>
        <rFont val="Calibri"/>
        <family val="2"/>
        <scheme val="minor"/>
      </rPr>
      <t xml:space="preserve">. </t>
    </r>
  </si>
  <si>
    <t>No applicant may receive more than 10 percent of total PCOG funds appropriated. Indirect and administrative costs are not permitted. PCOG funds may not be used for tuition and fees. Refer to the guidance, budget tabs and FAQs in this workbook.</t>
  </si>
  <si>
    <r>
      <t xml:space="preserve">There are three categories of PCOG awards for XXB019: New, Operating, Expansion. Use the </t>
    </r>
    <r>
      <rPr>
        <b/>
        <sz val="12"/>
        <color theme="1"/>
        <rFont val="Calibri"/>
        <family val="2"/>
        <scheme val="minor"/>
      </rPr>
      <t>Eligibility Table</t>
    </r>
    <r>
      <rPr>
        <sz val="12"/>
        <color theme="1"/>
        <rFont val="Calibri"/>
        <family val="2"/>
        <scheme val="minor"/>
      </rPr>
      <t>. Apply for the correct category. Before submitting, read the</t>
    </r>
    <r>
      <rPr>
        <b/>
        <sz val="12"/>
        <color theme="1"/>
        <rFont val="Calibri"/>
        <family val="2"/>
        <scheme val="minor"/>
      </rPr>
      <t xml:space="preserve"> </t>
    </r>
    <r>
      <rPr>
        <sz val="12"/>
        <color theme="1"/>
        <rFont val="Calibri"/>
        <family val="2"/>
        <scheme val="minor"/>
      </rPr>
      <t xml:space="preserve">checklist to ensure requirements are met and that all forms and any necessary letters of support or attestation have been attached. This includes a completed budget form. </t>
    </r>
  </si>
  <si>
    <r>
      <rPr>
        <b/>
        <sz val="12"/>
        <rFont val="Calibri"/>
        <family val="2"/>
        <scheme val="minor"/>
      </rPr>
      <t>Registered</t>
    </r>
    <r>
      <rPr>
        <sz val="12"/>
        <rFont val="Calibri"/>
        <family val="2"/>
        <scheme val="minor"/>
      </rPr>
      <t xml:space="preserve">. Participants and programs must be registered. When forms ask about </t>
    </r>
    <r>
      <rPr>
        <b/>
        <sz val="12"/>
        <rFont val="Calibri"/>
        <family val="2"/>
        <scheme val="minor"/>
      </rPr>
      <t>registered</t>
    </r>
    <r>
      <rPr>
        <sz val="12"/>
        <rFont val="Calibri"/>
        <family val="2"/>
        <scheme val="minor"/>
      </rPr>
      <t xml:space="preserve"> Florida apprentices or preapprentices, this means participants have been approved by FDOE and assigned a participant ID (contact your ATR for assistance). It is possible for participants to be enrolled but not yet registered. If selected for funding, in the final report explain any difference between enrollment  and registration to the PCOG Team to help avoid problems with data reporting and monitoring and compliance. This is especially important if an LEA is reporting RTI enrollment. For the general release grant, XXB019, programs must be registered with FDOE's Apprenticeship Office (Apprenticeship@fldoe.org) within 120 days of the project award notification. For PCOG-GYO, XXB152, programs must be registered as a condition of eligibility withe FDOE's Teacher Apprenticeship Program Office (TeacherApprenticeship@fldoe.org). Register new district partners in a timely manner — contact the Teacher Apprenticeship Office with questions.</t>
    </r>
  </si>
  <si>
    <t xml:space="preserve">If selected, awardees will be expected to submit quarterly reports and may be required to complete online training. FDOE will provide instructions once allocations have been announced. Although all awardees will provide available enrollment information as requested, public entities will also follow data reporting requirements as discussed in the RFA. </t>
  </si>
  <si>
    <t xml:space="preserve">Who should have ShareFile access? Please list no more than 4. If identical to your above responses, type "same as above." Otherwise, provide the name, title, e-mail address and phone number for each contact. </t>
  </si>
  <si>
    <t>Table 2. List all program occupations that will be PCOG-funded. Include those that have been registered or that you anticipate will be registered.</t>
  </si>
  <si>
    <t>Use the drop-down menu and answer "Y" if any apply: Did the program have non-Florida registered apprentices/preapprentices last year (July 1–June 30)? In the current year (July 1–June 30)? Do you project any for the upcoming project award period?</t>
  </si>
  <si>
    <r>
      <t xml:space="preserve">See the </t>
    </r>
    <r>
      <rPr>
        <b/>
        <sz val="14"/>
        <color theme="1"/>
        <rFont val="Calibri"/>
        <family val="2"/>
        <scheme val="minor"/>
      </rPr>
      <t>Eligibility Table</t>
    </r>
    <r>
      <rPr>
        <sz val="14"/>
        <color theme="1"/>
        <rFont val="Calibri"/>
        <family val="2"/>
        <scheme val="minor"/>
      </rPr>
      <t xml:space="preserve"> and provisions for expansion programs located in the </t>
    </r>
    <r>
      <rPr>
        <b/>
        <sz val="14"/>
        <color theme="1"/>
        <rFont val="Calibri"/>
        <family val="2"/>
        <scheme val="minor"/>
      </rPr>
      <t>Guidance</t>
    </r>
    <r>
      <rPr>
        <sz val="14"/>
        <color theme="1"/>
        <rFont val="Calibri"/>
        <family val="2"/>
        <scheme val="minor"/>
      </rPr>
      <t xml:space="preserve"> tab. If you have a long-standing program that has not trained any registered apprentices/prapprentices in the past 12 months, or you otherwise have reason to believe your program is no longer in good standing, contact your ATR about program status before completing this workbook. The PCOG Team does not process registrations — contact your ATR. A preapprenticeship requires an already-registered apprenticeship sponsor. All preapprenticeship occupations must have corresponding occupations in the apprenticeship. Refer to the link below for additional guidance about apprenticeship, including an overall description and a form with apprenticeship standards. See also Reference Material on the Quick Reference tab in this workbook.  All new occupations or employer partners must be Florida-registered within 120 days of the project award notification, DOE 200. </t>
    </r>
    <r>
      <rPr>
        <b/>
        <sz val="14"/>
        <color theme="1"/>
        <rFont val="Calibri"/>
        <family val="2"/>
        <scheme val="minor"/>
      </rPr>
      <t>Although you may ask ATRs for information about your program in particular or apprenticeship/preapprenticeship in general, please do not ask them to complete this project concept workbook with you.</t>
    </r>
  </si>
  <si>
    <t xml:space="preserve">Type N/A if not applicable. Do you expect that any registered apprentices will be in the program at any point during the project (typically July 1 – June 30) but not registered before the end of the project? </t>
  </si>
  <si>
    <t>Type N/A if not applicable. Do you expect Florida registered apprentices reported each quarter to PCOG will be different from the numbers reported by LEAs to the state reporting system? If so, explain.</t>
  </si>
  <si>
    <t>Additional program(s) (program number, program name, program sponsor, occupations funded)</t>
  </si>
  <si>
    <t>Fiscal agent program bumber</t>
  </si>
  <si>
    <t>The table asks about: 1)The previous year, 2)Registrants as of today, 3)Registrants as of July 1 of the application year, 4)Projections for the Award Year, 5)the next Year, 6)the following year. It ends with automatically calculated information.</t>
  </si>
  <si>
    <t>Projected Registered as of July 1, 2026</t>
  </si>
  <si>
    <t>All Registered as of Today</t>
  </si>
  <si>
    <r>
      <rPr>
        <b/>
        <sz val="14"/>
        <color theme="1"/>
        <rFont val="Calibri"/>
        <family val="2"/>
      </rPr>
      <t>Projected numbers</t>
    </r>
    <r>
      <rPr>
        <sz val="14"/>
        <color theme="1"/>
        <rFont val="Calibri"/>
        <family val="2"/>
      </rPr>
      <t>. List the total number of apprentices you project to be classified as "</t>
    </r>
    <r>
      <rPr>
        <b/>
        <sz val="14"/>
        <color theme="1"/>
        <rFont val="Calibri"/>
        <family val="2"/>
      </rPr>
      <t>registered</t>
    </r>
    <r>
      <rPr>
        <sz val="14"/>
        <color theme="1"/>
        <rFont val="Calibri"/>
        <family val="2"/>
      </rPr>
      <t xml:space="preserve">" </t>
    </r>
    <r>
      <rPr>
        <b/>
        <sz val="14"/>
        <color theme="1"/>
        <rFont val="Calibri"/>
        <family val="2"/>
      </rPr>
      <t>at any point from July 1, 2026 through June 30, 2027</t>
    </r>
    <r>
      <rPr>
        <sz val="14"/>
        <color theme="1"/>
        <rFont val="Calibri"/>
        <family val="2"/>
      </rPr>
      <t xml:space="preserve">. 
Include those who registered before July 1, 2026 and who will remain in the program as of July 1, 2027.
</t>
    </r>
    <r>
      <rPr>
        <i/>
        <sz val="14"/>
        <color theme="1"/>
        <rFont val="Calibri"/>
        <family val="2"/>
      </rPr>
      <t>This column is used to calculate the cost-per-registrant.</t>
    </r>
  </si>
  <si>
    <t>Important. Please read these instructions. New, operating, and expansion categories now complete the same table. This table provides historical information, a "snapshot" as of today and projected performance. This table is necessary for FDOE records but also a useful reference for awardees if there are compliance and data questions.</t>
  </si>
  <si>
    <r>
      <t xml:space="preserve">The standard project term (award year) is from </t>
    </r>
    <r>
      <rPr>
        <b/>
        <sz val="12"/>
        <color theme="1"/>
        <rFont val="Calibri"/>
        <family val="2"/>
        <scheme val="minor"/>
      </rPr>
      <t>July 1 to June 30</t>
    </r>
    <r>
      <rPr>
        <sz val="12"/>
        <color theme="1"/>
        <rFont val="Calibri"/>
        <family val="2"/>
        <scheme val="minor"/>
      </rPr>
      <t>. Although there is an Extensions Request Form in the general forms workbook on the PCOG page, extensions are not guaranteed.</t>
    </r>
  </si>
  <si>
    <r>
      <t xml:space="preserve">For those selected for funding, quarterly reporting </t>
    </r>
    <r>
      <rPr>
        <b/>
        <sz val="12"/>
        <color theme="1"/>
        <rFont val="Calibri"/>
        <family val="2"/>
        <scheme val="minor"/>
      </rPr>
      <t>forms</t>
    </r>
    <r>
      <rPr>
        <sz val="12"/>
        <color theme="1"/>
        <rFont val="Calibri"/>
        <family val="2"/>
        <scheme val="minor"/>
      </rPr>
      <t xml:space="preserve"> were updated in 2025–26. There is now a budgetary summary table and a </t>
    </r>
    <r>
      <rPr>
        <b/>
        <sz val="12"/>
        <color theme="1"/>
        <rFont val="Calibri"/>
        <family val="2"/>
        <scheme val="minor"/>
      </rPr>
      <t>final report registration summary</t>
    </r>
    <r>
      <rPr>
        <sz val="12"/>
        <color theme="1"/>
        <rFont val="Calibri"/>
        <family val="2"/>
        <scheme val="minor"/>
      </rPr>
      <t xml:space="preserve"> to help awardees avoid common errors. There are additional forms to simplify communication about travel, contact changes, and extensions. Awardees will receive information about where to locate these forms.</t>
    </r>
  </si>
  <si>
    <t>Preapprenticeship programs must be sponsored by a registered apprenticeship program. The occupations/occupational groupings of the preapprenticeship must align with the  occupations of the sponsoring apprenticeship program.</t>
  </si>
  <si>
    <t>What are some basic expectations for the grant?</t>
  </si>
  <si>
    <t>Updated 03/26/26.</t>
  </si>
  <si>
    <t>Updated: What are some examples of unallowable costs for this grant ?</t>
  </si>
  <si>
    <t>Updated: How can I avoid common errors that delay processing?</t>
  </si>
  <si>
    <t xml:space="preserve">https://www2.ed.gov/policy/fund/reg/edgarReg/edgar.html
</t>
  </si>
  <si>
    <t xml:space="preserve">https://www.myfloridacfo.com/docs-sf/accounting-and-auditing-libraries/manuals/agencies/reference-guide-for-state-expenditures.pdf?sfvrsn=b4cc3337_6  </t>
  </si>
  <si>
    <t>Industry certification examinations, basic literacy/skills assessments, personnel (but only for the percentage of effort used to provide instruction or student services).</t>
  </si>
  <si>
    <t>Examples of generally allowable expenditures are below.</t>
  </si>
  <si>
    <t>Instructional materials, instructional equipment, instructional personnel (including substitute teachers). If a position has multiple roles, indicate the percentage of effort that is allowable in the budget.</t>
  </si>
  <si>
    <t>See also "FAQS" tab.</t>
  </si>
  <si>
    <t xml:space="preserve">Direct student support (including orientation) and curriculum development (but not program registration or other administrative activities), including supplies and consumables for instruction/student support. </t>
  </si>
  <si>
    <t xml:space="preserve">Recruitment and outreach for students and employers (but not refreshments/entertainment/promotional items like pens, keychains, mugs, etc.). When in doubt regarding acceptable social media, ask the program office. </t>
  </si>
  <si>
    <r>
      <t xml:space="preserve">If selected for funding, awardees will need to have a current </t>
    </r>
    <r>
      <rPr>
        <b/>
        <sz val="12"/>
        <color theme="1"/>
        <rFont val="Calibri"/>
        <family val="2"/>
        <scheme val="minor"/>
      </rPr>
      <t>Risk Analysis Form, DOE 610 or DOE 620</t>
    </r>
    <r>
      <rPr>
        <sz val="12"/>
        <color theme="1"/>
        <rFont val="Calibri"/>
        <family val="2"/>
        <scheme val="minor"/>
      </rPr>
      <t>, on file with FDOE. It is NOT required for the project concept, but in case they are selected, applicants should familiarize themselves with the form to reduce delays. It is available at this address:</t>
    </r>
  </si>
  <si>
    <r>
      <t xml:space="preserve">Additional guidance is provided for </t>
    </r>
    <r>
      <rPr>
        <b/>
        <sz val="12"/>
        <color theme="1"/>
        <rFont val="Calibri"/>
        <family val="2"/>
        <scheme val="minor"/>
      </rPr>
      <t>allowable and unallowable expenses</t>
    </r>
    <r>
      <rPr>
        <sz val="12"/>
        <color theme="1"/>
        <rFont val="Calibri"/>
        <family val="2"/>
        <scheme val="minor"/>
      </rPr>
      <t>. See the "budget notes," "budget examples," "budget instructions," and "FAQs" tabs.</t>
    </r>
  </si>
  <si>
    <t>Funded programs are expected to have active, registered apprentices or pre-apprentices. See below for information on "registration." There are additional, basic expectations. See FAQs.</t>
  </si>
  <si>
    <t>Wrap-around services (bus passes/pre-paid transportation, childcare, employment assistance) may be allowable with policies in place and proper documentation. See budget examples for additional details. Direct payments to students are not allowed.</t>
  </si>
  <si>
    <t>Interest and other financial costs, bad debts, fines/penalties, lobbying, fundraisers, "petty cash," contributions and donations, copyrights/patents, monetary awards.</t>
  </si>
  <si>
    <t xml:space="preserve">Although outreach is permitted, promotional or marketing item such as pens, cups, folders, key chains, lanyards, books bags, etc. are not. </t>
  </si>
  <si>
    <t xml:space="preserve">While standard maintenance plans included with equipment are generally allowable, extended/expanded maintenance plans typically are not. </t>
  </si>
  <si>
    <t>Costs not allowable for federal programs per the U.S. Education Department General Administration Regulations (EDGAR) are generally unallowable. See also the Reference Guide for State Expenditures. Refer to the links below.</t>
  </si>
  <si>
    <t>If we choose not to use an award, do we need to submit anything?</t>
  </si>
  <si>
    <t>Yes. Provide written documentation that you wish to cancel the award. E-mail PCOG@fldoe.org with the subject "PCOG Award Withdrawal." Ideally, this would include a signed and dated letter on letterhead to indicate that the PCOG project award funds may be released. The PCOG will provide additional instructions for any remaining steps.</t>
  </si>
  <si>
    <r>
      <rPr>
        <b/>
        <sz val="12"/>
        <color theme="1"/>
        <rFont val="Calibri"/>
        <family val="2"/>
        <scheme val="minor"/>
      </rPr>
      <t>Expansion</t>
    </r>
    <r>
      <rPr>
        <sz val="12"/>
        <color theme="1"/>
        <rFont val="Calibri"/>
        <family val="2"/>
        <scheme val="minor"/>
      </rPr>
      <t xml:space="preserve"> awards add seating capacity. This may be accomplished, for example, by adding occupations or employers. Deliverables should be clear on outcomes. If planning to add an occupation under an expansion award, this must be registered by updating apprenticeship standards with your ATR within 120 of the issuance of the project award notification.</t>
    </r>
  </si>
  <si>
    <t>Some entities may need to register with Sunbiz and MyFloridaMarketPlace and be able to provide a W-9 in order to sponsor a program. Contact your Apprenticeship Training representative (ATR) if you have questions.</t>
  </si>
  <si>
    <t>Apprenticeship and journey worker wages are not allowable.</t>
  </si>
  <si>
    <t xml:space="preserve">See also the "budget examples" and "budget instructions" tabs. </t>
  </si>
  <si>
    <t>Tolls, livestock/animals, gas cards, cell phones (including cell phone allowances), non-instructional furniture, insurance (including for vehicles).</t>
  </si>
  <si>
    <t xml:space="preserve">Land acquisition, capital improvements and permanent renovations (e.g., playgrounds, fences, wiring, etc.). Do not use funds for the purchase of facilities (e.g., buildings, parking lots, etc.) or their construction, renovation and/or remodeling. This generally includes any building modifications for equipment installation or other functions (e.g., walk-in freezers or changes in electrical wiring, ventilation, or plumbing). Although, if necessary, utilities (electric/water/sewer) may be allowable, this is only for the portion of building-use necessary for PCOG instruction (not general use or other courses) and must be documented. </t>
  </si>
  <si>
    <t xml:space="preserve">Alcohol, entertainment, meals/refreshments/snacks, end-of-year celebrations, parties or socials, alumni/ae activities, commencement or convocations costs, door prizes or gifts, trophies/plaques/certificates/frames or other recognitions or incentives (e.g., t-shirts, stickers, giveaways)  gift cards, decorations, flags, banners, game systems and game cartridges (e.g., Wii, Nintendo, PlayStation). </t>
  </si>
  <si>
    <t>Purchase of vehicles (e.g., buses, vans, cars, forklifts, utility vehicles) for non-instructional purposes. Vehicles must be for instructional use.</t>
  </si>
  <si>
    <t>Dues, memberships or subscriptions for individuals (including federations, societies or other organizations for personal benefit). Goods and services for personal use, consumable supplies to be made into products to be sold or used personally by students, teachers, or others.</t>
  </si>
  <si>
    <t>Applicant Name (Fiscal Agent) and Address.
This is the name of the agency that will serve as the fiscal agent. Note that LEAs are typically the fiscal agent for high schools and technical colleges/charter technical career centers. List technical colleges/charter technical career centers in parentheses after the fiscal agent as in this example: Sunshine County School District (Sunshine Technical College). Check that name and address are corrrect and current. Update MyFloridaMarketplace, W-9, Sunbiz and EIN information if needed. If payment address differs from EIN records, please explain.</t>
  </si>
  <si>
    <t>If this is a preapprenticeship, what is the program number of the Florida registered apprenticeship that will be the sponsor? All preapprentice occupations/occupational groupings must align with the occupations of the partnering registered apprenticeship program sponsor.</t>
  </si>
  <si>
    <r>
      <t xml:space="preserve">Additional contacts? </t>
    </r>
    <r>
      <rPr>
        <b/>
        <sz val="12"/>
        <color theme="1"/>
        <rFont val="Calibri"/>
        <family val="2"/>
        <scheme val="minor"/>
      </rPr>
      <t>Please provide at least one</t>
    </r>
    <r>
      <rPr>
        <sz val="12"/>
        <color theme="1"/>
        <rFont val="Calibri"/>
        <family val="2"/>
        <scheme val="minor"/>
      </rPr>
      <t>. List the name, title, e-mail address and phone number for additional contacts. (Future contact changes may be completed by using the Contact Update form in the general forms workbook on the PCOG page.)</t>
    </r>
  </si>
  <si>
    <t>What steps will be taken to fill new seats?</t>
  </si>
  <si>
    <r>
      <t xml:space="preserve">Expansion Program: </t>
    </r>
    <r>
      <rPr>
        <sz val="12"/>
        <color rgb="FF000000"/>
        <rFont val="Calibri"/>
        <family val="2"/>
      </rPr>
      <t xml:space="preserve">Expansion project concepts seek to increase seating capacity for apprentices/preapprentices for an existing program that is registered with the Florida Department of Education (state apprenticeship agency).
Adding a new employer partner(s) or occupation(s) are common approaches to expand capacity. New occupations must be added to the existing registered standards for the program within 120 days of the project award.
New training seats may be added to an existing occupation(s) contained in the registered standards for the program. For example, if a program trains a cohort of 30 welder apprentices in a single year, it could plan to add an additional 8 seats (in the funding year) to the cohort to train a total of 38 welder apprentices. 
Note: Submitting a project concept for an expansion grant on behalf of an employer or sponsor will require a letter of attestation from the employer or sponsor with the project concept to indicate they will expand capacity or add an occupation(s). 
If a registered program does not partner with an LEA and does not anticipate increasing seating capacity and filling these seats, it should consider an operating award.
</t>
    </r>
  </si>
  <si>
    <t>Will your expansion include adding at least one occupation? (Y/N) If so, registration of new occupations (update of apprenticeship standards with your FDOE ATR) must be completed within 120 days of the project award notification.</t>
  </si>
  <si>
    <t>Programs are expected to have active, registered apprentices or pre-apprentices. A good-faith registration effort is expected. Update registrations in a timely manner, including cancellations. Do not keep registrants who cannot reasonably considered active as "placeholders" to misrepresent the program.</t>
  </si>
  <si>
    <r>
      <rPr>
        <b/>
        <sz val="12"/>
        <color theme="1"/>
        <rFont val="Calibri"/>
        <family val="2"/>
        <scheme val="minor"/>
      </rPr>
      <t xml:space="preserve">Historical numbers. </t>
    </r>
    <r>
      <rPr>
        <sz val="12"/>
        <color theme="1"/>
        <rFont val="Calibri"/>
        <family val="2"/>
        <scheme val="minor"/>
      </rPr>
      <t>Type "N/A" if not applicable.</t>
    </r>
    <r>
      <rPr>
        <b/>
        <sz val="12"/>
        <color theme="1"/>
        <rFont val="Calibri"/>
        <family val="2"/>
        <scheme val="minor"/>
      </rPr>
      <t xml:space="preserve"> </t>
    </r>
    <r>
      <rPr>
        <sz val="12"/>
        <color theme="1"/>
        <rFont val="Calibri"/>
        <family val="2"/>
        <scheme val="minor"/>
      </rPr>
      <t xml:space="preserve">How many of those in </t>
    </r>
    <r>
      <rPr>
        <b/>
        <sz val="12"/>
        <color theme="1"/>
        <rFont val="Calibri"/>
        <family val="2"/>
        <scheme val="minor"/>
      </rPr>
      <t>the "2025–26 Registration" column were newly registered</t>
    </r>
    <r>
      <rPr>
        <sz val="12"/>
        <color theme="1"/>
        <rFont val="Calibri"/>
        <family val="2"/>
        <scheme val="minor"/>
      </rPr>
      <t xml:space="preserve"> </t>
    </r>
    <r>
      <rPr>
        <b/>
        <sz val="12"/>
        <color theme="1"/>
        <rFont val="Calibri"/>
        <family val="2"/>
        <scheme val="minor"/>
      </rPr>
      <t>from July 1 2025 through June 30, 2026</t>
    </r>
    <r>
      <rPr>
        <sz val="12"/>
        <color theme="1"/>
        <rFont val="Calibri"/>
        <family val="2"/>
        <scheme val="minor"/>
      </rPr>
      <t xml:space="preserve">? Those reinstated are considered registered but not new.
See the example below for 2025–26.
May 4: 15 apprentices in program.
May 5: 12 new apprentices registered. 
June 5: 2 cancelled. 
</t>
    </r>
    <r>
      <rPr>
        <b/>
        <sz val="12"/>
        <color theme="1"/>
        <rFont val="Calibri"/>
        <family val="2"/>
        <scheme val="minor"/>
      </rPr>
      <t>July 1</t>
    </r>
    <r>
      <rPr>
        <sz val="12"/>
        <color theme="1"/>
        <rFont val="Calibri"/>
        <family val="2"/>
        <scheme val="minor"/>
      </rPr>
      <t xml:space="preserve">: </t>
    </r>
    <r>
      <rPr>
        <b/>
        <sz val="12"/>
        <color theme="1"/>
        <rFont val="Calibri"/>
        <family val="2"/>
        <scheme val="minor"/>
      </rPr>
      <t>Project begins</t>
    </r>
    <r>
      <rPr>
        <sz val="12"/>
        <color theme="1"/>
        <rFont val="Calibri"/>
        <family val="2"/>
        <scheme val="minor"/>
      </rPr>
      <t xml:space="preserve"> and 25 stay in the program.
September 5: 9 more new apprentices registered. 
November 5: 1 of the cancelled apprentices was reinstated and is once again registered.
January 5: 10 more new apprentices registered. 
June 30, 2026: Project ends. 
</t>
    </r>
    <r>
      <rPr>
        <b/>
        <sz val="12"/>
        <color theme="1"/>
        <rFont val="Calibri"/>
        <family val="2"/>
        <scheme val="minor"/>
      </rPr>
      <t xml:space="preserve">The answer for the "2025–26 Registration" column would be "45" </t>
    </r>
    <r>
      <rPr>
        <sz val="12"/>
        <color theme="1"/>
        <rFont val="Calibri"/>
        <family val="2"/>
        <scheme val="minor"/>
      </rPr>
      <t xml:space="preserve"> (25 registered </t>
    </r>
    <r>
      <rPr>
        <i/>
        <sz val="12"/>
        <color theme="1"/>
        <rFont val="Calibri"/>
        <family val="2"/>
        <scheme val="minor"/>
      </rPr>
      <t>plus</t>
    </r>
    <r>
      <rPr>
        <sz val="12"/>
        <color theme="1"/>
        <rFont val="Calibri"/>
        <family val="2"/>
        <scheme val="minor"/>
      </rPr>
      <t xml:space="preserve"> 12 new </t>
    </r>
    <r>
      <rPr>
        <i/>
        <sz val="12"/>
        <color theme="1"/>
        <rFont val="Calibri"/>
        <family val="2"/>
        <scheme val="minor"/>
      </rPr>
      <t>minus</t>
    </r>
    <r>
      <rPr>
        <sz val="12"/>
        <color theme="1"/>
        <rFont val="Calibri"/>
        <family val="2"/>
        <scheme val="minor"/>
      </rPr>
      <t xml:space="preserve"> 2 cancelled </t>
    </r>
    <r>
      <rPr>
        <i/>
        <sz val="12"/>
        <color theme="1"/>
        <rFont val="Calibri"/>
        <family val="2"/>
        <scheme val="minor"/>
      </rPr>
      <t>plus</t>
    </r>
    <r>
      <rPr>
        <sz val="12"/>
        <color theme="1"/>
        <rFont val="Calibri"/>
        <family val="2"/>
        <scheme val="minor"/>
      </rPr>
      <t xml:space="preserve"> 9 new </t>
    </r>
    <r>
      <rPr>
        <i/>
        <sz val="12"/>
        <color theme="1"/>
        <rFont val="Calibri"/>
        <family val="2"/>
        <scheme val="minor"/>
      </rPr>
      <t>plus</t>
    </r>
    <r>
      <rPr>
        <sz val="12"/>
        <color theme="1"/>
        <rFont val="Calibri"/>
        <family val="2"/>
        <scheme val="minor"/>
      </rPr>
      <t xml:space="preserve"> 1 reinstated </t>
    </r>
    <r>
      <rPr>
        <i/>
        <sz val="12"/>
        <color theme="1"/>
        <rFont val="Calibri"/>
        <family val="2"/>
        <scheme val="minor"/>
      </rPr>
      <t>plus</t>
    </r>
    <r>
      <rPr>
        <sz val="12"/>
        <color theme="1"/>
        <rFont val="Calibri"/>
        <family val="2"/>
        <scheme val="minor"/>
      </rPr>
      <t xml:space="preserve"> 10 new). 
</t>
    </r>
    <r>
      <rPr>
        <b/>
        <sz val="12"/>
        <color theme="1"/>
        <rFont val="Calibri"/>
        <family val="2"/>
        <scheme val="minor"/>
      </rPr>
      <t xml:space="preserve">The answer for this column, "2025–26 New Registration," would be "19 new" </t>
    </r>
    <r>
      <rPr>
        <sz val="12"/>
        <color theme="1"/>
        <rFont val="Calibri"/>
        <family val="2"/>
        <scheme val="minor"/>
      </rPr>
      <t xml:space="preserve">(9 </t>
    </r>
    <r>
      <rPr>
        <i/>
        <sz val="12"/>
        <color theme="1"/>
        <rFont val="Calibri"/>
        <family val="2"/>
        <scheme val="minor"/>
      </rPr>
      <t>plus</t>
    </r>
    <r>
      <rPr>
        <sz val="12"/>
        <color theme="1"/>
        <rFont val="Calibri"/>
        <family val="2"/>
        <scheme val="minor"/>
      </rPr>
      <t xml:space="preserve"> 10, the reinstated is not new).
</t>
    </r>
  </si>
  <si>
    <t>If awarded, do you acknowledge that all new programs must be registered with FDOE (contact your ATR) within 120 days of the project award notification, DOE 200?</t>
  </si>
  <si>
    <t>Do you acknowledge that the program is expected to have active, registered apprentices or preapprentices?</t>
  </si>
  <si>
    <t xml:space="preserve"> Tuition and fees are not allowable for reimbursement using PCOG funding. Guidance regarding the assessment of tuition and fees can be found in 1009.25 Florida Statutes. 
Limit responses to 4000 characters. Please ensure all response text is visible.</t>
  </si>
  <si>
    <t>Limit responses to 4000 characters. Please ensure that all response text is visible.</t>
  </si>
  <si>
    <t>Please complete the tables below. Please ensure that all response text is visible.</t>
  </si>
  <si>
    <r>
      <t xml:space="preserve">Criteria—A Total of 5 Deliverables for new and expanding programs
</t>
    </r>
    <r>
      <rPr>
        <i/>
        <sz val="14"/>
        <rFont val="Calibri"/>
        <family val="2"/>
        <scheme val="minor"/>
      </rPr>
      <t>The program deliverables are aligned with the purposes/priorities of this funding opportunity.
The objectives are measurable, qualitative, challenging, yet achievable, and support the associated deliverables.
The milestones and timeframes are specific and realistic in order to achieve the program goal.
The specific role, activities and expected contributions of each of the partners should be included whenever possible to show the strength of support to the program.
All deliverables must be achieved within the grant period and may not contain goals and outcomes beyond the last date of the grant period. Please ensure that all response text is visible.</t>
    </r>
  </si>
  <si>
    <r>
      <t xml:space="preserve">Criteria—A Total of 4 Deliverables for new and expanding programs
</t>
    </r>
    <r>
      <rPr>
        <i/>
        <sz val="14"/>
        <color rgb="FF000000"/>
        <rFont val="Calibri"/>
        <family val="2"/>
      </rPr>
      <t>The program deliverables are aligned with the purposes/priorities of this funding opportunity.
The objectives are measurable, qualitative, challenging yet achievable and support the associated deliverables.
The milestones and timeframes are specific and realistic in order to achieve the program goal.
The specific role, activities and expected contributions of each of the partners should be included whenever possible to show the strength of support to the program.
All deliverables must be achieved within the grant period and may not contain goals and outcomes beyond the last date of the grant period. Please ensure that all response text is visible.</t>
    </r>
  </si>
  <si>
    <t>Costs that are not reasonable, allowable, allocable, and necessary. Indirect costs,  grant application preparation and other pre-award costs,  administrative costs (including administrative office supplies, payroll management, grants management, data reporting and other compliance, registration updates, etc.). If an employee has multiple roles, indicate the percentage of effort for allowable expenses on the budget (e.g., 50% non-fundable admin, 50% fundable) and in supporting "back up" documentation for quarterly reports.</t>
  </si>
  <si>
    <r>
      <t xml:space="preserve">May I submit project concepts for a registered program in more than one category of funding for the award year? For example could I apply to both the expansion and operating categories for the </t>
    </r>
    <r>
      <rPr>
        <b/>
        <u/>
        <sz val="12"/>
        <color theme="1"/>
        <rFont val="Calibri"/>
        <family val="2"/>
        <scheme val="minor"/>
      </rPr>
      <t>same</t>
    </r>
    <r>
      <rPr>
        <b/>
        <sz val="12"/>
        <color theme="1"/>
        <rFont val="Calibri"/>
        <family val="2"/>
        <scheme val="minor"/>
      </rPr>
      <t xml:space="preserve"> program and grant cycle?</t>
    </r>
  </si>
  <si>
    <t>If I have a preapprenticeship program and an apprenticeship program can I submit a project concept for each and can I apply for a different category for each?</t>
  </si>
  <si>
    <t xml:space="preserve">If I am applying for more than one program should I combine them into one project concept? </t>
  </si>
  <si>
    <t>If our program supports multiple occupations should I combine them into one project concept?</t>
  </si>
  <si>
    <t xml:space="preserve">Yes, the project concept can include each occupation in the program that the program intends to support with PCOG grant funding. There is a question in the Project Concept that asks for each occupation to be listed. Preapprentice programs may list occupational groupings like "construction" or individual occupations like "electrician." Regardless, be consistent within this workbook, with registration information, and with information reported by an LEA to state date systems, if applicable. </t>
  </si>
  <si>
    <t>For the operating program category, who is eligible to submit a project concept?</t>
  </si>
  <si>
    <r>
      <t xml:space="preserve">The operating category is limited to those programs that are fully registered with the Florida Department of Education. Programs in which a local education agency (LEA)/state university provides related technical instruction do not qualify. School districts and state colleges are classified as LEAs under 1004.02 (F.S.). LEAs typically serve as the fiscal and data-reporting agent for high schools, technical colleges/charter technical centers. For operating award eligibility, high schools and technical colleges/charter technical career centers are typically categorized with LEAs. The Project Concept must be submitted by the registered sponsor. See  the </t>
    </r>
    <r>
      <rPr>
        <b/>
        <sz val="12"/>
        <rFont val="Calibri"/>
        <family val="2"/>
        <scheme val="minor"/>
      </rPr>
      <t>Guidance</t>
    </r>
    <r>
      <rPr>
        <sz val="12"/>
        <rFont val="Calibri"/>
        <family val="2"/>
        <scheme val="minor"/>
      </rPr>
      <t xml:space="preserve"> tab of the Project Concept Excel Workbook for additional details.</t>
    </r>
  </si>
  <si>
    <t>In prior years, there was a $20 million appropriation for the Pathways to Career Opportunities Grant, with a minimum of $5 million separated for the Grow-Your-Own teacher apprenticeship program set-aside. Are there ever circumstances in which the award may exceed this original amount?</t>
  </si>
  <si>
    <t>At the discretion of the Commissioner, the total of awards for the teacher apprenticeship set-aside may exceed the original amount.</t>
  </si>
  <si>
    <t>Instructional materials, instructional equipment, instructional personnel, direct student support, curriculum development, non-administrative supplies and consumables, industry certification examinations, recruitment and orientation  (but also see unallowable expenses), basic literacy/skills assessments and personnel associated with student services (not administrative). See also the "budget notes" "budget examples," and "budget instructions" tabs.</t>
  </si>
  <si>
    <r>
      <t>The deadline is</t>
    </r>
    <r>
      <rPr>
        <b/>
        <sz val="12"/>
        <color rgb="FFC00000"/>
        <rFont val="Calibri"/>
        <family val="2"/>
        <scheme val="minor"/>
      </rPr>
      <t xml:space="preserve"> April 27, 2026 </t>
    </r>
    <r>
      <rPr>
        <b/>
        <sz val="12"/>
        <color theme="1"/>
        <rFont val="Calibri"/>
        <family val="2"/>
        <scheme val="minor"/>
      </rPr>
      <t>at 5:00 PM Eastern Time. File name convention: project year, PCOG, short applicant name, project concept priority, as in "2627PCOGSunshineBiz1. "Submit by e-mail to PCOG@fldoe.org. In the subject, write, "2026–27 PCOG Project Concept, [Name of the Applying Entity]." Check spelling of the e-mail address. A confirmation of receipt will be sent. The 2026–27 authorization of funds is dependent on the Legislature's approval and the Governor's signature.  This workbook is for general release awards (XXB019), not the teacher apprenticeship program set-aside awards.</t>
    </r>
  </si>
  <si>
    <r>
      <rPr>
        <b/>
        <sz val="12"/>
        <color theme="1"/>
        <rFont val="Calibri"/>
        <family val="2"/>
        <scheme val="minor"/>
      </rPr>
      <t>Late submissions will not be accepted</t>
    </r>
    <r>
      <rPr>
        <sz val="12"/>
        <color theme="1"/>
        <rFont val="Calibri"/>
        <family val="2"/>
        <scheme val="minor"/>
      </rPr>
      <t>. Project concepts that have substantial problems with unallowable costs or have a total budget request is less than the minimum ($15,000) may be rejected.</t>
    </r>
  </si>
  <si>
    <t>Allow time to proofread your project concept workbook before submitting. On the budget, indicate for out-of-state travel that travel will be approved in advance by FDOE. Indicate for all travel that it will be reimbursed at the state rates. For all software subscriptions, write that expenses will be pro-rated to the project end date. Avoid unallowable costs, such as administrative responsibilities, direct payments to students and building modifications. Provide a list of job duties for positions.  Direct student support, curriculum development and instruction are generally allowable. If any responsibilities are not fundable, indicate the fundable percentage of effort.  Avoid using employee names on the budget (if the person changed, it would require edits). (That said, if selected for an award, you are welcome to provide explanations with quarterly reports to help the Comptroller link documents to particular positions.) Provide any necessary supplementary documents. Make sure that the deliverable table for new and expansion awards is complete. Check that necessary signatures have been provided. Ensure that the name and address provided are current and accurate. As applicable, ensure that (No Suggestions), W-9, Sunbiz, EIN information is current and accurate. Direct deposit is not required but may speed payment.</t>
  </si>
  <si>
    <t>If awarded, during the project period you are expected have active, registered pre-apprentices or apprentices.  Work with your FDOE ATR to receive state-issued participant IDs. List these on PCOG quarterly reports (list registrants in quarter 1 and provide updates on subsequent reports). You must register a new program within 120 days of the project award notification, DOE 200. If you are adding occupations under an expansion award, you must add these within 120 days of the DOE 200. Failure to complete these tasks results in program concerns and/or findings and financial consequences (for example, full award cancellation). Historically, payments have been paused at 50 percent until key conditions have been met. 
Additionally, awardees will be expected to file quarterly reports, including a final quarterly report, with the PCOG Team. The final report will including a project disbursement report form DOE 399 marked as "final." Amendments, which are not retroactive, are due by 4/30 (the year following the project concept workbook). Out-of-state travel must be approved in advance using a request form. Extensions are not guaranteed but must be requested using a form by April 1.  
If funded, non-public entities must submit a risk analysis form, DOE 620, to FDOERiskAnalysis@fldoe.org  (e-mail only). These are not kept on file. Public entities must submit a DOE 610 if one is not on file or there have been significant updates.</t>
  </si>
  <si>
    <t>Scholarships, tuition or user fees of any kind. Direct payments to students (stipend or ongoing). Apprentice/preapprentice or journey worker wages. Travel for apprentices/pre-apprentices is generally unallowable though there may be exceptions (for example, refer to wrap-around services in the "budget examples" tab). Although items to be retained by the student are typically unallowable, for PCOG there are exceptions for items such as boots that are necessary as part of instruction/safety considerations. Non-instructional clothing/uniforms are unallowable. While uniforms necessary for instructional needs are allowable for PCOG, do NOT customize uniforms (no name tags, company logos, etc.) paid for with PCOG funds.   Guidance regarding the assessment of tuition and fees can be found in s. 1009.25, Florida Statutes.</t>
  </si>
  <si>
    <t>Training/professional development, approved conferences, and non-administrative travel are generally allowable (student travel is generally unallowable).</t>
  </si>
  <si>
    <t>Out-of-state travel that does not receive FDOE pre-approval. While some travel and training/professional development may be allowable, hosting a conference is generally non-fundable with PCOG funds.</t>
  </si>
  <si>
    <t>Refer to the "budget notes," "budget instructions," and "budget examples" tabs in the project concept workbook for additional guidance. Below is a list of items or services that are generally not allowed or authorized as expenditures. This is not a comprehensive list of unallowable items. Awardees are expected to consult the FDOE program office with questions regarding allowable costs.
Costs that are not reasonable, allowable, allocable, and necessary. Indirect costs,  grant application preparation and other pre-award costs,  administrative costs (including administrative office supplies, payroll management, grants management, data reporting and other compliance, registration updates, etc.). If an employee has multiple roles, indicate the percentage of effort for allowable expenses on the budget (e.g., 50% non-fundable admin, 50% fundable) and in supporting "back up" documentation for quarterly reports. Scholarships, tuition or user fees of any kind. Direct payments to students (stipend or ongoing). Apprentice/preapprentice or journey worker wages. Travel for apprentices/pre-apprentices is generally unallowable though there may be exceptions (for example, refer to wrap-around services in the "budget examples" tab). Although items to be retained by the student are typically unallowable, for PCOG there are exceptions for items such as boots that are necessary as part of instruction/safety considerations. Non-instructional clothing/uniforms are unallowable. While uniforms necessary for instructional needs are allowable for PCOG, do NOT customize uniforms (no name tags, company logos, etc.) paid for with PCOG funds.   Guidance regarding the assessment of tuition and fees can be found in s. 1009.25, Florida Statutes. Tolls, livestock/animals, gas cards, cell phones (including cell phone allowances), non-instructional furniture, insurance (including for vehicles). Although outreach is permitted, promotional or marketing item such as pens, cups, folders, key chains, lanyards, books bags, etc. are not. While standard maintenance plans included with equipment are generally allowable, extended/expanded maintenance plans typically are not. Land acquisition, capital improvements and permanent renovations (e.g., playgrounds, fences, wiring, etc.). Do not use funds for the purchase of facilities (e.g., buildings, parking lots, etc.) or their construction, renovation and/or remodeling. This generally includes any building modifications for equipment installation or other functions (e.g., walk-in freezers or changes in electrical wiring, ventilation, or plumbing). Although, if necessary, utilities (electric/water/sewer) may be allowable, this is only for the portion of building-use necessary for PCOG instruction (not general use or other courses) and must be documented. Alcohol, entertainment, meals/refreshments/snacks, end-of-year celebrations, parties or socials, alumni/ae activities, commencement or convocations costs, door prizes or gifts, trophies/plaques/certificates/frames or other recognitions or incentives (e.g., t-shirts, stickers, giveaways)  gift cards, decorations, flags, banners, game systems and game cartridges (e.g., Wii, Nintendo, PlayStation). Out-of-state travel that does not receive FDOE pre-approval. While some travel and training/professional development may be allowable, hosting a conference is generally non-fundable with PCOG funds. Purchase of vehicles (e.g., buses, vans, cars, forklifts, utility vehicles) for non-instructional purposes. Vehicles must be for instructional use. Dues, memberships or subscriptions for individuals (including federations, societies or other organizations for personal benefit). Goods and services for personal use, consumable supplies to be made into products to be sold or used personally by students, teachers, or others. Interest and other financial costs, bad debts, fines/penalties, lobbying, fundraisers, "petty cash," contributions and donations, copyrights/patents, monetary awards. Costs not allowable for federal programs per the U.S. Education Department General Administration Regulations (EDGAR) are generally unallowable. See also the Reference Guide for State Expenditures.</t>
  </si>
  <si>
    <r>
      <rPr>
        <b/>
        <sz val="12"/>
        <color theme="1"/>
        <rFont val="Calibri"/>
        <family val="2"/>
        <scheme val="minor"/>
      </rPr>
      <t>Explain how seating capacity will be increased. Address two items: 1)Seating capacity details, 2)the approach(es) that will be used to increase capacity.  Note that the outcomes of expansion should be clear in the deliverables. If the program does not partner with an LEA and seating capacity will not be increased, consider applying for an "operating" award.</t>
    </r>
    <r>
      <rPr>
        <sz val="12"/>
        <color theme="1"/>
        <rFont val="Calibri"/>
        <family val="2"/>
        <scheme val="minor"/>
      </rPr>
      <t xml:space="preserve">
</t>
    </r>
    <r>
      <rPr>
        <b/>
        <sz val="12"/>
        <color theme="1"/>
        <rFont val="Calibri"/>
        <family val="2"/>
        <scheme val="minor"/>
      </rPr>
      <t>Seating capacity</t>
    </r>
    <r>
      <rPr>
        <sz val="12"/>
        <color theme="1"/>
        <rFont val="Calibri"/>
        <family val="2"/>
        <scheme val="minor"/>
      </rPr>
      <t xml:space="preserve">. Indicate the capacity for the program, the number of seats currently available, the number of seats by which the program will be expanded and the capacity after expansion. As part of this answer, include details for </t>
    </r>
    <r>
      <rPr>
        <b/>
        <sz val="12"/>
        <color theme="1"/>
        <rFont val="Calibri"/>
        <family val="2"/>
        <scheme val="minor"/>
      </rPr>
      <t xml:space="preserve">each occupation </t>
    </r>
    <r>
      <rPr>
        <sz val="12"/>
        <color theme="1"/>
        <rFont val="Calibri"/>
        <family val="2"/>
        <scheme val="minor"/>
      </rPr>
      <t xml:space="preserve">(this list should match the occupation list on the </t>
    </r>
    <r>
      <rPr>
        <b/>
        <sz val="12"/>
        <color theme="1"/>
        <rFont val="Calibri"/>
        <family val="2"/>
        <scheme val="minor"/>
      </rPr>
      <t xml:space="preserve">Applicant Information </t>
    </r>
    <r>
      <rPr>
        <sz val="12"/>
        <color theme="1"/>
        <rFont val="Calibri"/>
        <family val="2"/>
        <scheme val="minor"/>
      </rPr>
      <t xml:space="preserve">form), indicate the program capacity, the number of seats currently available and the number of seats by which the program will be expanded/total capacity after expansion. (Avoid a situation in which the planned overall capacity is lower than the number of apprentices trained in the previous year.)
</t>
    </r>
    <r>
      <rPr>
        <b/>
        <sz val="12"/>
        <color theme="1"/>
        <rFont val="Calibri"/>
        <family val="2"/>
        <scheme val="minor"/>
      </rPr>
      <t>Approaches (how seating capacity will be increased)</t>
    </r>
    <r>
      <rPr>
        <sz val="12"/>
        <color theme="1"/>
        <rFont val="Calibri"/>
        <family val="2"/>
        <scheme val="minor"/>
      </rPr>
      <t xml:space="preserve">. Adding occupations or employer partners are two common approaches, but it is possible to expand without these. Multiple approaches may be used to expand capacity.
Adding occupation(s). If the expansion includes the addition of one or more occupations, state the occupations that will be added and the number of  seats that will be available in each. These must be registered within 120 days of the award. 
Adding employer partner(s) . If the expansion includes the addition of one or more employers, state the employers that will be added and briefly explain how this will be a substantial benefit. These must be registered within 120 days of the award. Attach a letter of attestation/support from the employer to this project concept.
</t>
    </r>
    <r>
      <rPr>
        <u/>
        <sz val="12"/>
        <color theme="1"/>
        <rFont val="Calibri"/>
        <family val="2"/>
        <scheme val="minor"/>
      </rPr>
      <t>Example response</t>
    </r>
    <r>
      <rPr>
        <sz val="12"/>
        <color theme="1"/>
        <rFont val="Calibri"/>
        <family val="2"/>
        <scheme val="minor"/>
      </rPr>
      <t xml:space="preserve">
</t>
    </r>
    <r>
      <rPr>
        <b/>
        <sz val="12"/>
        <color theme="1"/>
        <rFont val="Calibri"/>
        <family val="2"/>
        <scheme val="minor"/>
      </rPr>
      <t>Seating capacity</t>
    </r>
    <r>
      <rPr>
        <sz val="12"/>
        <color theme="1"/>
        <rFont val="Calibri"/>
        <family val="2"/>
        <scheme val="minor"/>
      </rPr>
      <t xml:space="preserve">
Program: 35 capacity/4 vacant/20 expansion/55 new total.
Occupation HVAC, 25 capacity/1 vacant/20 expansion/45 new total.
Occupation: Electrician, 10 capacity, 3 vacant/0 expansion/10 new total
</t>
    </r>
    <r>
      <rPr>
        <b/>
        <sz val="12"/>
        <color theme="1"/>
        <rFont val="Calibri"/>
        <family val="2"/>
        <scheme val="minor"/>
      </rPr>
      <t>Approaches (how seating capacity will be increased)
[Provide explanation here. May include, for example, adding employer partners and/or occupations and/or other approaches.]</t>
    </r>
    <r>
      <rPr>
        <sz val="12"/>
        <color theme="1"/>
        <rFont val="Calibri"/>
        <family val="2"/>
        <scheme val="minor"/>
      </rPr>
      <t xml:space="preserve">
</t>
    </r>
  </si>
  <si>
    <r>
      <t xml:space="preserve">Entity authorized to sponsor a program NOT already registered before April 1 of the application year. (A program may be registered as of </t>
    </r>
    <r>
      <rPr>
        <b/>
        <sz val="12"/>
        <color theme="1"/>
        <rFont val="Calibri"/>
        <family val="2"/>
        <scheme val="minor"/>
      </rPr>
      <t>April 1</t>
    </r>
    <r>
      <rPr>
        <sz val="12"/>
        <color theme="1"/>
        <rFont val="Calibri"/>
        <family val="2"/>
        <scheme val="minor"/>
      </rPr>
      <t xml:space="preserve"> of the application year and still be considered "new.")</t>
    </r>
  </si>
  <si>
    <t xml:space="preserve"> 03/26/2026</t>
  </si>
  <si>
    <r>
      <t xml:space="preserve">What is the total number of apprentices/preapprentices you expect to be registered (assigned a participant ID) at any point from July 1, 2025 until June 30, 2026? (FDOE may request clarification if there is a major difference between the expected and actual enrollment.) </t>
    </r>
    <r>
      <rPr>
        <b/>
        <sz val="12"/>
        <color theme="1"/>
        <rFont val="Calibri"/>
        <family val="2"/>
        <scheme val="minor"/>
      </rPr>
      <t>This number is auto-populated from the Registrant Table Form</t>
    </r>
    <r>
      <rPr>
        <sz val="12"/>
        <color theme="1"/>
        <rFont val="Calibri"/>
        <family val="2"/>
        <scheme val="minor"/>
      </rPr>
      <t>.</t>
    </r>
  </si>
  <si>
    <t>PCOG 03/26/26</t>
  </si>
  <si>
    <r>
      <t>Funding requested per anticipated Florida registrant. This auto-populates from the Budget Narrative Form, 101S total, and the total expected registration from the Registrant Table. Proofread this amount before submitting. If this does not populate correctly, note in the justification for the amount requested below</t>
    </r>
    <r>
      <rPr>
        <b/>
        <sz val="12"/>
        <color theme="1"/>
        <rFont val="Calibri"/>
        <family val="2"/>
        <scheme val="minor"/>
      </rPr>
      <t>.</t>
    </r>
    <r>
      <rPr>
        <sz val="12"/>
        <color theme="1"/>
        <rFont val="Calibri"/>
        <family val="2"/>
        <scheme val="minor"/>
      </rPr>
      <t xml:space="preserve"> FDOE may request additional clarification if actual registration is substantially lower than the projected amount. Also note: the amount requested on the Applicant Information form should match the total requested on the DOE 101S. </t>
    </r>
    <r>
      <rPr>
        <b/>
        <sz val="12"/>
        <color theme="1"/>
        <rFont val="Calibri"/>
        <family val="2"/>
        <scheme val="minor"/>
      </rPr>
      <t>The response is auto-calculated based the DOE 101S and Registrant Table Form.</t>
    </r>
  </si>
  <si>
    <t>Direct payments to students are not permitted. Provide relevant documentation, such as copies of agreements and childcare licenses.
Cell phones generally are not fundable. Under some circumstances, access to Internet may be fundable. A clear description and justification must be provided that is reasonable, allowable and necessary. An example description: " Cell phones and personal internet services will not be provided. Access to internet-enabled training spaces will be provided for necessary training (for example, viewing training videos in the field before hands-on training). Written policies are in place to prevent inappropriate usage. Covers the costs associated with providing Internet access points (for example...)." Be able to document how this expense is only for the PCOG program.
PCOG (XXB019) only: For each line-item, list the occupations. PCOG-GYO (XXB152): Disregard.</t>
  </si>
  <si>
    <r>
      <t xml:space="preserve">Student Services/Retention — 
</t>
    </r>
    <r>
      <rPr>
        <sz val="11"/>
        <rFont val="Calibri"/>
        <family val="2"/>
        <scheme val="minor"/>
      </rPr>
      <t xml:space="preserve">Wrap-around services to support student success as listed.
Childcare: Partner with licensed childcare providers to offer subsidized care during training hours. No direct payments to participants. Payment coordinated directly with the provider for approved hours aligned with the training schedule. A copy of the agreement and childcare licenses is being provided to FDOE.
Transportation: Allowable means such as pre-paid public transportation cards and bus passes. No direct cash payments will be made to participants.
Employment Assistance: Structured support such as resume writing workshops, interview preparation, connections to employers, and job placement services. These services will be provided by contracted providers and will not involve any direct payments to participants. A copy of the agreement is being provided to FDOE.
</t>
    </r>
    <r>
      <rPr>
        <b/>
        <sz val="11"/>
        <rFont val="Calibri"/>
        <family val="2"/>
        <scheme val="minor"/>
      </rPr>
      <t>Occupation: Marine Technician</t>
    </r>
    <r>
      <rPr>
        <sz val="11"/>
        <rFont val="Calibri"/>
        <family val="2"/>
        <scheme val="minor"/>
      </rPr>
      <t xml:space="preserve">
</t>
    </r>
    <r>
      <rPr>
        <b/>
        <sz val="11"/>
        <rFont val="Calibri"/>
        <family val="2"/>
        <scheme val="minor"/>
      </rPr>
      <t xml:space="preserve">
</t>
    </r>
  </si>
  <si>
    <r>
      <t>Salaries.</t>
    </r>
    <r>
      <rPr>
        <sz val="11"/>
        <rFont val="Calibri"/>
        <family val="2"/>
        <scheme val="minor"/>
      </rPr>
      <t xml:space="preserve"> - Provide instruction and student support services for project activities. Positions are listed below.
</t>
    </r>
    <r>
      <rPr>
        <b/>
        <sz val="11"/>
        <rFont val="Calibri"/>
        <family val="2"/>
        <scheme val="minor"/>
      </rPr>
      <t>Instructor</t>
    </r>
    <r>
      <rPr>
        <sz val="11"/>
        <rFont val="Calibri"/>
        <family val="2"/>
        <scheme val="minor"/>
      </rPr>
      <t xml:space="preserve">: One full-time instructor to provide RTI to apprentices. Develops and delivers curriculum content that aligns with industry standard and assesses progress.
</t>
    </r>
    <r>
      <rPr>
        <b/>
        <sz val="11"/>
        <rFont val="Calibri"/>
        <family val="2"/>
        <scheme val="minor"/>
      </rPr>
      <t xml:space="preserve">Support Coordinator (SC): </t>
    </r>
    <r>
      <rPr>
        <sz val="11"/>
        <rFont val="Calibri"/>
        <family val="2"/>
        <scheme val="minor"/>
      </rPr>
      <t>One full-time SC.</t>
    </r>
    <r>
      <rPr>
        <b/>
        <sz val="11"/>
        <rFont val="Calibri"/>
        <family val="2"/>
        <scheme val="minor"/>
      </rPr>
      <t xml:space="preserve"> </t>
    </r>
    <r>
      <rPr>
        <sz val="11"/>
        <rFont val="Calibri"/>
        <family val="2"/>
        <scheme val="minor"/>
      </rPr>
      <t xml:space="preserve">Deliver direct student support by providing enrollment assistance and student counseling.
</t>
    </r>
    <r>
      <rPr>
        <b/>
        <sz val="11"/>
        <rFont val="Calibri"/>
        <family val="2"/>
        <scheme val="minor"/>
      </rPr>
      <t xml:space="preserve">Occupation: Airframe Mechanic </t>
    </r>
    <r>
      <rPr>
        <sz val="11"/>
        <rFont val="Calibri"/>
        <family val="2"/>
        <scheme val="minor"/>
      </rPr>
      <t xml:space="preserve">
</t>
    </r>
  </si>
  <si>
    <r>
      <t xml:space="preserve">In this example,100% of effort is for instruction/direct student support for the awarded program. The percent of the cost for </t>
    </r>
    <r>
      <rPr>
        <b/>
        <sz val="11"/>
        <rFont val="Calibri"/>
        <family val="2"/>
        <scheme val="minor"/>
      </rPr>
      <t>Salaries and Benefits</t>
    </r>
    <r>
      <rPr>
        <sz val="11"/>
        <rFont val="Calibri"/>
        <family val="2"/>
        <scheme val="minor"/>
      </rPr>
      <t xml:space="preserve"> allocated to this project is 100%. It is possible to list multiple positions on the same line as long as a clear description is provided for each type. </t>
    </r>
    <r>
      <rPr>
        <b/>
        <sz val="11"/>
        <rFont val="Calibri"/>
        <family val="2"/>
        <scheme val="minor"/>
      </rPr>
      <t>However, the percent effort for each position must be clear.</t>
    </r>
    <r>
      <rPr>
        <sz val="11"/>
        <rFont val="Calibri"/>
        <family val="2"/>
        <scheme val="minor"/>
      </rPr>
      <t xml:space="preserve"> On the DOE101S, list positions rather than people by name. Administration and  preapprentice/apprentice/journey worker wages are not allowable.
</t>
    </r>
    <r>
      <rPr>
        <b/>
        <sz val="11"/>
        <rFont val="Calibri"/>
        <family val="2"/>
        <scheme val="minor"/>
      </rPr>
      <t>PCOG (XXB019) only: For each line-item, list the occupations. PCOG-GYO (XXB152): Disregard.</t>
    </r>
  </si>
  <si>
    <r>
      <t>Utilities</t>
    </r>
    <r>
      <rPr>
        <sz val="11"/>
        <rFont val="Calibri"/>
        <family val="2"/>
        <scheme val="minor"/>
      </rPr>
      <t xml:space="preserve"> - Electricity, water and sewage charges for the facility where this project is housed.</t>
    </r>
    <r>
      <rPr>
        <b/>
        <sz val="11"/>
        <rFont val="Calibri"/>
        <family val="2"/>
        <scheme val="minor"/>
      </rPr>
      <t xml:space="preserve">
Occupations: Electrician, HVAC, Plumbers and Pipefitters</t>
    </r>
  </si>
  <si>
    <r>
      <t xml:space="preserve">If </t>
    </r>
    <r>
      <rPr>
        <b/>
        <sz val="11"/>
        <rFont val="Calibri"/>
        <family val="2"/>
        <scheme val="minor"/>
      </rPr>
      <t>necessary, reasonable and allocable,</t>
    </r>
    <r>
      <rPr>
        <sz val="11"/>
        <rFont val="Calibri"/>
        <family val="2"/>
        <scheme val="minor"/>
      </rPr>
      <t xml:space="preserve"> space rental/utilities may be allowable, but not building purchases or improvements. The total cost for utilities for the facility where this project is housed is $20,000 annually. However, this project only occupies 50% of the facility.  Therefore, the percent of the cost for </t>
    </r>
    <r>
      <rPr>
        <b/>
        <sz val="11"/>
        <rFont val="Calibri"/>
        <family val="2"/>
        <scheme val="minor"/>
      </rPr>
      <t>Utilities</t>
    </r>
    <r>
      <rPr>
        <sz val="11"/>
        <rFont val="Calibri"/>
        <family val="2"/>
        <scheme val="minor"/>
      </rPr>
      <t xml:space="preserve"> allocated to this project is 50%. 
Documentation will be important both for PCOG and PCOG-GYO (teacher apprenticeship) awards. Grant funds may only be used for approved programs (For example, if a school has PCOG instruction but and also classes separate from PCOG in the same building, the grant will not pay expenses related to the latter.).   
PCOG (XXB019) only: For each line-item, list the occupations. PCOG-GYO (XXB152): Disregard.</t>
    </r>
  </si>
  <si>
    <r>
      <t xml:space="preserve">
In-State Travel </t>
    </r>
    <r>
      <rPr>
        <sz val="11"/>
        <rFont val="Calibri"/>
        <family val="2"/>
        <scheme val="minor"/>
      </rPr>
      <t xml:space="preserve">- 
All travel will be reimbursed at the state-approved rates. 
Travel funds to support non-administrative (instructional and student-support) program activities and professional development (for example: mileage, hotel, car rental, conference registration, conference meals).
</t>
    </r>
    <r>
      <rPr>
        <b/>
        <sz val="11"/>
        <rFont val="Calibri"/>
        <family val="2"/>
        <scheme val="minor"/>
      </rPr>
      <t>Occupation: Diesel Mechanic</t>
    </r>
    <r>
      <rPr>
        <sz val="11"/>
        <rFont val="Calibri"/>
        <family val="2"/>
        <scheme val="minor"/>
      </rPr>
      <t xml:space="preserve">
.  
</t>
    </r>
    <r>
      <rPr>
        <b/>
        <sz val="11"/>
        <rFont val="Calibri"/>
        <family val="2"/>
        <scheme val="minor"/>
      </rPr>
      <t xml:space="preserve">
</t>
    </r>
  </si>
  <si>
    <r>
      <t xml:space="preserve">The account title and narrative example has four parts. First, it identifies account title/kind of travel, which here is "in state." Second, it has standard language about reimbursement rates. Third, it describes the activities. Fourth, it lists all of the </t>
    </r>
    <r>
      <rPr>
        <b/>
        <sz val="11"/>
        <color rgb="FF000000"/>
        <rFont val="Calibri"/>
        <family val="2"/>
        <scheme val="minor"/>
      </rPr>
      <t>items funded</t>
    </r>
    <r>
      <rPr>
        <sz val="11"/>
        <color rgb="FF000000"/>
        <rFont val="Calibri"/>
        <family val="2"/>
        <scheme val="minor"/>
      </rPr>
      <t xml:space="preserve">, such as mileage — </t>
    </r>
    <r>
      <rPr>
        <b/>
        <sz val="11"/>
        <color rgb="FF000000"/>
        <rFont val="Calibri"/>
        <family val="2"/>
        <scheme val="minor"/>
      </rPr>
      <t>it is important to list all items</t>
    </r>
    <r>
      <rPr>
        <sz val="11"/>
        <color rgb="FF000000"/>
        <rFont val="Calibri"/>
        <family val="2"/>
        <scheme val="minor"/>
      </rPr>
      <t xml:space="preserve">.   </t>
    </r>
    <r>
      <rPr>
        <b/>
        <sz val="11"/>
        <color rgb="FF000000"/>
        <rFont val="Calibri"/>
        <family val="2"/>
        <scheme val="minor"/>
      </rPr>
      <t xml:space="preserve">Note: Please also read the travel notes in the Summary and Checklist in this Workbook.
If there is out-of-state travel, this must be approved in advance by FDOE. Contact the PCOG Team. </t>
    </r>
    <r>
      <rPr>
        <sz val="11"/>
        <color rgb="FF000000"/>
        <rFont val="Calibri"/>
        <family val="2"/>
        <scheme val="minor"/>
      </rPr>
      <t>All expenses must be reasonable, allowable and necessary. For example, an administrative commute would not be allowable. Direct payments cannot be made to apprentices/preapprentices (but bus vouchers are generally permissible as a wrap-around service under the appropriate expense code). 
The mileage for travel in this example was 900 miles at the current state rate of 44.5 cents per mile.  
PCOG (XXB019) only: For each line-item, list the occupations. PCOG-GYO (XXB152): Disregard.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</si>
</sst>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_);\(&quot;$&quot;#,##0\)"/>
    <numFmt numFmtId="6" formatCode="&quot;$&quot;#,##0_);[Red]\(&quot;$&quot;#,##0\)"/>
    <numFmt numFmtId="44" formatCode="_(&quot;$&quot;* #,##0.00_);_(&quot;$&quot;* \(#,##0.00\);_(&quot;$&quot;* &quot;-&quot;??_);_(@_)"/>
    <numFmt numFmtId="164" formatCode="[$-F800]dddd\,\ mmmm\ dd\,\ yyyy"/>
    <numFmt numFmtId="165" formatCode="&quot;$&quot;#,##0"/>
    <numFmt numFmtId="166" formatCode="mm/dd/yy;@"/>
  </numFmts>
  <fonts count="85" x14ac:knownFonts="1">
    <font>
      <sz val="11"/>
      <color theme="1"/>
      <name val="Calibri"/>
      <family val="2"/>
      <scheme val="minor"/>
    </font>
    <font>
      <sz val="12"/>
      <color theme="1"/>
      <name val="Calibri"/>
      <family val="2"/>
      <scheme val="minor"/>
    </font>
    <font>
      <sz val="14"/>
      <color theme="1"/>
      <name val="Calibri"/>
      <family val="2"/>
      <scheme val="minor"/>
    </font>
    <font>
      <b/>
      <sz val="24"/>
      <color theme="1"/>
      <name val="Calibri"/>
      <family val="2"/>
      <scheme val="minor"/>
    </font>
    <font>
      <sz val="12"/>
      <color theme="1"/>
      <name val="Calibri"/>
      <family val="2"/>
      <scheme val="minor"/>
    </font>
    <font>
      <sz val="11"/>
      <color theme="1"/>
      <name val="Calibri"/>
      <family val="2"/>
      <scheme val="minor"/>
    </font>
    <font>
      <b/>
      <sz val="11"/>
      <color theme="1"/>
      <name val="Calibri"/>
      <family val="2"/>
      <scheme val="minor"/>
    </font>
    <font>
      <sz val="14"/>
      <name val="Calibri"/>
      <family val="2"/>
      <scheme val="minor"/>
    </font>
    <font>
      <sz val="72"/>
      <name val="Calibri"/>
      <family val="2"/>
      <scheme val="minor"/>
    </font>
    <font>
      <b/>
      <sz val="24"/>
      <name val="Calibri"/>
      <family val="2"/>
      <scheme val="minor"/>
    </font>
    <font>
      <b/>
      <sz val="12"/>
      <name val="Times New Roman"/>
      <family val="1"/>
    </font>
    <font>
      <sz val="12"/>
      <name val="Times New Roman"/>
      <family val="1"/>
    </font>
    <font>
      <sz val="11"/>
      <color indexed="8"/>
      <name val="Calibri"/>
      <family val="2"/>
    </font>
    <font>
      <sz val="16"/>
      <color theme="1"/>
      <name val="Calibri"/>
      <family val="2"/>
      <scheme val="minor"/>
    </font>
    <font>
      <sz val="11"/>
      <name val="Calibri"/>
      <family val="2"/>
      <scheme val="minor"/>
    </font>
    <font>
      <sz val="14"/>
      <color rgb="FF000000"/>
      <name val="Calibri"/>
      <family val="2"/>
    </font>
    <font>
      <b/>
      <sz val="14"/>
      <color rgb="FF000000"/>
      <name val="Calibri"/>
      <family val="2"/>
    </font>
    <font>
      <sz val="11"/>
      <color rgb="FF000000"/>
      <name val="Calibri"/>
      <family val="2"/>
    </font>
    <font>
      <b/>
      <i/>
      <sz val="14"/>
      <color rgb="FFFF0000"/>
      <name val="Calibri"/>
      <family val="2"/>
    </font>
    <font>
      <sz val="14"/>
      <color theme="1"/>
      <name val="Calibri"/>
      <family val="2"/>
    </font>
    <font>
      <sz val="24"/>
      <name val="Calibri"/>
      <family val="2"/>
      <scheme val="minor"/>
    </font>
    <font>
      <sz val="18"/>
      <color rgb="FFC00000"/>
      <name val="Calibri"/>
      <family val="2"/>
      <scheme val="minor"/>
    </font>
    <font>
      <b/>
      <i/>
      <u/>
      <sz val="14"/>
      <name val="Calibri"/>
      <family val="2"/>
      <scheme val="minor"/>
    </font>
    <font>
      <i/>
      <sz val="14"/>
      <name val="Calibri"/>
      <family val="2"/>
      <scheme val="minor"/>
    </font>
    <font>
      <b/>
      <u/>
      <sz val="14"/>
      <name val="Calibri"/>
      <family val="2"/>
      <scheme val="minor"/>
    </font>
    <font>
      <u/>
      <sz val="14"/>
      <name val="Calibri"/>
      <family val="2"/>
      <scheme val="minor"/>
    </font>
    <font>
      <b/>
      <sz val="14"/>
      <name val="Calibri"/>
      <family val="2"/>
      <scheme val="minor"/>
    </font>
    <font>
      <i/>
      <u/>
      <sz val="14"/>
      <name val="Calibri"/>
      <family val="2"/>
      <scheme val="minor"/>
    </font>
    <font>
      <b/>
      <sz val="14"/>
      <color theme="1"/>
      <name val="Calibri"/>
      <family val="2"/>
      <scheme val="minor"/>
    </font>
    <font>
      <b/>
      <sz val="10"/>
      <name val="Times New Roman"/>
      <family val="1"/>
    </font>
    <font>
      <sz val="11"/>
      <name val="Times New Roman"/>
      <family val="1"/>
    </font>
    <font>
      <sz val="8"/>
      <name val="Calibri"/>
      <family val="2"/>
      <scheme val="minor"/>
    </font>
    <font>
      <u/>
      <sz val="11"/>
      <color theme="10"/>
      <name val="Calibri"/>
      <family val="2"/>
      <scheme val="minor"/>
    </font>
    <font>
      <b/>
      <sz val="12"/>
      <color theme="1"/>
      <name val="Calibri"/>
      <family val="2"/>
      <scheme val="minor"/>
    </font>
    <font>
      <sz val="18"/>
      <name val="Calibri"/>
      <family val="2"/>
      <scheme val="minor"/>
    </font>
    <font>
      <sz val="12"/>
      <name val="Calibri"/>
      <family val="2"/>
      <scheme val="minor"/>
    </font>
    <font>
      <sz val="12"/>
      <color rgb="FF000000"/>
      <name val="Calibri"/>
      <family val="2"/>
    </font>
    <font>
      <b/>
      <sz val="12"/>
      <color rgb="FF000000"/>
      <name val="Calibri"/>
      <family val="2"/>
    </font>
    <font>
      <u/>
      <sz val="12"/>
      <color theme="10"/>
      <name val="Calibri"/>
      <family val="2"/>
      <scheme val="minor"/>
    </font>
    <font>
      <sz val="16"/>
      <name val="Calibri"/>
      <family val="2"/>
      <scheme val="minor"/>
    </font>
    <font>
      <b/>
      <sz val="12"/>
      <name val="Calibri"/>
      <family val="2"/>
      <scheme val="minor"/>
    </font>
    <font>
      <sz val="10"/>
      <color rgb="FF000000"/>
      <name val="Times New Roman"/>
      <family val="1"/>
    </font>
    <font>
      <sz val="14"/>
      <color theme="0"/>
      <name val="Calibri"/>
      <family val="2"/>
      <scheme val="minor"/>
    </font>
    <font>
      <b/>
      <u/>
      <sz val="12"/>
      <color theme="1"/>
      <name val="Calibri"/>
      <family val="2"/>
      <scheme val="minor"/>
    </font>
    <font>
      <u/>
      <sz val="12"/>
      <color theme="1"/>
      <name val="Calibri"/>
      <family val="2"/>
      <scheme val="minor"/>
    </font>
    <font>
      <b/>
      <sz val="16"/>
      <color theme="1"/>
      <name val="Calibri"/>
      <family val="2"/>
      <scheme val="minor"/>
    </font>
    <font>
      <sz val="24"/>
      <color theme="1"/>
      <name val="Calibri"/>
      <family val="2"/>
      <scheme val="minor"/>
    </font>
    <font>
      <sz val="12"/>
      <color theme="1"/>
      <name val="Arial"/>
      <family val="2"/>
    </font>
    <font>
      <b/>
      <sz val="14"/>
      <color rgb="FFFF0000"/>
      <name val="Calibri"/>
      <family val="2"/>
      <scheme val="minor"/>
    </font>
    <font>
      <sz val="14"/>
      <color rgb="FFFF0000"/>
      <name val="Calibri"/>
      <family val="2"/>
      <scheme val="minor"/>
    </font>
    <font>
      <i/>
      <sz val="12"/>
      <color theme="1"/>
      <name val="Calibri"/>
      <family val="2"/>
      <scheme val="minor"/>
    </font>
    <font>
      <sz val="12"/>
      <color rgb="FF000000"/>
      <name val="Calibri"/>
      <family val="2"/>
      <scheme val="minor"/>
    </font>
    <font>
      <sz val="14"/>
      <color rgb="FFC00000"/>
      <name val="Calibri"/>
      <family val="2"/>
      <scheme val="minor"/>
    </font>
    <font>
      <b/>
      <sz val="14"/>
      <color indexed="8"/>
      <name val="Calibri"/>
      <family val="2"/>
      <scheme val="minor"/>
    </font>
    <font>
      <sz val="14"/>
      <color indexed="8"/>
      <name val="Calibri"/>
      <family val="2"/>
      <scheme val="minor"/>
    </font>
    <font>
      <b/>
      <sz val="14"/>
      <color rgb="FF000000"/>
      <name val="Calibri"/>
      <family val="2"/>
      <scheme val="minor"/>
    </font>
    <font>
      <i/>
      <sz val="14"/>
      <color indexed="8"/>
      <name val="Calibri"/>
      <family val="2"/>
      <scheme val="minor"/>
    </font>
    <font>
      <sz val="12"/>
      <color theme="1"/>
      <name val="Wingdings 3"/>
      <family val="1"/>
      <charset val="2"/>
    </font>
    <font>
      <sz val="12"/>
      <color theme="10"/>
      <name val="Calibri"/>
      <family val="2"/>
      <scheme val="minor"/>
    </font>
    <font>
      <u/>
      <sz val="20"/>
      <color theme="1"/>
      <name val="Calibri"/>
      <family val="2"/>
      <scheme val="minor"/>
    </font>
    <font>
      <sz val="12"/>
      <color rgb="FFFF0000"/>
      <name val="Calibri"/>
      <family val="2"/>
    </font>
    <font>
      <b/>
      <i/>
      <u/>
      <sz val="14"/>
      <color rgb="FF000000"/>
      <name val="Calibri"/>
      <family val="2"/>
    </font>
    <font>
      <i/>
      <sz val="14"/>
      <color rgb="FF000000"/>
      <name val="Calibri"/>
      <family val="2"/>
    </font>
    <font>
      <sz val="12"/>
      <color theme="1"/>
      <name val="Calibri"/>
      <family val="2"/>
    </font>
    <font>
      <sz val="14"/>
      <color rgb="FF000000"/>
      <name val="Calibri"/>
      <family val="2"/>
      <scheme val="minor"/>
    </font>
    <font>
      <b/>
      <sz val="16"/>
      <name val="Calibri"/>
      <family val="2"/>
      <scheme val="minor"/>
    </font>
    <font>
      <b/>
      <u/>
      <sz val="14"/>
      <color rgb="FF000000"/>
      <name val="Calibri"/>
      <family val="2"/>
      <scheme val="minor"/>
    </font>
    <font>
      <b/>
      <i/>
      <sz val="14"/>
      <color theme="1"/>
      <name val="Calibri"/>
      <family val="2"/>
      <scheme val="minor"/>
    </font>
    <font>
      <b/>
      <i/>
      <sz val="14"/>
      <color rgb="FF000000"/>
      <name val="Calibri"/>
      <family val="2"/>
    </font>
    <font>
      <b/>
      <sz val="12"/>
      <color theme="0"/>
      <name val="Calibri"/>
      <family val="2"/>
      <scheme val="minor"/>
    </font>
    <font>
      <sz val="10"/>
      <color rgb="FF000000"/>
      <name val="Arial"/>
      <family val="2"/>
    </font>
    <font>
      <b/>
      <sz val="10"/>
      <color rgb="FF000000"/>
      <name val="Arial"/>
      <family val="2"/>
    </font>
    <font>
      <sz val="18"/>
      <color theme="1"/>
      <name val="Calibri"/>
      <family val="2"/>
      <scheme val="minor"/>
    </font>
    <font>
      <b/>
      <sz val="14"/>
      <color theme="1"/>
      <name val="Calibri"/>
      <family val="2"/>
    </font>
    <font>
      <b/>
      <sz val="11"/>
      <color rgb="FF000000"/>
      <name val="Calibri"/>
      <family val="2"/>
      <scheme val="minor"/>
    </font>
    <font>
      <b/>
      <sz val="11"/>
      <color rgb="FF000000"/>
      <name val="Aptos Narrow"/>
      <family val="2"/>
    </font>
    <font>
      <b/>
      <sz val="12"/>
      <color rgb="FFC00000"/>
      <name val="Calibri"/>
      <family val="2"/>
      <scheme val="minor"/>
    </font>
    <font>
      <i/>
      <sz val="14"/>
      <color rgb="FFC00000"/>
      <name val="Calibri"/>
      <family val="2"/>
      <scheme val="minor"/>
    </font>
    <font>
      <sz val="12"/>
      <color rgb="FFC00000"/>
      <name val="Calibri"/>
      <family val="2"/>
      <scheme val="minor"/>
    </font>
    <font>
      <b/>
      <sz val="18"/>
      <name val="Calibri"/>
      <family val="2"/>
      <scheme val="minor"/>
    </font>
    <font>
      <sz val="18"/>
      <color theme="10"/>
      <name val="Calibri"/>
      <family val="2"/>
      <scheme val="minor"/>
    </font>
    <font>
      <i/>
      <sz val="14"/>
      <color theme="1"/>
      <name val="Calibri"/>
      <family val="2"/>
    </font>
    <font>
      <u/>
      <sz val="11"/>
      <color theme="8" tint="-0.249977111117893"/>
      <name val="Calibri"/>
      <family val="2"/>
      <scheme val="minor"/>
    </font>
    <font>
      <b/>
      <sz val="11"/>
      <name val="Calibri"/>
      <family val="2"/>
      <scheme val="minor"/>
    </font>
    <font>
      <sz val="11"/>
      <color rgb="FF000000"/>
      <name val="Calibri"/>
      <family val="2"/>
      <scheme val="minor"/>
    </font>
  </fonts>
  <fills count="27">
    <fill>
      <patternFill patternType="none"/>
    </fill>
    <fill>
      <patternFill patternType="gray125"/>
    </fill>
    <fill>
      <patternFill patternType="solid">
        <fgColor theme="4" tint="0.59999389629810485"/>
        <bgColor indexed="64"/>
      </patternFill>
    </fill>
    <fill>
      <patternFill patternType="solid">
        <fgColor theme="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indexed="22"/>
        <bgColor indexed="64"/>
      </patternFill>
    </fill>
    <fill>
      <patternFill patternType="solid">
        <fgColor rgb="FFFFFF00"/>
        <bgColor indexed="64"/>
      </patternFill>
    </fill>
    <fill>
      <patternFill patternType="solid">
        <fgColor rgb="FFDDEBF7"/>
        <bgColor indexed="64"/>
      </patternFill>
    </fill>
    <fill>
      <patternFill patternType="solid">
        <fgColor rgb="FF9BC2E6"/>
        <bgColor indexed="64"/>
      </patternFill>
    </fill>
    <fill>
      <patternFill patternType="solid">
        <fgColor theme="0"/>
        <bgColor indexed="64"/>
      </patternFill>
    </fill>
    <fill>
      <patternFill patternType="solid">
        <fgColor theme="4" tint="0.3999450666829432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bgColor theme="1"/>
      </patternFill>
    </fill>
    <fill>
      <patternFill patternType="solid">
        <fgColor rgb="FFFFC000"/>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4" tint="0.59999389629810485"/>
        <bgColor rgb="FF000000"/>
      </patternFill>
    </fill>
    <fill>
      <patternFill patternType="solid">
        <fgColor theme="6" tint="0.79998168889431442"/>
        <bgColor indexed="64"/>
      </patternFill>
    </fill>
    <fill>
      <patternFill patternType="solid">
        <fgColor theme="9" tint="0.79998168889431442"/>
        <bgColor rgb="FF000000"/>
      </patternFill>
    </fill>
    <fill>
      <patternFill patternType="solid">
        <fgColor theme="7" tint="0.79998168889431442"/>
        <bgColor indexed="64"/>
      </patternFill>
    </fill>
    <fill>
      <patternFill patternType="solid">
        <fgColor theme="7" tint="0.59999389629810485"/>
        <bgColor indexed="64"/>
      </patternFill>
    </fill>
    <fill>
      <patternFill patternType="solid">
        <fgColor theme="4" tint="0.79998168889431442"/>
        <bgColor theme="4" tint="0.79998168889431442"/>
      </patternFill>
    </fill>
  </fills>
  <borders count="4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auto="1"/>
      </right>
      <top style="thin">
        <color indexed="64"/>
      </top>
      <bottom/>
      <diagonal/>
    </border>
    <border>
      <left/>
      <right style="thin">
        <color auto="1"/>
      </right>
      <top/>
      <bottom/>
      <diagonal/>
    </border>
    <border>
      <left/>
      <right style="thin">
        <color indexed="64"/>
      </right>
      <top style="medium">
        <color indexed="64"/>
      </top>
      <bottom/>
      <diagonal/>
    </border>
    <border>
      <left/>
      <right/>
      <top style="thin">
        <color theme="1"/>
      </top>
      <bottom/>
      <diagonal/>
    </border>
    <border>
      <left style="thin">
        <color auto="1"/>
      </left>
      <right/>
      <top style="thin">
        <color theme="1"/>
      </top>
      <bottom/>
      <diagonal/>
    </border>
    <border>
      <left style="thin">
        <color rgb="FF000000"/>
      </left>
      <right style="thin">
        <color rgb="FF000000"/>
      </right>
      <top/>
      <bottom/>
      <diagonal/>
    </border>
    <border>
      <left style="thin">
        <color rgb="FF000000"/>
      </left>
      <right/>
      <top/>
      <bottom/>
      <diagonal/>
    </border>
    <border>
      <left/>
      <right style="thin">
        <color auto="1"/>
      </right>
      <top style="thin">
        <color theme="1"/>
      </top>
      <bottom style="thin">
        <color auto="1"/>
      </bottom>
      <diagonal/>
    </border>
    <border>
      <left/>
      <right style="thin">
        <color indexed="64"/>
      </right>
      <top style="thin">
        <color theme="1"/>
      </top>
      <bottom/>
      <diagonal/>
    </border>
    <border>
      <left/>
      <right/>
      <top style="thin">
        <color theme="1"/>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s>
  <cellStyleXfs count="5">
    <xf numFmtId="0" fontId="0" fillId="0" borderId="0"/>
    <xf numFmtId="9" fontId="5" fillId="0" borderId="0" applyFont="0" applyFill="0" applyBorder="0" applyAlignment="0" applyProtection="0"/>
    <xf numFmtId="44" fontId="12" fillId="0" borderId="0" applyFont="0" applyFill="0" applyBorder="0" applyAlignment="0" applyProtection="0"/>
    <xf numFmtId="0" fontId="32" fillId="0" borderId="0" applyNumberFormat="0" applyFill="0" applyBorder="0" applyAlignment="0" applyProtection="0"/>
    <xf numFmtId="0" fontId="41" fillId="0" borderId="0"/>
  </cellStyleXfs>
  <cellXfs count="556">
    <xf numFmtId="0" fontId="0" fillId="0" borderId="0" xfId="0"/>
    <xf numFmtId="0" fontId="0" fillId="0" borderId="0" xfId="0" applyProtection="1">
      <protection locked="0"/>
    </xf>
    <xf numFmtId="0" fontId="0" fillId="0" borderId="0" xfId="0" applyAlignment="1" applyProtection="1">
      <alignment vertical="top"/>
      <protection locked="0"/>
    </xf>
    <xf numFmtId="0" fontId="2" fillId="0" borderId="0" xfId="0" applyFont="1" applyProtection="1">
      <protection locked="0"/>
    </xf>
    <xf numFmtId="0" fontId="8" fillId="0" borderId="0" xfId="0" applyFont="1" applyAlignment="1" applyProtection="1">
      <alignment vertical="top"/>
      <protection locked="0"/>
    </xf>
    <xf numFmtId="0" fontId="2" fillId="0" borderId="0" xfId="0" applyFont="1"/>
    <xf numFmtId="0" fontId="4" fillId="0" borderId="0" xfId="0" applyFont="1"/>
    <xf numFmtId="0" fontId="4" fillId="0" borderId="0" xfId="0" applyFont="1" applyProtection="1">
      <protection locked="0"/>
    </xf>
    <xf numFmtId="0" fontId="4" fillId="0" borderId="0" xfId="0" applyFont="1" applyAlignment="1">
      <alignment vertical="center"/>
    </xf>
    <xf numFmtId="0" fontId="11" fillId="0" borderId="0" xfId="0" applyFont="1" applyAlignment="1">
      <alignment vertical="center" wrapText="1"/>
    </xf>
    <xf numFmtId="0" fontId="9" fillId="5" borderId="1" xfId="0" applyFont="1" applyFill="1" applyBorder="1" applyAlignment="1">
      <alignment horizontal="center" vertical="center"/>
    </xf>
    <xf numFmtId="0" fontId="13" fillId="4" borderId="1" xfId="0" applyFont="1" applyFill="1" applyBorder="1" applyAlignment="1">
      <alignment horizontal="center" vertical="center"/>
    </xf>
    <xf numFmtId="0" fontId="7" fillId="0" borderId="5" xfId="0" applyFont="1" applyBorder="1" applyAlignment="1">
      <alignment horizontal="left" vertical="top" wrapText="1"/>
    </xf>
    <xf numFmtId="0" fontId="7" fillId="0" borderId="6" xfId="0" applyFont="1" applyBorder="1" applyAlignment="1">
      <alignment horizontal="left" vertical="top" wrapText="1"/>
    </xf>
    <xf numFmtId="0" fontId="7" fillId="0" borderId="4" xfId="0" applyFont="1" applyBorder="1" applyAlignment="1">
      <alignment horizontal="left" vertical="top" wrapText="1"/>
    </xf>
    <xf numFmtId="0" fontId="7" fillId="0" borderId="0" xfId="0" applyFont="1" applyAlignment="1">
      <alignment horizontal="left" vertical="top" wrapText="1"/>
    </xf>
    <xf numFmtId="0" fontId="26" fillId="0" borderId="15" xfId="0" applyFont="1" applyBorder="1" applyAlignment="1">
      <alignment horizontal="left" vertical="top"/>
    </xf>
    <xf numFmtId="0" fontId="14" fillId="0" borderId="9" xfId="0" applyFont="1" applyBorder="1" applyProtection="1">
      <protection locked="0"/>
    </xf>
    <xf numFmtId="0" fontId="14" fillId="0" borderId="10" xfId="0" applyFont="1" applyBorder="1" applyProtection="1">
      <protection locked="0"/>
    </xf>
    <xf numFmtId="0" fontId="7" fillId="0" borderId="10" xfId="0" applyFont="1" applyBorder="1" applyAlignment="1">
      <alignment horizontal="left" vertical="top" indent="4"/>
    </xf>
    <xf numFmtId="0" fontId="7" fillId="0" borderId="11" xfId="0" applyFont="1" applyBorder="1"/>
    <xf numFmtId="0" fontId="10" fillId="0" borderId="0" xfId="0" applyFont="1" applyAlignment="1">
      <alignment horizontal="left"/>
    </xf>
    <xf numFmtId="0" fontId="29" fillId="0" borderId="0" xfId="0" applyFont="1" applyAlignment="1">
      <alignment horizontal="left"/>
    </xf>
    <xf numFmtId="0" fontId="30" fillId="0" borderId="0" xfId="0" applyFont="1" applyAlignment="1">
      <alignment horizontal="left"/>
    </xf>
    <xf numFmtId="0" fontId="4" fillId="0" borderId="0" xfId="0" applyFont="1" applyAlignment="1">
      <alignment horizontal="left"/>
    </xf>
    <xf numFmtId="0" fontId="17" fillId="0" borderId="15" xfId="0" applyFont="1" applyBorder="1" applyAlignment="1">
      <alignment horizontal="left" vertical="top" wrapText="1"/>
    </xf>
    <xf numFmtId="0" fontId="20" fillId="2" borderId="12" xfId="0" applyFont="1" applyFill="1" applyBorder="1" applyAlignment="1">
      <alignment horizontal="center" wrapText="1"/>
    </xf>
    <xf numFmtId="0" fontId="14" fillId="0" borderId="21" xfId="0" applyFont="1" applyBorder="1"/>
    <xf numFmtId="0" fontId="34" fillId="9" borderId="21" xfId="0" applyFont="1" applyFill="1" applyBorder="1" applyAlignment="1">
      <alignment horizontal="center" vertical="center" wrapText="1"/>
    </xf>
    <xf numFmtId="164" fontId="35" fillId="0" borderId="21" xfId="0" applyNumberFormat="1" applyFont="1" applyBorder="1" applyAlignment="1">
      <alignment horizontal="center" vertical="center"/>
    </xf>
    <xf numFmtId="0" fontId="35" fillId="0" borderId="21" xfId="0" applyFont="1" applyBorder="1" applyAlignment="1">
      <alignment horizontal="center" vertical="center" wrapText="1"/>
    </xf>
    <xf numFmtId="0" fontId="4" fillId="0" borderId="12" xfId="0" applyFont="1" applyBorder="1" applyAlignment="1">
      <alignment vertical="top"/>
    </xf>
    <xf numFmtId="0" fontId="4" fillId="0" borderId="12" xfId="0" applyFont="1" applyBorder="1" applyAlignment="1">
      <alignment vertical="top" wrapText="1"/>
    </xf>
    <xf numFmtId="0" fontId="36" fillId="0" borderId="15" xfId="0" applyFont="1" applyBorder="1" applyAlignment="1">
      <alignment horizontal="left" vertical="top" wrapText="1"/>
    </xf>
    <xf numFmtId="0" fontId="37" fillId="0" borderId="15" xfId="0" applyFont="1" applyBorder="1" applyAlignment="1">
      <alignment horizontal="left" vertical="top" wrapText="1"/>
    </xf>
    <xf numFmtId="0" fontId="36" fillId="0" borderId="15" xfId="0" applyFont="1" applyBorder="1" applyAlignment="1">
      <alignment vertical="top" wrapText="1"/>
    </xf>
    <xf numFmtId="0" fontId="38" fillId="0" borderId="15" xfId="3" applyFont="1" applyBorder="1" applyAlignment="1">
      <alignment vertical="top" wrapText="1"/>
    </xf>
    <xf numFmtId="0" fontId="0" fillId="0" borderId="15" xfId="0" applyBorder="1"/>
    <xf numFmtId="0" fontId="0" fillId="0" borderId="15" xfId="0" applyBorder="1" applyProtection="1">
      <protection locked="0"/>
    </xf>
    <xf numFmtId="0" fontId="4" fillId="0" borderId="1" xfId="0" applyFont="1" applyBorder="1" applyAlignment="1">
      <alignment horizontal="left" vertical="center" wrapText="1"/>
    </xf>
    <xf numFmtId="0" fontId="36" fillId="0" borderId="1" xfId="0" applyFont="1" applyBorder="1" applyAlignment="1">
      <alignment horizontal="left" vertical="top" wrapText="1"/>
    </xf>
    <xf numFmtId="0" fontId="9" fillId="5" borderId="18" xfId="0" applyFont="1" applyFill="1" applyBorder="1" applyAlignment="1" applyProtection="1">
      <alignment horizontal="centerContinuous" vertical="top"/>
      <protection locked="0"/>
    </xf>
    <xf numFmtId="0" fontId="9" fillId="5" borderId="17" xfId="0" applyFont="1" applyFill="1" applyBorder="1" applyAlignment="1" applyProtection="1">
      <alignment horizontal="centerContinuous" vertical="top"/>
      <protection locked="0"/>
    </xf>
    <xf numFmtId="14" fontId="0" fillId="0" borderId="0" xfId="0" applyNumberFormat="1"/>
    <xf numFmtId="0" fontId="0" fillId="0" borderId="12" xfId="0" applyBorder="1" applyAlignment="1">
      <alignment horizontal="centerContinuous"/>
    </xf>
    <xf numFmtId="0" fontId="9" fillId="9" borderId="1" xfId="0" applyFont="1" applyFill="1" applyBorder="1" applyAlignment="1">
      <alignment horizontal="centerContinuous" vertical="center"/>
    </xf>
    <xf numFmtId="0" fontId="0" fillId="9" borderId="0" xfId="0" applyFill="1" applyAlignment="1">
      <alignment horizontal="centerContinuous"/>
    </xf>
    <xf numFmtId="0" fontId="13" fillId="0" borderId="12" xfId="0" applyFont="1" applyBorder="1" applyAlignment="1">
      <alignment horizontal="centerContinuous"/>
    </xf>
    <xf numFmtId="0" fontId="4" fillId="0" borderId="12" xfId="0" applyFont="1" applyBorder="1"/>
    <xf numFmtId="0" fontId="4" fillId="0" borderId="15" xfId="0" applyFont="1" applyBorder="1" applyAlignment="1">
      <alignment horizontal="left" vertical="top"/>
    </xf>
    <xf numFmtId="0" fontId="35" fillId="0" borderId="15" xfId="0" applyFont="1" applyBorder="1" applyAlignment="1">
      <alignment horizontal="left" vertical="top"/>
    </xf>
    <xf numFmtId="0" fontId="4" fillId="0" borderId="15" xfId="0" applyFont="1" applyBorder="1" applyAlignment="1">
      <alignment horizontal="left" vertical="top" wrapText="1"/>
    </xf>
    <xf numFmtId="0" fontId="0" fillId="0" borderId="0" xfId="0" applyAlignment="1">
      <alignment wrapText="1"/>
    </xf>
    <xf numFmtId="0" fontId="9" fillId="5" borderId="15" xfId="0" applyFont="1" applyFill="1" applyBorder="1" applyAlignment="1">
      <alignment horizontal="center" vertical="top"/>
    </xf>
    <xf numFmtId="0" fontId="13" fillId="4" borderId="15" xfId="0" applyFont="1" applyFill="1" applyBorder="1" applyAlignment="1">
      <alignment horizontal="center" vertical="top"/>
    </xf>
    <xf numFmtId="0" fontId="39" fillId="0" borderId="12" xfId="0" applyFont="1" applyBorder="1" applyAlignment="1">
      <alignment horizontal="center" vertical="top"/>
    </xf>
    <xf numFmtId="0" fontId="0" fillId="0" borderId="0" xfId="0" applyAlignment="1">
      <alignment vertical="top"/>
    </xf>
    <xf numFmtId="0" fontId="39" fillId="0" borderId="12" xfId="0" applyFont="1" applyBorder="1" applyAlignment="1">
      <alignment horizontal="centerContinuous" vertical="top"/>
    </xf>
    <xf numFmtId="0" fontId="35" fillId="0" borderId="15" xfId="0" applyFont="1" applyBorder="1" applyAlignment="1">
      <alignment horizontal="left" vertical="top" wrapText="1"/>
    </xf>
    <xf numFmtId="0" fontId="33" fillId="0" borderId="15" xfId="0" applyFont="1" applyBorder="1" applyAlignment="1">
      <alignment horizontal="left" vertical="top" wrapText="1"/>
    </xf>
    <xf numFmtId="0" fontId="36" fillId="0" borderId="15" xfId="0" applyFont="1" applyBorder="1" applyAlignment="1">
      <alignment horizontal="center" vertical="top" wrapText="1"/>
    </xf>
    <xf numFmtId="0" fontId="4" fillId="0" borderId="15" xfId="0" applyFont="1" applyBorder="1" applyAlignment="1">
      <alignment horizontal="center" vertical="top" wrapText="1"/>
    </xf>
    <xf numFmtId="0" fontId="40" fillId="0" borderId="15" xfId="0" applyFont="1" applyBorder="1" applyAlignment="1">
      <alignment horizontal="left" vertical="top" wrapText="1"/>
    </xf>
    <xf numFmtId="0" fontId="33" fillId="7" borderId="15" xfId="0" applyFont="1" applyFill="1" applyBorder="1" applyAlignment="1">
      <alignment horizontal="left" vertical="top" wrapText="1"/>
    </xf>
    <xf numFmtId="0" fontId="33" fillId="7" borderId="12" xfId="0" applyFont="1" applyFill="1" applyBorder="1" applyAlignment="1">
      <alignment horizontal="center" vertical="center" wrapText="1"/>
    </xf>
    <xf numFmtId="0" fontId="43" fillId="0" borderId="28" xfId="0" applyFont="1" applyBorder="1" applyAlignment="1">
      <alignment horizontal="left" vertical="top" wrapText="1"/>
    </xf>
    <xf numFmtId="0" fontId="42" fillId="11" borderId="0" xfId="0" applyFont="1" applyFill="1" applyAlignment="1">
      <alignment horizontal="centerContinuous"/>
    </xf>
    <xf numFmtId="0" fontId="20" fillId="5" borderId="15" xfId="0" applyFont="1" applyFill="1" applyBorder="1" applyAlignment="1" applyProtection="1">
      <alignment horizontal="center" vertical="center" wrapText="1"/>
      <protection locked="0"/>
    </xf>
    <xf numFmtId="0" fontId="40" fillId="2" borderId="24" xfId="0" applyFont="1" applyFill="1" applyBorder="1" applyAlignment="1">
      <alignment horizontal="center" vertical="center" wrapText="1"/>
    </xf>
    <xf numFmtId="0" fontId="44" fillId="0" borderId="28" xfId="0" applyFont="1" applyBorder="1" applyAlignment="1">
      <alignment horizontal="left" vertical="top" wrapText="1"/>
    </xf>
    <xf numFmtId="0" fontId="45" fillId="11" borderId="0" xfId="0" applyFont="1" applyFill="1" applyAlignment="1">
      <alignment horizontal="centerContinuous" vertical="center"/>
    </xf>
    <xf numFmtId="0" fontId="20" fillId="0" borderId="0" xfId="0" applyFont="1" applyAlignment="1" applyProtection="1">
      <alignment horizontal="centerContinuous" vertical="top"/>
      <protection locked="0"/>
    </xf>
    <xf numFmtId="0" fontId="4" fillId="0" borderId="0" xfId="0" applyFont="1" applyAlignment="1" applyProtection="1">
      <alignment horizontal="centerContinuous" vertical="center"/>
      <protection locked="0"/>
    </xf>
    <xf numFmtId="0" fontId="4" fillId="0" borderId="0" xfId="0" applyFont="1" applyAlignment="1" applyProtection="1">
      <alignment vertical="center"/>
      <protection locked="0"/>
    </xf>
    <xf numFmtId="0" fontId="5" fillId="0" borderId="0" xfId="0" applyFont="1" applyAlignment="1" applyProtection="1">
      <alignment horizontal="centerContinuous" vertical="center"/>
      <protection locked="0"/>
    </xf>
    <xf numFmtId="0" fontId="4" fillId="0" borderId="0" xfId="0" applyFont="1" applyAlignment="1" applyProtection="1">
      <alignment horizontal="left" vertical="center" wrapText="1"/>
      <protection locked="0"/>
    </xf>
    <xf numFmtId="0" fontId="4" fillId="0" borderId="0" xfId="0" applyFont="1" applyAlignment="1" applyProtection="1">
      <alignment horizontal="left" vertical="top"/>
      <protection locked="0"/>
    </xf>
    <xf numFmtId="0" fontId="4" fillId="0" borderId="0" xfId="0" applyFont="1" applyAlignment="1" applyProtection="1">
      <alignment horizontal="left" vertical="center"/>
      <protection locked="0"/>
    </xf>
    <xf numFmtId="0" fontId="33" fillId="0" borderId="0" xfId="0" applyFont="1" applyAlignment="1">
      <alignment horizontal="left" vertical="center"/>
    </xf>
    <xf numFmtId="0" fontId="26" fillId="4" borderId="15" xfId="0" applyFont="1" applyFill="1" applyBorder="1" applyAlignment="1">
      <alignment horizontal="center" vertical="center"/>
    </xf>
    <xf numFmtId="0" fontId="28" fillId="4" borderId="15" xfId="0" applyFont="1" applyFill="1" applyBorder="1" applyAlignment="1" applyProtection="1">
      <alignment horizontal="center" vertical="center" wrapText="1"/>
      <protection locked="0"/>
    </xf>
    <xf numFmtId="0" fontId="20" fillId="5" borderId="16" xfId="0" applyFont="1" applyFill="1" applyBorder="1" applyAlignment="1" applyProtection="1">
      <alignment horizontal="centerContinuous" vertical="top"/>
      <protection locked="0"/>
    </xf>
    <xf numFmtId="0" fontId="20" fillId="5" borderId="18" xfId="0" applyFont="1" applyFill="1" applyBorder="1" applyAlignment="1" applyProtection="1">
      <alignment horizontal="centerContinuous" vertical="top"/>
      <protection locked="0"/>
    </xf>
    <xf numFmtId="0" fontId="20" fillId="5" borderId="17" xfId="0" applyFont="1" applyFill="1" applyBorder="1" applyAlignment="1" applyProtection="1">
      <alignment horizontal="centerContinuous" vertical="top"/>
      <protection locked="0"/>
    </xf>
    <xf numFmtId="0" fontId="21" fillId="0" borderId="16" xfId="0" applyFont="1" applyBorder="1" applyAlignment="1" applyProtection="1">
      <alignment horizontal="centerContinuous" vertical="top"/>
      <protection locked="0"/>
    </xf>
    <xf numFmtId="0" fontId="22" fillId="0" borderId="4" xfId="0" applyFont="1" applyBorder="1" applyAlignment="1">
      <alignment horizontal="centerContinuous" vertical="top" wrapText="1"/>
    </xf>
    <xf numFmtId="0" fontId="7" fillId="0" borderId="5" xfId="0" applyFont="1" applyBorder="1" applyAlignment="1">
      <alignment horizontal="centerContinuous" vertical="top" wrapText="1"/>
    </xf>
    <xf numFmtId="0" fontId="7" fillId="0" borderId="6" xfId="0" applyFont="1" applyBorder="1" applyAlignment="1">
      <alignment horizontal="centerContinuous" vertical="top" wrapText="1"/>
    </xf>
    <xf numFmtId="0" fontId="7" fillId="0" borderId="16" xfId="0" applyFont="1" applyBorder="1" applyAlignment="1">
      <alignment horizontal="centerContinuous" vertical="top" wrapText="1"/>
    </xf>
    <xf numFmtId="0" fontId="7" fillId="0" borderId="17" xfId="0" applyFont="1" applyBorder="1" applyAlignment="1">
      <alignment horizontal="centerContinuous" vertical="top" wrapText="1"/>
    </xf>
    <xf numFmtId="0" fontId="20" fillId="5" borderId="15" xfId="0" applyFont="1" applyFill="1" applyBorder="1" applyAlignment="1" applyProtection="1">
      <alignment horizontal="centerContinuous" vertical="top"/>
      <protection locked="0"/>
    </xf>
    <xf numFmtId="0" fontId="7" fillId="0" borderId="15" xfId="0" applyFont="1" applyBorder="1" applyAlignment="1">
      <alignment horizontal="centerContinuous" vertical="top" wrapText="1"/>
    </xf>
    <xf numFmtId="0" fontId="47" fillId="0" borderId="12" xfId="0" applyFont="1" applyBorder="1" applyAlignment="1">
      <alignment horizontal="center" vertical="center" wrapText="1"/>
    </xf>
    <xf numFmtId="0" fontId="4" fillId="0" borderId="12" xfId="0" applyFont="1" applyBorder="1" applyAlignment="1">
      <alignment horizontal="center" vertical="center" wrapText="1"/>
    </xf>
    <xf numFmtId="0" fontId="3" fillId="5" borderId="14" xfId="0" applyFont="1" applyFill="1" applyBorder="1" applyAlignment="1" applyProtection="1">
      <alignment horizontal="centerContinuous" vertical="center"/>
      <protection locked="0"/>
    </xf>
    <xf numFmtId="0" fontId="9" fillId="5" borderId="29" xfId="0" applyFont="1" applyFill="1" applyBorder="1" applyAlignment="1">
      <alignment horizontal="centerContinuous" vertical="center"/>
    </xf>
    <xf numFmtId="0" fontId="13" fillId="8" borderId="17" xfId="0" applyFont="1" applyFill="1" applyBorder="1" applyAlignment="1" applyProtection="1">
      <alignment horizontal="centerContinuous"/>
      <protection locked="0"/>
    </xf>
    <xf numFmtId="0" fontId="35" fillId="13" borderId="15" xfId="0" applyFont="1" applyFill="1" applyBorder="1" applyAlignment="1">
      <alignment horizontal="left" vertical="top" wrapText="1"/>
    </xf>
    <xf numFmtId="0" fontId="4" fillId="13" borderId="15" xfId="0" applyFont="1" applyFill="1" applyBorder="1" applyAlignment="1">
      <alignment horizontal="left" vertical="top" wrapText="1"/>
    </xf>
    <xf numFmtId="0" fontId="4" fillId="13" borderId="15" xfId="0" applyFont="1" applyFill="1" applyBorder="1" applyAlignment="1" applyProtection="1">
      <alignment horizontal="left" vertical="top" wrapText="1"/>
      <protection locked="0"/>
    </xf>
    <xf numFmtId="0" fontId="4" fillId="13" borderId="1" xfId="0" applyFont="1" applyFill="1" applyBorder="1" applyAlignment="1" applyProtection="1">
      <alignment horizontal="left" vertical="top" wrapText="1"/>
      <protection locked="0"/>
    </xf>
    <xf numFmtId="0" fontId="4" fillId="0" borderId="1" xfId="0" applyFont="1" applyBorder="1" applyAlignment="1" applyProtection="1">
      <alignment horizontal="left" vertical="top" wrapText="1"/>
      <protection locked="0"/>
    </xf>
    <xf numFmtId="0" fontId="46" fillId="5" borderId="4" xfId="0" applyFont="1" applyFill="1" applyBorder="1" applyAlignment="1" applyProtection="1">
      <alignment horizontal="centerContinuous"/>
      <protection locked="0"/>
    </xf>
    <xf numFmtId="0" fontId="28" fillId="4" borderId="3" xfId="0" applyFont="1" applyFill="1" applyBorder="1" applyAlignment="1" applyProtection="1">
      <alignment horizontal="center" vertical="center" wrapText="1"/>
      <protection locked="0"/>
    </xf>
    <xf numFmtId="0" fontId="9" fillId="5" borderId="1" xfId="0" applyFont="1" applyFill="1" applyBorder="1" applyAlignment="1">
      <alignment horizontal="centerContinuous" vertical="center"/>
    </xf>
    <xf numFmtId="0" fontId="26" fillId="4" borderId="3" xfId="0" applyFont="1" applyFill="1" applyBorder="1" applyAlignment="1">
      <alignment horizontal="center" vertical="center"/>
    </xf>
    <xf numFmtId="0" fontId="48" fillId="4" borderId="17" xfId="0" applyFont="1" applyFill="1" applyBorder="1" applyAlignment="1">
      <alignment horizontal="centerContinuous" vertical="center"/>
    </xf>
    <xf numFmtId="0" fontId="49" fillId="4" borderId="16" xfId="0" applyFont="1" applyFill="1" applyBorder="1" applyAlignment="1" applyProtection="1">
      <alignment horizontal="centerContinuous" vertical="center"/>
      <protection locked="0"/>
    </xf>
    <xf numFmtId="0" fontId="48" fillId="8" borderId="16" xfId="0" applyFont="1" applyFill="1" applyBorder="1" applyAlignment="1">
      <alignment horizontal="centerContinuous" vertical="center" wrapText="1"/>
    </xf>
    <xf numFmtId="0" fontId="2" fillId="8" borderId="17" xfId="0" applyFont="1" applyFill="1" applyBorder="1" applyAlignment="1" applyProtection="1">
      <alignment horizontal="centerContinuous"/>
      <protection locked="0"/>
    </xf>
    <xf numFmtId="0" fontId="0" fillId="4" borderId="15" xfId="0" applyFill="1" applyBorder="1" applyAlignment="1">
      <alignment horizontal="center" vertical="center"/>
    </xf>
    <xf numFmtId="0" fontId="6" fillId="0" borderId="15" xfId="0" applyFont="1" applyBorder="1" applyAlignment="1">
      <alignment horizontal="center" vertical="center"/>
    </xf>
    <xf numFmtId="0" fontId="33" fillId="0" borderId="15" xfId="0" applyFont="1" applyBorder="1" applyAlignment="1">
      <alignment horizontal="left" vertical="top"/>
    </xf>
    <xf numFmtId="0" fontId="6" fillId="0" borderId="15" xfId="0" applyFont="1" applyBorder="1"/>
    <xf numFmtId="0" fontId="0" fillId="0" borderId="0" xfId="0" applyAlignment="1">
      <alignment horizontal="left" vertical="top"/>
    </xf>
    <xf numFmtId="0" fontId="4" fillId="0" borderId="15" xfId="0" applyFont="1" applyBorder="1" applyAlignment="1">
      <alignment vertical="top" wrapText="1"/>
    </xf>
    <xf numFmtId="0" fontId="33" fillId="0" borderId="0" xfId="0" applyFont="1" applyAlignment="1">
      <alignment vertical="top" wrapText="1"/>
    </xf>
    <xf numFmtId="0" fontId="7" fillId="13" borderId="3" xfId="0" applyFont="1" applyFill="1" applyBorder="1" applyAlignment="1" applyProtection="1">
      <alignment horizontal="left" vertical="top" wrapText="1"/>
      <protection locked="0"/>
    </xf>
    <xf numFmtId="0" fontId="7" fillId="13" borderId="15" xfId="0" applyFont="1" applyFill="1" applyBorder="1" applyAlignment="1" applyProtection="1">
      <alignment horizontal="left" vertical="top" wrapText="1"/>
      <protection locked="0"/>
    </xf>
    <xf numFmtId="0" fontId="33" fillId="0" borderId="15" xfId="0" applyFont="1" applyBorder="1" applyAlignment="1">
      <alignment vertical="top" wrapText="1"/>
    </xf>
    <xf numFmtId="0" fontId="33" fillId="0" borderId="15" xfId="0" applyFont="1" applyBorder="1" applyAlignment="1">
      <alignment vertical="top"/>
    </xf>
    <xf numFmtId="0" fontId="4" fillId="13" borderId="15" xfId="0" applyFont="1" applyFill="1" applyBorder="1" applyAlignment="1">
      <alignment vertical="top" wrapText="1"/>
    </xf>
    <xf numFmtId="0" fontId="36" fillId="13" borderId="15" xfId="0" applyFont="1" applyFill="1" applyBorder="1" applyAlignment="1">
      <alignment horizontal="left" vertical="top" wrapText="1"/>
    </xf>
    <xf numFmtId="0" fontId="38" fillId="13" borderId="15" xfId="3" applyFont="1" applyFill="1" applyBorder="1" applyAlignment="1">
      <alignment horizontal="left" vertical="top" wrapText="1"/>
    </xf>
    <xf numFmtId="0" fontId="35" fillId="13" borderId="15" xfId="3" applyFont="1" applyFill="1" applyBorder="1" applyAlignment="1">
      <alignment horizontal="left" vertical="top" wrapText="1"/>
    </xf>
    <xf numFmtId="0" fontId="38" fillId="13" borderId="15" xfId="3" applyFont="1" applyFill="1" applyBorder="1" applyAlignment="1">
      <alignment vertical="top" wrapText="1"/>
    </xf>
    <xf numFmtId="0" fontId="35" fillId="0" borderId="15" xfId="0" applyFont="1" applyBorder="1" applyAlignment="1">
      <alignment horizontal="left" vertical="center" wrapText="1"/>
    </xf>
    <xf numFmtId="0" fontId="40" fillId="0" borderId="15" xfId="3" applyFont="1" applyBorder="1" applyAlignment="1">
      <alignment horizontal="left" vertical="top" wrapText="1"/>
    </xf>
    <xf numFmtId="0" fontId="52" fillId="0" borderId="18" xfId="0" applyFont="1" applyBorder="1" applyAlignment="1">
      <alignment horizontal="centerContinuous" vertical="top"/>
    </xf>
    <xf numFmtId="0" fontId="52" fillId="0" borderId="17" xfId="0" applyFont="1" applyBorder="1" applyAlignment="1">
      <alignment horizontal="centerContinuous" vertical="top"/>
    </xf>
    <xf numFmtId="0" fontId="52" fillId="0" borderId="15" xfId="0" applyFont="1" applyBorder="1" applyAlignment="1" applyProtection="1">
      <alignment horizontal="centerContinuous" vertical="top"/>
      <protection locked="0"/>
    </xf>
    <xf numFmtId="0" fontId="52" fillId="0" borderId="15" xfId="0" applyFont="1" applyBorder="1" applyAlignment="1">
      <alignment horizontal="centerContinuous" vertical="top"/>
    </xf>
    <xf numFmtId="0" fontId="53" fillId="0" borderId="15" xfId="0" applyFont="1" applyBorder="1" applyAlignment="1">
      <alignment wrapText="1"/>
    </xf>
    <xf numFmtId="0" fontId="26" fillId="0" borderId="15" xfId="0" applyFont="1" applyBorder="1" applyAlignment="1">
      <alignment wrapText="1"/>
    </xf>
    <xf numFmtId="0" fontId="53" fillId="0" borderId="15" xfId="0" applyFont="1" applyBorder="1" applyAlignment="1">
      <alignment vertical="top" wrapText="1"/>
    </xf>
    <xf numFmtId="0" fontId="53" fillId="0" borderId="15" xfId="0" applyFont="1" applyBorder="1" applyAlignment="1">
      <alignment vertical="top" wrapText="1" readingOrder="1"/>
    </xf>
    <xf numFmtId="0" fontId="7" fillId="0" borderId="15" xfId="0" applyFont="1" applyBorder="1" applyAlignment="1">
      <alignment vertical="top" wrapText="1"/>
    </xf>
    <xf numFmtId="49" fontId="7" fillId="0" borderId="15" xfId="0" applyNumberFormat="1" applyFont="1" applyBorder="1" applyAlignment="1">
      <alignment vertical="top" wrapText="1"/>
    </xf>
    <xf numFmtId="0" fontId="35" fillId="0" borderId="5" xfId="0" applyFont="1" applyBorder="1"/>
    <xf numFmtId="49" fontId="35" fillId="0" borderId="0" xfId="0" applyNumberFormat="1" applyFont="1"/>
    <xf numFmtId="0" fontId="40" fillId="0" borderId="0" xfId="0" applyFont="1" applyAlignment="1">
      <alignment vertical="center" wrapText="1"/>
    </xf>
    <xf numFmtId="0" fontId="40" fillId="0" borderId="0" xfId="0" applyFont="1" applyAlignment="1">
      <alignment vertical="center"/>
    </xf>
    <xf numFmtId="49" fontId="40" fillId="0" borderId="22" xfId="0" applyNumberFormat="1" applyFont="1" applyBorder="1" applyAlignment="1">
      <alignment horizontal="center" vertical="center"/>
    </xf>
    <xf numFmtId="0" fontId="33" fillId="0" borderId="15" xfId="0" applyFont="1" applyBorder="1" applyAlignment="1" applyProtection="1">
      <alignment horizontal="center" vertical="center"/>
      <protection locked="0"/>
    </xf>
    <xf numFmtId="0" fontId="33" fillId="0" borderId="15" xfId="0" applyFont="1" applyBorder="1" applyAlignment="1" applyProtection="1">
      <alignment horizontal="center" vertical="center" wrapText="1"/>
      <protection locked="0"/>
    </xf>
    <xf numFmtId="0" fontId="57" fillId="3" borderId="17" xfId="0" applyFont="1" applyFill="1" applyBorder="1"/>
    <xf numFmtId="0" fontId="4" fillId="0" borderId="15" xfId="0" applyFont="1" applyBorder="1" applyProtection="1">
      <protection locked="0"/>
    </xf>
    <xf numFmtId="0" fontId="57" fillId="0" borderId="0" xfId="0" applyFont="1"/>
    <xf numFmtId="0" fontId="35" fillId="0" borderId="0" xfId="0" applyFont="1" applyAlignment="1" applyProtection="1">
      <alignment vertical="top"/>
      <protection locked="0"/>
    </xf>
    <xf numFmtId="0" fontId="6" fillId="0" borderId="12" xfId="0" applyFont="1" applyBorder="1" applyAlignment="1">
      <alignment horizontal="center" wrapText="1"/>
    </xf>
    <xf numFmtId="0" fontId="35" fillId="0" borderId="0" xfId="0" applyFont="1" applyAlignment="1" applyProtection="1">
      <alignment horizontal="centerContinuous" vertical="top"/>
      <protection locked="0"/>
    </xf>
    <xf numFmtId="0" fontId="33" fillId="7" borderId="0" xfId="0" applyFont="1" applyFill="1" applyAlignment="1" applyProtection="1">
      <alignment horizontal="left" vertical="center" wrapText="1"/>
      <protection locked="0"/>
    </xf>
    <xf numFmtId="0" fontId="4" fillId="0" borderId="0" xfId="0" applyFont="1" applyAlignment="1">
      <alignment horizontal="left" vertical="center"/>
    </xf>
    <xf numFmtId="0" fontId="4" fillId="0" borderId="0" xfId="0" applyFont="1" applyAlignment="1" applyProtection="1">
      <alignment horizontal="center" vertical="center" wrapText="1"/>
      <protection locked="0"/>
    </xf>
    <xf numFmtId="0" fontId="4" fillId="0" borderId="0" xfId="0" applyFont="1" applyAlignment="1" applyProtection="1">
      <alignment horizontal="center" vertical="center"/>
      <protection locked="0"/>
    </xf>
    <xf numFmtId="0" fontId="4" fillId="0" borderId="0" xfId="0" applyFont="1" applyAlignment="1">
      <alignment horizontal="center" vertical="center"/>
    </xf>
    <xf numFmtId="0" fontId="33" fillId="14" borderId="12" xfId="0" applyFont="1" applyFill="1" applyBorder="1" applyAlignment="1" applyProtection="1">
      <alignment horizontal="center" vertical="center"/>
      <protection locked="0"/>
    </xf>
    <xf numFmtId="0" fontId="51" fillId="12" borderId="12" xfId="0" applyFont="1" applyFill="1" applyBorder="1" applyAlignment="1" applyProtection="1">
      <alignment horizontal="center" vertical="center" wrapText="1"/>
      <protection locked="0"/>
    </xf>
    <xf numFmtId="0" fontId="40" fillId="12" borderId="12" xfId="0" applyFont="1" applyFill="1" applyBorder="1" applyAlignment="1" applyProtection="1">
      <alignment horizontal="center" vertical="center" wrapText="1"/>
      <protection locked="0"/>
    </xf>
    <xf numFmtId="165" fontId="35" fillId="12" borderId="12" xfId="4" applyNumberFormat="1" applyFont="1" applyFill="1" applyBorder="1" applyAlignment="1" applyProtection="1">
      <alignment horizontal="center" vertical="center" wrapText="1"/>
      <protection locked="0"/>
    </xf>
    <xf numFmtId="165" fontId="40" fillId="12" borderId="12" xfId="4" applyNumberFormat="1" applyFont="1" applyFill="1" applyBorder="1" applyAlignment="1" applyProtection="1">
      <alignment horizontal="center" vertical="center" wrapText="1"/>
      <protection locked="0"/>
    </xf>
    <xf numFmtId="0" fontId="33" fillId="7" borderId="0" xfId="0" applyFont="1" applyFill="1" applyProtection="1">
      <protection locked="0"/>
    </xf>
    <xf numFmtId="0" fontId="4" fillId="7" borderId="0" xfId="0" applyFont="1" applyFill="1" applyProtection="1">
      <protection locked="0"/>
    </xf>
    <xf numFmtId="0" fontId="4" fillId="7" borderId="0" xfId="0" applyFont="1" applyFill="1"/>
    <xf numFmtId="0" fontId="4" fillId="0" borderId="0" xfId="0" applyFont="1" applyAlignment="1">
      <alignment horizontal="centerContinuous" vertical="center" wrapText="1"/>
    </xf>
    <xf numFmtId="0" fontId="26" fillId="4" borderId="15" xfId="0" applyFont="1" applyFill="1" applyBorder="1" applyAlignment="1" applyProtection="1">
      <alignment horizontal="center" vertical="center"/>
      <protection locked="0"/>
    </xf>
    <xf numFmtId="0" fontId="4" fillId="0" borderId="0" xfId="0" applyFont="1" applyAlignment="1" applyProtection="1">
      <alignment horizontal="left"/>
      <protection locked="0"/>
    </xf>
    <xf numFmtId="0" fontId="57" fillId="3" borderId="17" xfId="0" applyFont="1" applyFill="1" applyBorder="1" applyProtection="1">
      <protection locked="0"/>
    </xf>
    <xf numFmtId="0" fontId="57" fillId="0" borderId="0" xfId="0" applyFont="1" applyProtection="1">
      <protection locked="0"/>
    </xf>
    <xf numFmtId="0" fontId="32" fillId="0" borderId="15" xfId="3" applyBorder="1" applyAlignment="1">
      <alignment horizontal="left" vertical="top" wrapText="1"/>
    </xf>
    <xf numFmtId="0" fontId="6" fillId="0" borderId="15" xfId="0" applyFont="1" applyBorder="1" applyAlignment="1">
      <alignment horizontal="center"/>
    </xf>
    <xf numFmtId="0" fontId="0" fillId="13" borderId="15" xfId="0" applyFill="1" applyBorder="1"/>
    <xf numFmtId="0" fontId="32" fillId="13" borderId="15" xfId="3" applyFill="1" applyBorder="1"/>
    <xf numFmtId="0" fontId="0" fillId="5" borderId="5" xfId="0" applyFill="1" applyBorder="1" applyAlignment="1" applyProtection="1">
      <alignment horizontal="centerContinuous"/>
      <protection locked="0"/>
    </xf>
    <xf numFmtId="0" fontId="0" fillId="5" borderId="6" xfId="0" applyFill="1" applyBorder="1" applyAlignment="1">
      <alignment horizontal="centerContinuous"/>
    </xf>
    <xf numFmtId="0" fontId="20" fillId="11" borderId="9" xfId="0" applyFont="1" applyFill="1" applyBorder="1" applyAlignment="1" applyProtection="1">
      <alignment horizontal="centerContinuous" vertical="top"/>
      <protection locked="0"/>
    </xf>
    <xf numFmtId="0" fontId="4" fillId="11" borderId="10" xfId="0" applyFont="1" applyFill="1" applyBorder="1" applyAlignment="1" applyProtection="1">
      <alignment horizontal="centerContinuous" vertical="center"/>
      <protection locked="0"/>
    </xf>
    <xf numFmtId="0" fontId="5" fillId="11" borderId="10" xfId="0" applyFont="1" applyFill="1" applyBorder="1" applyAlignment="1" applyProtection="1">
      <alignment horizontal="centerContinuous" vertical="center"/>
      <protection locked="0"/>
    </xf>
    <xf numFmtId="0" fontId="5" fillId="11" borderId="11" xfId="0" applyFont="1" applyFill="1" applyBorder="1" applyAlignment="1">
      <alignment horizontal="centerContinuous" vertical="center"/>
    </xf>
    <xf numFmtId="0" fontId="20" fillId="0" borderId="0" xfId="0" applyFont="1" applyAlignment="1" applyProtection="1">
      <alignment horizontal="centerContinuous" vertical="top"/>
      <protection locked="0"/>
      <extLst>
        <ext xmlns:xfpb="http://schemas.microsoft.com/office/spreadsheetml/2022/featurepropertybag" uri="{C7286773-470A-42A8-94C5-96B5CB345126}">
          <xfpb:xfComplement i="0"/>
        </ext>
      </extLst>
    </xf>
    <xf numFmtId="0" fontId="46" fillId="0" borderId="0" xfId="0" applyFont="1" applyAlignment="1" applyProtection="1">
      <alignment horizontal="left" vertical="center"/>
      <protection locked="0"/>
    </xf>
    <xf numFmtId="0" fontId="5" fillId="0" borderId="0" xfId="0" applyFont="1" applyAlignment="1">
      <alignment horizontal="centerContinuous" vertical="center"/>
    </xf>
    <xf numFmtId="0" fontId="59" fillId="7" borderId="0" xfId="0" applyFont="1" applyFill="1" applyProtection="1">
      <protection locked="0"/>
      <extLst>
        <ext xmlns:xfpb="http://schemas.microsoft.com/office/spreadsheetml/2022/featurepropertybag" uri="{C7286773-470A-42A8-94C5-96B5CB345126}">
          <xfpb:xfComplement i="0"/>
        </ext>
      </extLst>
    </xf>
    <xf numFmtId="0" fontId="59" fillId="7" borderId="0" xfId="0" applyFont="1" applyFill="1">
      <extLst>
        <ext xmlns:xfpb="http://schemas.microsoft.com/office/spreadsheetml/2022/featurepropertybag" uri="{C7286773-470A-42A8-94C5-96B5CB345126}">
          <xfpb:xfComplement i="0"/>
        </ext>
      </extLst>
    </xf>
    <xf numFmtId="0" fontId="40" fillId="0" borderId="0" xfId="0" applyFont="1"/>
    <xf numFmtId="0" fontId="33" fillId="0" borderId="0" xfId="0" applyFont="1"/>
    <xf numFmtId="0" fontId="35" fillId="0" borderId="0" xfId="0" applyFont="1" applyAlignment="1">
      <alignment vertical="center" wrapText="1"/>
    </xf>
    <xf numFmtId="0" fontId="35" fillId="0" borderId="31" xfId="0" applyFont="1" applyBorder="1"/>
    <xf numFmtId="49" fontId="35" fillId="0" borderId="30" xfId="0" applyNumberFormat="1" applyFont="1" applyBorder="1"/>
    <xf numFmtId="0" fontId="40" fillId="0" borderId="30" xfId="0" applyFont="1" applyBorder="1" applyAlignment="1">
      <alignment vertical="center" wrapText="1"/>
    </xf>
    <xf numFmtId="0" fontId="40" fillId="0" borderId="23" xfId="0" applyFont="1" applyBorder="1" applyAlignment="1">
      <alignment horizontal="center" vertical="center"/>
    </xf>
    <xf numFmtId="0" fontId="46" fillId="5" borderId="0" xfId="0" applyFont="1" applyFill="1" applyAlignment="1" applyProtection="1">
      <alignment horizontal="centerContinuous"/>
      <protection locked="0"/>
    </xf>
    <xf numFmtId="0" fontId="0" fillId="5" borderId="0" xfId="0" applyFill="1" applyAlignment="1" applyProtection="1">
      <alignment horizontal="centerContinuous"/>
      <protection locked="0"/>
    </xf>
    <xf numFmtId="0" fontId="0" fillId="5" borderId="0" xfId="0" applyFill="1" applyAlignment="1">
      <alignment horizontal="centerContinuous"/>
    </xf>
    <xf numFmtId="0" fontId="4" fillId="5" borderId="0" xfId="0" applyFont="1" applyFill="1"/>
    <xf numFmtId="0" fontId="20" fillId="5" borderId="0" xfId="0" applyFont="1" applyFill="1" applyAlignment="1" applyProtection="1">
      <alignment horizontal="centerContinuous" vertical="top"/>
      <protection locked="0"/>
    </xf>
    <xf numFmtId="0" fontId="4" fillId="5" borderId="0" xfId="0" applyFont="1" applyFill="1" applyAlignment="1" applyProtection="1">
      <alignment horizontal="centerContinuous" vertical="center"/>
      <protection locked="0"/>
    </xf>
    <xf numFmtId="0" fontId="5" fillId="5" borderId="0" xfId="0" applyFont="1" applyFill="1" applyAlignment="1" applyProtection="1">
      <alignment horizontal="centerContinuous" vertical="center"/>
      <protection locked="0"/>
    </xf>
    <xf numFmtId="0" fontId="5" fillId="5" borderId="0" xfId="0" applyFont="1" applyFill="1" applyAlignment="1">
      <alignment horizontal="centerContinuous" vertical="center"/>
    </xf>
    <xf numFmtId="0" fontId="4" fillId="5" borderId="0" xfId="0" applyFont="1" applyFill="1" applyAlignment="1">
      <alignment horizontal="centerContinuous"/>
    </xf>
    <xf numFmtId="49" fontId="40" fillId="10" borderId="1" xfId="0" applyNumberFormat="1" applyFont="1" applyFill="1" applyBorder="1" applyAlignment="1">
      <alignment horizontal="center" vertical="top" wrapText="1"/>
    </xf>
    <xf numFmtId="0" fontId="40" fillId="0" borderId="12" xfId="0" applyFont="1" applyBorder="1" applyAlignment="1">
      <alignment horizontal="center" vertical="center"/>
    </xf>
    <xf numFmtId="0" fontId="61" fillId="0" borderId="15" xfId="0" applyFont="1" applyBorder="1" applyAlignment="1">
      <alignment horizontal="centerContinuous" vertical="top" wrapText="1"/>
    </xf>
    <xf numFmtId="0" fontId="7" fillId="13" borderId="11" xfId="0" applyFont="1" applyFill="1" applyBorder="1" applyAlignment="1" applyProtection="1">
      <alignment horizontal="left" vertical="top" wrapText="1"/>
      <protection locked="0"/>
    </xf>
    <xf numFmtId="0" fontId="7" fillId="13" borderId="17" xfId="0" applyFont="1" applyFill="1" applyBorder="1" applyAlignment="1" applyProtection="1">
      <alignment horizontal="left" vertical="top" wrapText="1"/>
      <protection locked="0"/>
    </xf>
    <xf numFmtId="0" fontId="63" fillId="0" borderId="15" xfId="0" applyFont="1" applyBorder="1" applyAlignment="1">
      <alignment vertical="top" wrapText="1"/>
    </xf>
    <xf numFmtId="5" fontId="40" fillId="15" borderId="15" xfId="2" applyNumberFormat="1" applyFont="1" applyFill="1" applyBorder="1" applyAlignment="1" applyProtection="1">
      <alignment horizontal="center"/>
    </xf>
    <xf numFmtId="5" fontId="40" fillId="0" borderId="15" xfId="2" applyNumberFormat="1" applyFont="1" applyBorder="1" applyAlignment="1" applyProtection="1">
      <alignment horizontal="center"/>
    </xf>
    <xf numFmtId="0" fontId="35" fillId="0" borderId="0" xfId="0" applyFont="1" applyAlignment="1">
      <alignment horizontal="center" vertical="center"/>
    </xf>
    <xf numFmtId="0" fontId="40" fillId="0" borderId="0" xfId="0" applyFont="1" applyAlignment="1">
      <alignment horizontal="left" vertical="top" wrapText="1"/>
    </xf>
    <xf numFmtId="0" fontId="33" fillId="0" borderId="0" xfId="0" applyFont="1" applyAlignment="1">
      <alignment wrapText="1"/>
    </xf>
    <xf numFmtId="0" fontId="4" fillId="0" borderId="0" xfId="0" applyFont="1" applyAlignment="1">
      <alignment vertical="top"/>
    </xf>
    <xf numFmtId="0" fontId="33" fillId="0" borderId="0" xfId="0" applyFont="1" applyAlignment="1">
      <alignment horizontal="left" vertical="top" wrapText="1"/>
    </xf>
    <xf numFmtId="0" fontId="6" fillId="4" borderId="0" xfId="0" applyFont="1" applyFill="1"/>
    <xf numFmtId="0" fontId="0" fillId="4" borderId="0" xfId="0" applyFill="1"/>
    <xf numFmtId="0" fontId="28" fillId="0" borderId="12" xfId="0" applyFont="1" applyBorder="1" applyAlignment="1" applyProtection="1">
      <alignment horizontal="left" vertical="center"/>
      <protection locked="0"/>
    </xf>
    <xf numFmtId="0" fontId="4" fillId="0" borderId="26"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4" fillId="0" borderId="12"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4" fillId="0" borderId="12" xfId="0" applyFont="1" applyBorder="1" applyAlignment="1">
      <alignment horizontal="center" vertical="center"/>
    </xf>
    <xf numFmtId="0" fontId="9" fillId="4" borderId="12" xfId="0" applyFont="1" applyFill="1" applyBorder="1" applyAlignment="1">
      <alignment horizontal="centerContinuous" vertical="center"/>
    </xf>
    <xf numFmtId="0" fontId="0" fillId="4" borderId="12" xfId="0" applyFill="1" applyBorder="1" applyAlignment="1" applyProtection="1">
      <alignment horizontal="centerContinuous"/>
      <protection locked="0"/>
    </xf>
    <xf numFmtId="0" fontId="35" fillId="4" borderId="12" xfId="0" applyFont="1" applyFill="1" applyBorder="1" applyAlignment="1" applyProtection="1">
      <alignment horizontal="centerContinuous" vertical="top"/>
      <protection locked="0"/>
    </xf>
    <xf numFmtId="0" fontId="4" fillId="0" borderId="12" xfId="0" applyFont="1" applyBorder="1" applyProtection="1">
      <protection locked="0"/>
    </xf>
    <xf numFmtId="0" fontId="6" fillId="0" borderId="0" xfId="0" applyFont="1"/>
    <xf numFmtId="0" fontId="6" fillId="0" borderId="0" xfId="0" applyFont="1" applyAlignment="1">
      <alignment horizontal="left"/>
    </xf>
    <xf numFmtId="0" fontId="0" fillId="2" borderId="21" xfId="0" applyFill="1" applyBorder="1" applyAlignment="1" applyProtection="1">
      <alignment horizontal="centerContinuous"/>
      <protection locked="0"/>
    </xf>
    <xf numFmtId="0" fontId="0" fillId="2" borderId="27" xfId="0" applyFill="1" applyBorder="1" applyAlignment="1" applyProtection="1">
      <alignment horizontal="centerContinuous"/>
      <protection locked="0"/>
    </xf>
    <xf numFmtId="0" fontId="33" fillId="0" borderId="0" xfId="0" applyFont="1" applyProtection="1">
      <protection locked="0"/>
    </xf>
    <xf numFmtId="0" fontId="4" fillId="0" borderId="0" xfId="0" applyFont="1" applyAlignment="1" applyProtection="1">
      <alignment vertical="top"/>
      <protection locked="0"/>
    </xf>
    <xf numFmtId="0" fontId="6" fillId="0" borderId="0" xfId="0" applyFont="1" applyProtection="1">
      <protection locked="0"/>
    </xf>
    <xf numFmtId="0" fontId="33" fillId="0" borderId="0" xfId="0" applyFont="1" applyAlignment="1" applyProtection="1">
      <alignment vertical="top"/>
      <protection locked="0"/>
    </xf>
    <xf numFmtId="0" fontId="33" fillId="0" borderId="12" xfId="0" applyFont="1" applyBorder="1" applyAlignment="1" applyProtection="1">
      <alignment vertical="top"/>
      <protection locked="0"/>
    </xf>
    <xf numFmtId="0" fontId="33" fillId="0" borderId="12" xfId="0" applyFont="1" applyBorder="1" applyAlignment="1" applyProtection="1">
      <alignment vertical="top" wrapText="1"/>
      <protection locked="0"/>
    </xf>
    <xf numFmtId="0" fontId="33" fillId="0" borderId="12" xfId="0" applyFont="1" applyBorder="1" applyAlignment="1">
      <alignment horizontal="center" vertical="top"/>
    </xf>
    <xf numFmtId="0" fontId="33" fillId="0" borderId="12" xfId="0" applyFont="1" applyBorder="1" applyAlignment="1">
      <alignment horizontal="center" vertical="top" wrapText="1"/>
    </xf>
    <xf numFmtId="0" fontId="28" fillId="0" borderId="15" xfId="0" applyFont="1" applyBorder="1" applyAlignment="1" applyProtection="1">
      <alignment horizontal="center" vertical="center" wrapText="1"/>
      <protection locked="0"/>
    </xf>
    <xf numFmtId="0" fontId="2" fillId="0" borderId="12" xfId="0" applyFont="1" applyBorder="1" applyProtection="1">
      <protection locked="0"/>
    </xf>
    <xf numFmtId="0" fontId="2" fillId="0" borderId="17" xfId="0" applyFont="1" applyBorder="1" applyAlignment="1" applyProtection="1">
      <alignment horizontal="center" vertical="top" wrapText="1"/>
      <protection locked="0"/>
    </xf>
    <xf numFmtId="0" fontId="2" fillId="0" borderId="15" xfId="0" applyFont="1" applyBorder="1" applyAlignment="1" applyProtection="1">
      <alignment horizontal="center" vertical="top" wrapText="1"/>
      <protection locked="0"/>
    </xf>
    <xf numFmtId="0" fontId="72" fillId="0" borderId="0" xfId="0" applyFont="1" applyAlignment="1">
      <alignment horizontal="left"/>
    </xf>
    <xf numFmtId="0" fontId="2" fillId="19" borderId="0" xfId="0" applyFont="1" applyFill="1"/>
    <xf numFmtId="0" fontId="2" fillId="18" borderId="0" xfId="0" applyFont="1" applyFill="1"/>
    <xf numFmtId="0" fontId="2" fillId="4" borderId="0" xfId="0" applyFont="1" applyFill="1"/>
    <xf numFmtId="0" fontId="6" fillId="4" borderId="0" xfId="0" applyFont="1" applyFill="1" applyAlignment="1">
      <alignment horizontal="left"/>
    </xf>
    <xf numFmtId="0" fontId="71" fillId="0" borderId="0" xfId="0" applyFont="1" applyAlignment="1">
      <alignment horizontal="left" vertical="center" wrapText="1"/>
    </xf>
    <xf numFmtId="0" fontId="70" fillId="0" borderId="0" xfId="0" applyFont="1" applyAlignment="1">
      <alignment horizontal="left" vertical="center" wrapText="1"/>
    </xf>
    <xf numFmtId="0" fontId="0" fillId="0" borderId="0" xfId="0" applyAlignment="1">
      <alignment horizontal="right"/>
    </xf>
    <xf numFmtId="0" fontId="6" fillId="0" borderId="0" xfId="0" applyFont="1" applyAlignment="1">
      <alignment horizontal="right"/>
    </xf>
    <xf numFmtId="0" fontId="0" fillId="0" borderId="0" xfId="0" applyAlignment="1">
      <alignment horizontal="left"/>
    </xf>
    <xf numFmtId="0" fontId="58" fillId="0" borderId="0" xfId="3" applyFont="1" applyAlignment="1" applyProtection="1">
      <alignment vertical="top"/>
      <protection locked="0"/>
    </xf>
    <xf numFmtId="0" fontId="0" fillId="5" borderId="17" xfId="0" applyFill="1" applyBorder="1" applyProtection="1">
      <protection locked="0"/>
    </xf>
    <xf numFmtId="0" fontId="2" fillId="0" borderId="15" xfId="0" applyFont="1" applyBorder="1" applyAlignment="1" applyProtection="1">
      <alignment wrapText="1"/>
      <protection locked="0"/>
    </xf>
    <xf numFmtId="1" fontId="2" fillId="13" borderId="15" xfId="0" applyNumberFormat="1" applyFont="1" applyFill="1" applyBorder="1" applyAlignment="1" applyProtection="1">
      <alignment horizontal="center" vertical="center" wrapText="1"/>
      <protection locked="0"/>
    </xf>
    <xf numFmtId="0" fontId="26" fillId="0" borderId="0" xfId="0" applyFont="1" applyAlignment="1" applyProtection="1">
      <alignment horizontal="left" vertical="top" wrapText="1"/>
      <protection locked="0"/>
    </xf>
    <xf numFmtId="0" fontId="26" fillId="0" borderId="0" xfId="0" applyFont="1" applyAlignment="1" applyProtection="1">
      <alignment horizontal="centerContinuous" vertical="top"/>
      <protection locked="0"/>
    </xf>
    <xf numFmtId="0" fontId="65" fillId="0" borderId="0" xfId="0" applyFont="1" applyAlignment="1" applyProtection="1">
      <alignment horizontal="left" vertical="top"/>
      <protection locked="0"/>
    </xf>
    <xf numFmtId="0" fontId="9" fillId="0" borderId="0" xfId="0" applyFont="1" applyAlignment="1" applyProtection="1">
      <alignment horizontal="centerContinuous" vertical="top"/>
      <protection locked="0"/>
    </xf>
    <xf numFmtId="0" fontId="9" fillId="5" borderId="15" xfId="0" applyFont="1" applyFill="1" applyBorder="1" applyAlignment="1" applyProtection="1">
      <alignment horizontal="centerContinuous" vertical="top"/>
      <protection locked="0"/>
    </xf>
    <xf numFmtId="0" fontId="65" fillId="5" borderId="2" xfId="0" applyFont="1" applyFill="1" applyBorder="1" applyAlignment="1" applyProtection="1">
      <alignment horizontal="center" vertical="center" wrapText="1"/>
      <protection locked="0"/>
    </xf>
    <xf numFmtId="0" fontId="2" fillId="0" borderId="2" xfId="0" applyFont="1" applyBorder="1" applyAlignment="1" applyProtection="1">
      <alignment horizontal="center" vertical="center" wrapText="1"/>
      <protection locked="0"/>
    </xf>
    <xf numFmtId="0" fontId="2" fillId="0" borderId="2" xfId="0" applyFont="1" applyBorder="1" applyAlignment="1" applyProtection="1">
      <alignment horizontal="center" vertical="top" wrapText="1"/>
      <protection locked="0"/>
    </xf>
    <xf numFmtId="0" fontId="19" fillId="0" borderId="2" xfId="0" applyFont="1" applyBorder="1" applyAlignment="1" applyProtection="1">
      <alignment horizontal="center" vertical="top" wrapText="1"/>
      <protection locked="0"/>
    </xf>
    <xf numFmtId="0" fontId="19" fillId="0" borderId="15" xfId="0" applyFont="1" applyBorder="1" applyAlignment="1" applyProtection="1">
      <alignment horizontal="center" vertical="top" wrapText="1"/>
      <protection locked="0"/>
    </xf>
    <xf numFmtId="0" fontId="19" fillId="0" borderId="17" xfId="0" applyFont="1" applyBorder="1" applyAlignment="1" applyProtection="1">
      <alignment horizontal="center" vertical="top" wrapText="1"/>
      <protection locked="0"/>
    </xf>
    <xf numFmtId="1" fontId="2" fillId="0" borderId="0" xfId="0" applyNumberFormat="1" applyFont="1" applyAlignment="1">
      <alignment horizontal="center" vertical="center" wrapText="1"/>
    </xf>
    <xf numFmtId="1" fontId="0" fillId="0" borderId="0" xfId="0" applyNumberFormat="1" applyAlignment="1">
      <alignment wrapText="1"/>
    </xf>
    <xf numFmtId="1" fontId="2" fillId="7" borderId="15" xfId="0" applyNumberFormat="1" applyFont="1" applyFill="1" applyBorder="1" applyAlignment="1">
      <alignment horizontal="center" vertical="center" wrapText="1"/>
    </xf>
    <xf numFmtId="1" fontId="2" fillId="16" borderId="15" xfId="0" applyNumberFormat="1" applyFont="1" applyFill="1" applyBorder="1" applyAlignment="1">
      <alignment horizontal="center" vertical="center" wrapText="1"/>
    </xf>
    <xf numFmtId="49" fontId="2" fillId="13" borderId="15" xfId="0" applyNumberFormat="1" applyFont="1" applyFill="1" applyBorder="1" applyAlignment="1" applyProtection="1">
      <alignment horizontal="center" vertical="center" wrapText="1"/>
      <protection locked="0"/>
    </xf>
    <xf numFmtId="1" fontId="2" fillId="20" borderId="15" xfId="0" applyNumberFormat="1" applyFont="1" applyFill="1" applyBorder="1" applyAlignment="1" applyProtection="1">
      <alignment horizontal="center" vertical="center" wrapText="1"/>
      <protection locked="0"/>
    </xf>
    <xf numFmtId="1" fontId="2" fillId="4" borderId="15" xfId="0" applyNumberFormat="1" applyFont="1" applyFill="1" applyBorder="1" applyAlignment="1" applyProtection="1">
      <alignment horizontal="center" vertical="center" wrapText="1"/>
      <protection locked="0"/>
    </xf>
    <xf numFmtId="49" fontId="2" fillId="13" borderId="20" xfId="0" applyNumberFormat="1" applyFont="1" applyFill="1" applyBorder="1" applyAlignment="1" applyProtection="1">
      <alignment horizontal="center" vertical="center" wrapText="1"/>
      <protection locked="0"/>
    </xf>
    <xf numFmtId="1" fontId="2" fillId="13" borderId="4" xfId="0" applyNumberFormat="1" applyFont="1" applyFill="1" applyBorder="1" applyAlignment="1" applyProtection="1">
      <alignment horizontal="center" vertical="center" wrapText="1"/>
      <protection locked="0"/>
    </xf>
    <xf numFmtId="49" fontId="2" fillId="13" borderId="4" xfId="0" applyNumberFormat="1" applyFont="1" applyFill="1" applyBorder="1" applyAlignment="1" applyProtection="1">
      <alignment horizontal="center" vertical="center" wrapText="1"/>
      <protection locked="0"/>
    </xf>
    <xf numFmtId="1" fontId="2" fillId="4" borderId="17" xfId="0" applyNumberFormat="1" applyFont="1" applyFill="1" applyBorder="1" applyAlignment="1" applyProtection="1">
      <alignment horizontal="center" vertical="center" wrapText="1"/>
      <protection locked="0"/>
    </xf>
    <xf numFmtId="1" fontId="2" fillId="13" borderId="3" xfId="0" applyNumberFormat="1" applyFont="1" applyFill="1" applyBorder="1" applyAlignment="1" applyProtection="1">
      <alignment horizontal="center" vertical="center" wrapText="1"/>
      <protection locked="0"/>
    </xf>
    <xf numFmtId="0" fontId="28" fillId="0" borderId="15" xfId="0" applyFont="1" applyBorder="1" applyAlignment="1" applyProtection="1">
      <alignment horizontal="center" vertical="top" wrapText="1"/>
      <protection locked="0"/>
    </xf>
    <xf numFmtId="0" fontId="28" fillId="4" borderId="12" xfId="0" applyFont="1" applyFill="1" applyBorder="1" applyAlignment="1" applyProtection="1">
      <alignment horizontal="center" vertical="center" wrapText="1"/>
      <protection locked="0"/>
    </xf>
    <xf numFmtId="0" fontId="26" fillId="4" borderId="12" xfId="0" applyFont="1" applyFill="1" applyBorder="1" applyAlignment="1">
      <alignment horizontal="center" vertical="center"/>
    </xf>
    <xf numFmtId="0" fontId="33" fillId="0" borderId="12" xfId="0" applyFont="1" applyBorder="1" applyAlignment="1" applyProtection="1">
      <alignment horizontal="center" vertical="center" wrapText="1"/>
      <protection locked="0"/>
    </xf>
    <xf numFmtId="0" fontId="33" fillId="0" borderId="12" xfId="0" applyFont="1" applyBorder="1" applyAlignment="1" applyProtection="1">
      <alignment horizontal="center" vertical="center"/>
      <protection locked="0"/>
    </xf>
    <xf numFmtId="0" fontId="4" fillId="0" borderId="12" xfId="0" applyFont="1" applyBorder="1" applyAlignment="1" applyProtection="1">
      <alignment horizontal="left" vertical="top" wrapText="1"/>
      <protection locked="0"/>
    </xf>
    <xf numFmtId="166" fontId="35" fillId="13" borderId="12" xfId="0" applyNumberFormat="1" applyFont="1" applyFill="1" applyBorder="1" applyAlignment="1" applyProtection="1">
      <alignment horizontal="left" vertical="top" wrapText="1"/>
      <protection locked="0"/>
    </xf>
    <xf numFmtId="0" fontId="35" fillId="13" borderId="12" xfId="0" applyFont="1" applyFill="1" applyBorder="1" applyAlignment="1" applyProtection="1">
      <alignment horizontal="left" vertical="top" wrapText="1"/>
      <protection locked="0"/>
    </xf>
    <xf numFmtId="165" fontId="35" fillId="13" borderId="12" xfId="0" applyNumberFormat="1" applyFont="1" applyFill="1" applyBorder="1" applyAlignment="1" applyProtection="1">
      <alignment horizontal="left" vertical="top" wrapText="1"/>
      <protection locked="0"/>
    </xf>
    <xf numFmtId="0" fontId="35" fillId="0" borderId="12" xfId="0" applyFont="1" applyBorder="1" applyAlignment="1">
      <alignment horizontal="left" vertical="top" wrapText="1"/>
    </xf>
    <xf numFmtId="166" fontId="35" fillId="0" borderId="12" xfId="0" applyNumberFormat="1" applyFont="1" applyBorder="1" applyAlignment="1">
      <alignment horizontal="left" vertical="top" wrapText="1"/>
    </xf>
    <xf numFmtId="0" fontId="4" fillId="0" borderId="12" xfId="0" applyFont="1" applyBorder="1" applyAlignment="1">
      <alignment horizontal="left" vertical="top" wrapText="1"/>
    </xf>
    <xf numFmtId="165" fontId="40" fillId="0" borderId="12" xfId="0" applyNumberFormat="1" applyFont="1" applyBorder="1" applyAlignment="1">
      <alignment horizontal="left" vertical="top" wrapText="1"/>
    </xf>
    <xf numFmtId="0" fontId="2" fillId="0" borderId="0" xfId="0" applyFont="1" applyAlignment="1" applyProtection="1">
      <alignment horizontal="left" wrapText="1"/>
      <protection locked="0"/>
    </xf>
    <xf numFmtId="0" fontId="2" fillId="13" borderId="12" xfId="0" applyFont="1" applyFill="1" applyBorder="1" applyAlignment="1" applyProtection="1">
      <alignment horizontal="left" wrapText="1"/>
      <protection locked="0"/>
    </xf>
    <xf numFmtId="9" fontId="2" fillId="13" borderId="12" xfId="0" applyNumberFormat="1" applyFont="1" applyFill="1" applyBorder="1" applyAlignment="1" applyProtection="1">
      <alignment horizontal="center" wrapText="1"/>
      <protection locked="0"/>
    </xf>
    <xf numFmtId="1" fontId="2" fillId="13" borderId="12" xfId="0" applyNumberFormat="1" applyFont="1" applyFill="1" applyBorder="1" applyAlignment="1" applyProtection="1">
      <alignment horizontal="center" wrapText="1"/>
      <protection locked="0"/>
    </xf>
    <xf numFmtId="1" fontId="2" fillId="13" borderId="12" xfId="0" applyNumberFormat="1" applyFont="1" applyFill="1" applyBorder="1" applyAlignment="1" applyProtection="1">
      <alignment horizontal="center" vertical="center"/>
      <protection locked="0"/>
    </xf>
    <xf numFmtId="0" fontId="2" fillId="13" borderId="26" xfId="0" applyFont="1" applyFill="1" applyBorder="1" applyAlignment="1" applyProtection="1">
      <alignment horizontal="left" wrapText="1"/>
      <protection locked="0"/>
    </xf>
    <xf numFmtId="9" fontId="0" fillId="0" borderId="0" xfId="0" applyNumberFormat="1" applyProtection="1">
      <protection locked="0"/>
    </xf>
    <xf numFmtId="9" fontId="2" fillId="0" borderId="0" xfId="0" applyNumberFormat="1" applyFont="1" applyAlignment="1" applyProtection="1">
      <alignment horizontal="center"/>
      <protection locked="0"/>
    </xf>
    <xf numFmtId="1" fontId="2" fillId="16" borderId="12" xfId="0" applyNumberFormat="1" applyFont="1" applyFill="1" applyBorder="1" applyAlignment="1">
      <alignment horizontal="center" vertical="center"/>
    </xf>
    <xf numFmtId="0" fontId="40" fillId="13" borderId="12" xfId="0" applyFont="1" applyFill="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0" fontId="15" fillId="0" borderId="25" xfId="0" applyFont="1" applyBorder="1" applyAlignment="1" applyProtection="1">
      <alignment horizontal="center" vertical="center" wrapText="1"/>
      <protection locked="0"/>
    </xf>
    <xf numFmtId="0" fontId="9" fillId="2" borderId="26" xfId="0" applyFont="1" applyFill="1" applyBorder="1" applyAlignment="1" applyProtection="1">
      <alignment horizontal="centerContinuous" vertical="top"/>
      <protection locked="0"/>
    </xf>
    <xf numFmtId="0" fontId="9" fillId="2" borderId="21" xfId="0" applyFont="1" applyFill="1" applyBorder="1" applyAlignment="1" applyProtection="1">
      <alignment horizontal="centerContinuous" vertical="top"/>
      <protection locked="0"/>
    </xf>
    <xf numFmtId="0" fontId="0" fillId="2" borderId="21" xfId="0" applyFill="1" applyBorder="1" applyAlignment="1" applyProtection="1">
      <alignment horizontal="centerContinuous" vertical="top"/>
      <protection locked="0"/>
    </xf>
    <xf numFmtId="0" fontId="0" fillId="2" borderId="27" xfId="0" applyFill="1" applyBorder="1" applyAlignment="1" applyProtection="1">
      <alignment horizontal="centerContinuous" vertical="top"/>
      <protection locked="0"/>
    </xf>
    <xf numFmtId="0" fontId="9" fillId="5" borderId="26" xfId="0" applyFont="1" applyFill="1" applyBorder="1" applyAlignment="1" applyProtection="1">
      <alignment horizontal="centerContinuous" vertical="top"/>
      <protection locked="0"/>
    </xf>
    <xf numFmtId="0" fontId="9" fillId="5" borderId="21" xfId="0" applyFont="1" applyFill="1" applyBorder="1" applyAlignment="1" applyProtection="1">
      <alignment horizontal="centerContinuous" vertical="top"/>
      <protection locked="0"/>
    </xf>
    <xf numFmtId="0" fontId="9" fillId="5" borderId="27" xfId="0" applyFont="1" applyFill="1" applyBorder="1" applyAlignment="1" applyProtection="1">
      <alignment horizontal="centerContinuous" vertical="top"/>
      <protection locked="0"/>
    </xf>
    <xf numFmtId="0" fontId="28" fillId="0" borderId="16" xfId="0" applyFont="1" applyBorder="1" applyAlignment="1" applyProtection="1">
      <alignment horizontal="left" vertical="center" wrapText="1"/>
      <protection locked="0"/>
    </xf>
    <xf numFmtId="0" fontId="0" fillId="22" borderId="12" xfId="0" applyFill="1" applyBorder="1"/>
    <xf numFmtId="0" fontId="4" fillId="22" borderId="12" xfId="0" applyFont="1" applyFill="1" applyBorder="1" applyProtection="1">
      <protection locked="0"/>
    </xf>
    <xf numFmtId="0" fontId="74" fillId="23" borderId="0" xfId="0" applyFont="1" applyFill="1" applyAlignment="1">
      <alignment horizontal="center" vertical="center" wrapText="1"/>
    </xf>
    <xf numFmtId="0" fontId="6" fillId="20" borderId="0" xfId="0" applyFont="1" applyFill="1" applyAlignment="1">
      <alignment horizontal="center" vertical="center" wrapText="1"/>
    </xf>
    <xf numFmtId="1" fontId="0" fillId="0" borderId="0" xfId="0" applyNumberFormat="1"/>
    <xf numFmtId="0" fontId="36" fillId="0" borderId="1" xfId="0" applyFont="1" applyBorder="1" applyAlignment="1">
      <alignment vertical="top" wrapText="1"/>
    </xf>
    <xf numFmtId="0" fontId="0" fillId="0" borderId="15" xfId="0" applyBorder="1" applyAlignment="1">
      <alignment vertical="top"/>
    </xf>
    <xf numFmtId="0" fontId="37" fillId="7" borderId="15" xfId="0" applyFont="1" applyFill="1" applyBorder="1" applyAlignment="1">
      <alignment horizontal="left" vertical="top" wrapText="1"/>
    </xf>
    <xf numFmtId="0" fontId="28" fillId="8" borderId="16" xfId="0" applyFont="1" applyFill="1" applyBorder="1" applyAlignment="1">
      <alignment horizontal="centerContinuous" vertical="center" wrapText="1"/>
    </xf>
    <xf numFmtId="0" fontId="13" fillId="4" borderId="17" xfId="0" applyFont="1" applyFill="1" applyBorder="1" applyAlignment="1" applyProtection="1">
      <alignment horizontal="centerContinuous"/>
      <protection locked="0"/>
    </xf>
    <xf numFmtId="0" fontId="2" fillId="4" borderId="16" xfId="0" applyFont="1" applyFill="1" applyBorder="1" applyAlignment="1">
      <alignment horizontal="centerContinuous" vertical="center" wrapText="1"/>
    </xf>
    <xf numFmtId="0" fontId="2" fillId="8" borderId="16" xfId="0" applyFont="1" applyFill="1" applyBorder="1" applyAlignment="1">
      <alignment horizontal="centerContinuous" vertical="center" wrapText="1"/>
    </xf>
    <xf numFmtId="0" fontId="2" fillId="0" borderId="0" xfId="0" applyFont="1">
      <extLst>
        <ext xmlns:xfpb="http://schemas.microsoft.com/office/spreadsheetml/2022/featurepropertybag" uri="{C7286773-470A-42A8-94C5-96B5CB345126}">
          <xfpb:xfComplement i="0"/>
        </ext>
      </extLst>
    </xf>
    <xf numFmtId="0" fontId="32" fillId="0" borderId="15" xfId="3" applyBorder="1" applyAlignment="1">
      <alignment horizontal="left" vertical="center"/>
    </xf>
    <xf numFmtId="0" fontId="4" fillId="0" borderId="1" xfId="0" applyFont="1" applyBorder="1" applyAlignment="1">
      <alignment horizontal="center" vertical="center"/>
    </xf>
    <xf numFmtId="0" fontId="4" fillId="0" borderId="15" xfId="0" applyFont="1" applyBorder="1" applyAlignment="1">
      <alignment horizontal="left" vertical="center" wrapText="1"/>
    </xf>
    <xf numFmtId="0" fontId="0" fillId="0" borderId="0" xfId="0" applyAlignment="1">
      <alignment horizontal="centerContinuous"/>
    </xf>
    <xf numFmtId="0" fontId="6" fillId="20" borderId="34" xfId="0" applyFont="1" applyFill="1" applyBorder="1" applyAlignment="1">
      <alignment horizontal="center" vertical="center" wrapText="1"/>
    </xf>
    <xf numFmtId="0" fontId="0" fillId="0" borderId="16" xfId="0" applyBorder="1" applyAlignment="1">
      <alignment horizontal="centerContinuous"/>
    </xf>
    <xf numFmtId="0" fontId="0" fillId="0" borderId="17" xfId="0" applyBorder="1" applyAlignment="1">
      <alignment horizontal="centerContinuous"/>
    </xf>
    <xf numFmtId="0" fontId="6" fillId="20" borderId="35" xfId="0" applyFont="1" applyFill="1" applyBorder="1" applyAlignment="1">
      <alignment horizontal="center" vertical="center" wrapText="1"/>
    </xf>
    <xf numFmtId="0" fontId="74" fillId="23" borderId="19" xfId="0" applyFont="1" applyFill="1" applyBorder="1" applyAlignment="1">
      <alignment horizontal="center" vertical="center" wrapText="1"/>
    </xf>
    <xf numFmtId="0" fontId="0" fillId="0" borderId="18" xfId="0" applyBorder="1" applyAlignment="1">
      <alignment horizontal="centerContinuous"/>
    </xf>
    <xf numFmtId="0" fontId="0" fillId="20" borderId="0" xfId="0" applyFill="1"/>
    <xf numFmtId="0" fontId="0" fillId="2" borderId="0" xfId="0" applyFill="1"/>
    <xf numFmtId="0" fontId="6" fillId="2" borderId="34" xfId="0" applyFont="1" applyFill="1" applyBorder="1" applyAlignment="1">
      <alignment horizontal="center" vertical="center" wrapText="1"/>
    </xf>
    <xf numFmtId="0" fontId="0" fillId="0" borderId="15" xfId="0" applyBorder="1" applyAlignment="1">
      <alignment horizontal="centerContinuous"/>
    </xf>
    <xf numFmtId="0" fontId="6" fillId="2" borderId="12" xfId="0" applyFont="1" applyFill="1" applyBorder="1" applyAlignment="1">
      <alignment horizontal="center" vertical="center" wrapText="1"/>
    </xf>
    <xf numFmtId="0" fontId="6" fillId="2" borderId="12" xfId="0" applyFont="1" applyFill="1" applyBorder="1" applyAlignment="1">
      <alignment wrapText="1"/>
    </xf>
    <xf numFmtId="0" fontId="75" fillId="21" borderId="12" xfId="0" applyFont="1" applyFill="1" applyBorder="1" applyAlignment="1">
      <alignment wrapText="1"/>
    </xf>
    <xf numFmtId="0" fontId="4" fillId="0" borderId="1" xfId="0" applyFont="1" applyBorder="1" applyAlignment="1">
      <alignment horizontal="left" vertical="center"/>
    </xf>
    <xf numFmtId="0" fontId="13" fillId="4" borderId="3" xfId="0" applyFont="1" applyFill="1" applyBorder="1" applyAlignment="1">
      <alignment horizontal="center" vertical="top"/>
    </xf>
    <xf numFmtId="0" fontId="4" fillId="0" borderId="2" xfId="0" applyFont="1" applyBorder="1" applyAlignment="1">
      <alignment horizontal="left" vertical="center" wrapText="1"/>
    </xf>
    <xf numFmtId="0" fontId="4" fillId="0" borderId="15" xfId="0" applyFont="1" applyBorder="1" applyAlignment="1">
      <alignment vertical="center" wrapText="1"/>
    </xf>
    <xf numFmtId="0" fontId="0" fillId="0" borderId="15" xfId="0" applyBorder="1" applyAlignment="1">
      <alignment horizontal="center"/>
    </xf>
    <xf numFmtId="0" fontId="35" fillId="0" borderId="15" xfId="0" applyFont="1" applyBorder="1" applyAlignment="1" applyProtection="1">
      <alignment horizontal="left" vertical="top"/>
      <protection locked="0"/>
    </xf>
    <xf numFmtId="0" fontId="4" fillId="0" borderId="15" xfId="0" applyFont="1" applyBorder="1" applyAlignment="1" applyProtection="1">
      <alignment horizontal="left" vertical="top" wrapText="1"/>
      <protection locked="0"/>
    </xf>
    <xf numFmtId="0" fontId="4" fillId="10" borderId="1" xfId="0" applyFont="1" applyFill="1" applyBorder="1" applyAlignment="1" applyProtection="1">
      <alignment horizontal="left" vertical="top" wrapText="1"/>
      <protection locked="0"/>
    </xf>
    <xf numFmtId="0" fontId="28" fillId="0" borderId="15" xfId="0" applyFont="1" applyBorder="1" applyAlignment="1" applyProtection="1">
      <alignment horizontal="center" vertical="center"/>
      <protection locked="0"/>
    </xf>
    <xf numFmtId="0" fontId="26" fillId="13" borderId="15" xfId="0" applyFont="1" applyFill="1" applyBorder="1" applyAlignment="1">
      <alignment horizontal="center" vertical="center"/>
    </xf>
    <xf numFmtId="0" fontId="57" fillId="3" borderId="15" xfId="0" applyFont="1" applyFill="1" applyBorder="1"/>
    <xf numFmtId="0" fontId="4" fillId="0" borderId="15" xfId="0" applyFont="1" applyBorder="1" applyAlignment="1" applyProtection="1">
      <alignment vertical="top" wrapText="1"/>
      <protection locked="0"/>
    </xf>
    <xf numFmtId="0" fontId="28" fillId="0" borderId="1" xfId="0" applyFont="1" applyBorder="1" applyAlignment="1" applyProtection="1">
      <alignment horizontal="center" vertical="center"/>
      <protection locked="0"/>
    </xf>
    <xf numFmtId="0" fontId="7" fillId="0" borderId="21" xfId="0" applyFont="1" applyBorder="1" applyAlignment="1">
      <alignment horizontal="center" vertical="center" wrapText="1"/>
    </xf>
    <xf numFmtId="0" fontId="40" fillId="0" borderId="12" xfId="0" applyFont="1" applyBorder="1" applyAlignment="1">
      <alignment wrapText="1"/>
    </xf>
    <xf numFmtId="0" fontId="40" fillId="0" borderId="12" xfId="0" applyFont="1" applyBorder="1"/>
    <xf numFmtId="0" fontId="4" fillId="0" borderId="12" xfId="0" applyFont="1" applyBorder="1" applyAlignment="1" applyProtection="1">
      <alignment horizontal="center" vertical="center"/>
      <protection locked="0"/>
    </xf>
    <xf numFmtId="0" fontId="4" fillId="0" borderId="13" xfId="0" applyFont="1" applyBorder="1" applyAlignment="1">
      <alignment horizontal="center" vertical="center"/>
    </xf>
    <xf numFmtId="0" fontId="4" fillId="0" borderId="14" xfId="0" applyFont="1" applyBorder="1" applyAlignment="1" applyProtection="1">
      <alignment horizontal="center" vertical="center"/>
      <protection locked="0"/>
    </xf>
    <xf numFmtId="0" fontId="4" fillId="0" borderId="25" xfId="0" applyFont="1" applyBorder="1" applyAlignment="1">
      <alignment horizontal="centerContinuous" vertical="center" wrapText="1"/>
    </xf>
    <xf numFmtId="0" fontId="4" fillId="7" borderId="26" xfId="0" applyFont="1" applyFill="1" applyBorder="1" applyAlignment="1" applyProtection="1">
      <alignment horizontal="centerContinuous" vertical="center"/>
      <protection locked="0"/>
    </xf>
    <xf numFmtId="0" fontId="4" fillId="7" borderId="27" xfId="0" applyFont="1" applyFill="1" applyBorder="1" applyAlignment="1">
      <alignment horizontal="centerContinuous" vertical="center" wrapText="1"/>
    </xf>
    <xf numFmtId="0" fontId="13" fillId="7" borderId="1" xfId="0" applyFont="1" applyFill="1" applyBorder="1" applyAlignment="1">
      <alignment horizontal="center" vertical="top"/>
    </xf>
    <xf numFmtId="0" fontId="57" fillId="10" borderId="0" xfId="0" applyFont="1" applyFill="1"/>
    <xf numFmtId="0" fontId="57" fillId="3" borderId="12" xfId="0" applyFont="1" applyFill="1" applyBorder="1"/>
    <xf numFmtId="0" fontId="28" fillId="0" borderId="16" xfId="0" applyFont="1" applyBorder="1" applyAlignment="1" applyProtection="1">
      <alignment horizontal="center" vertical="center"/>
      <protection locked="0"/>
    </xf>
    <xf numFmtId="0" fontId="0" fillId="0" borderId="16" xfId="0" applyBorder="1" applyProtection="1">
      <protection locked="0"/>
    </xf>
    <xf numFmtId="0" fontId="33" fillId="7" borderId="15" xfId="0" applyFont="1" applyFill="1" applyBorder="1" applyAlignment="1">
      <alignment vertical="top"/>
    </xf>
    <xf numFmtId="0" fontId="4" fillId="7" borderId="15" xfId="0" applyFont="1" applyFill="1" applyBorder="1" applyAlignment="1">
      <alignment horizontal="left" vertical="top" wrapText="1"/>
    </xf>
    <xf numFmtId="0" fontId="20" fillId="4" borderId="26" xfId="0" applyFont="1" applyFill="1" applyBorder="1" applyAlignment="1" applyProtection="1">
      <alignment horizontal="centerContinuous" vertical="top"/>
      <protection locked="0"/>
    </xf>
    <xf numFmtId="0" fontId="0" fillId="4" borderId="21" xfId="0" applyFill="1" applyBorder="1" applyAlignment="1" applyProtection="1">
      <alignment horizontal="centerContinuous"/>
      <protection locked="0"/>
    </xf>
    <xf numFmtId="0" fontId="0" fillId="4" borderId="27" xfId="0" applyFill="1" applyBorder="1" applyAlignment="1" applyProtection="1">
      <alignment horizontal="centerContinuous"/>
      <protection locked="0"/>
    </xf>
    <xf numFmtId="0" fontId="38" fillId="0" borderId="1" xfId="3" applyFont="1" applyBorder="1" applyAlignment="1">
      <alignment vertical="center"/>
    </xf>
    <xf numFmtId="0" fontId="38" fillId="0" borderId="3" xfId="3" applyFont="1" applyBorder="1" applyAlignment="1">
      <alignment horizontal="left" vertical="center"/>
    </xf>
    <xf numFmtId="0" fontId="38" fillId="0" borderId="15" xfId="3" applyFont="1" applyBorder="1" applyAlignment="1">
      <alignment horizontal="left" vertical="center"/>
    </xf>
    <xf numFmtId="0" fontId="32" fillId="0" borderId="0" xfId="3" applyBorder="1" applyAlignment="1">
      <alignment horizontal="left" vertical="top" wrapText="1"/>
    </xf>
    <xf numFmtId="0" fontId="38" fillId="0" borderId="0" xfId="3" applyFont="1" applyBorder="1" applyAlignment="1">
      <alignment vertical="center"/>
    </xf>
    <xf numFmtId="0" fontId="38" fillId="0" borderId="0" xfId="3" applyFont="1" applyBorder="1" applyAlignment="1">
      <alignment horizontal="center" vertical="center"/>
    </xf>
    <xf numFmtId="0" fontId="38" fillId="0" borderId="0" xfId="3" applyFont="1" applyBorder="1" applyAlignment="1">
      <alignment horizontal="center" vertical="center" wrapText="1"/>
    </xf>
    <xf numFmtId="0" fontId="38" fillId="0" borderId="15" xfId="3" applyFont="1" applyBorder="1" applyAlignment="1">
      <alignment horizontal="left" vertical="center" wrapText="1"/>
    </xf>
    <xf numFmtId="0" fontId="4" fillId="0" borderId="17" xfId="0" applyFont="1" applyBorder="1" applyProtection="1">
      <protection locked="0"/>
    </xf>
    <xf numFmtId="0" fontId="35" fillId="0" borderId="1" xfId="0" applyFont="1" applyBorder="1" applyAlignment="1">
      <alignment horizontal="left" vertical="top" wrapText="1"/>
    </xf>
    <xf numFmtId="0" fontId="35" fillId="13" borderId="3" xfId="0" applyFont="1" applyFill="1" applyBorder="1" applyAlignment="1">
      <alignment horizontal="left" vertical="top" wrapText="1"/>
    </xf>
    <xf numFmtId="0" fontId="36" fillId="22" borderId="15" xfId="0" applyFont="1" applyFill="1" applyBorder="1" applyAlignment="1">
      <alignment horizontal="left" vertical="top" wrapText="1"/>
    </xf>
    <xf numFmtId="0" fontId="38" fillId="0" borderId="2" xfId="3" applyFont="1" applyFill="1" applyBorder="1" applyAlignment="1" applyProtection="1">
      <alignment horizontal="left" vertical="top" wrapText="1"/>
      <protection locked="0"/>
    </xf>
    <xf numFmtId="0" fontId="28" fillId="0" borderId="3" xfId="0" applyFont="1" applyBorder="1" applyAlignment="1" applyProtection="1">
      <alignment horizontal="center" vertical="center"/>
      <protection locked="0"/>
    </xf>
    <xf numFmtId="0" fontId="9" fillId="5" borderId="29" xfId="0" applyFont="1" applyFill="1" applyBorder="1" applyAlignment="1" applyProtection="1">
      <alignment horizontal="centerContinuous" vertical="center"/>
      <protection locked="0"/>
    </xf>
    <xf numFmtId="0" fontId="49" fillId="4" borderId="16" xfId="0" applyFont="1" applyFill="1" applyBorder="1" applyAlignment="1" applyProtection="1">
      <alignment horizontal="centerContinuous" vertical="center" wrapText="1"/>
      <protection locked="0"/>
    </xf>
    <xf numFmtId="0" fontId="48" fillId="4" borderId="15" xfId="0" applyFont="1" applyFill="1" applyBorder="1" applyAlignment="1" applyProtection="1">
      <alignment horizontal="centerContinuous" vertical="center" wrapText="1"/>
      <protection locked="0"/>
    </xf>
    <xf numFmtId="0" fontId="33" fillId="0" borderId="16" xfId="0" applyFont="1" applyBorder="1" applyAlignment="1" applyProtection="1">
      <alignment horizontal="center" vertical="center"/>
      <protection locked="0"/>
    </xf>
    <xf numFmtId="0" fontId="36" fillId="10" borderId="15" xfId="0" applyFont="1" applyFill="1" applyBorder="1" applyAlignment="1" applyProtection="1">
      <alignment horizontal="left" vertical="top" wrapText="1"/>
      <protection locked="0"/>
    </xf>
    <xf numFmtId="0" fontId="33" fillId="0" borderId="3" xfId="0" applyFont="1" applyBorder="1" applyAlignment="1" applyProtection="1">
      <alignment horizontal="center" vertical="center"/>
      <protection locked="0"/>
    </xf>
    <xf numFmtId="0" fontId="33" fillId="0" borderId="9" xfId="0" applyFont="1" applyBorder="1" applyAlignment="1" applyProtection="1">
      <alignment horizontal="center" vertical="center"/>
      <protection locked="0"/>
    </xf>
    <xf numFmtId="165" fontId="4" fillId="4" borderId="15" xfId="0" applyNumberFormat="1" applyFont="1" applyFill="1" applyBorder="1" applyAlignment="1" applyProtection="1">
      <alignment horizontal="left" vertical="top" wrapText="1"/>
      <protection hidden="1"/>
    </xf>
    <xf numFmtId="0" fontId="4" fillId="10" borderId="15" xfId="0" applyFont="1" applyFill="1" applyBorder="1" applyAlignment="1" applyProtection="1">
      <alignment horizontal="left" vertical="top" wrapText="1"/>
      <protection locked="0"/>
    </xf>
    <xf numFmtId="0" fontId="4" fillId="13" borderId="2" xfId="0" applyFont="1" applyFill="1" applyBorder="1" applyAlignment="1" applyProtection="1">
      <alignment horizontal="left" vertical="top" wrapText="1"/>
      <protection locked="0"/>
    </xf>
    <xf numFmtId="0" fontId="33" fillId="0" borderId="7" xfId="0" applyFont="1" applyBorder="1" applyAlignment="1" applyProtection="1">
      <alignment horizontal="center" vertical="center"/>
      <protection locked="0"/>
    </xf>
    <xf numFmtId="0" fontId="4" fillId="0" borderId="15" xfId="0" applyFont="1" applyBorder="1" applyAlignment="1" applyProtection="1">
      <alignment horizontal="left" vertical="center"/>
      <protection locked="0"/>
    </xf>
    <xf numFmtId="0" fontId="2" fillId="8" borderId="17" xfId="0" applyFont="1" applyFill="1" applyBorder="1" applyAlignment="1" applyProtection="1">
      <alignment horizontal="centerContinuous" vertical="center"/>
      <protection locked="0"/>
    </xf>
    <xf numFmtId="0" fontId="2" fillId="0" borderId="3" xfId="0" applyFont="1" applyBorder="1" applyProtection="1">
      <protection locked="0"/>
    </xf>
    <xf numFmtId="0" fontId="28" fillId="0" borderId="16" xfId="0" applyFont="1" applyBorder="1" applyAlignment="1" applyProtection="1">
      <alignment horizontal="center"/>
      <protection locked="0"/>
    </xf>
    <xf numFmtId="0" fontId="0" fillId="0" borderId="17" xfId="0" applyBorder="1"/>
    <xf numFmtId="0" fontId="4" fillId="0" borderId="1" xfId="0" applyFont="1" applyBorder="1" applyAlignment="1">
      <alignment horizontal="left" vertical="top" wrapText="1"/>
    </xf>
    <xf numFmtId="0" fontId="35" fillId="13" borderId="6" xfId="0" applyFont="1" applyFill="1" applyBorder="1" applyAlignment="1">
      <alignment horizontal="left" vertical="top" wrapText="1"/>
    </xf>
    <xf numFmtId="0" fontId="38" fillId="8" borderId="16" xfId="3" applyFont="1" applyFill="1" applyBorder="1" applyAlignment="1">
      <alignment horizontal="centerContinuous" vertical="center" wrapText="1"/>
    </xf>
    <xf numFmtId="1" fontId="7" fillId="20" borderId="15" xfId="0" applyNumberFormat="1" applyFont="1" applyFill="1" applyBorder="1" applyAlignment="1" applyProtection="1">
      <alignment horizontal="center" vertical="center" wrapText="1"/>
      <protection locked="0"/>
    </xf>
    <xf numFmtId="1" fontId="2" fillId="20" borderId="17" xfId="0" applyNumberFormat="1" applyFont="1" applyFill="1" applyBorder="1" applyAlignment="1" applyProtection="1">
      <alignment horizontal="center" vertical="center" wrapText="1"/>
      <protection locked="0"/>
    </xf>
    <xf numFmtId="1" fontId="4" fillId="4" borderId="1" xfId="0" applyNumberFormat="1" applyFont="1" applyFill="1" applyBorder="1" applyAlignment="1" applyProtection="1">
      <alignment horizontal="left" vertical="top" wrapText="1"/>
      <protection hidden="1"/>
    </xf>
    <xf numFmtId="0" fontId="35" fillId="0" borderId="17" xfId="0" applyFont="1" applyBorder="1" applyAlignment="1">
      <alignment horizontal="left" vertical="top" wrapText="1"/>
    </xf>
    <xf numFmtId="0" fontId="35" fillId="0" borderId="11" xfId="0" applyFont="1" applyBorder="1" applyAlignment="1" applyProtection="1">
      <alignment horizontal="left" vertical="top" wrapText="1"/>
      <protection locked="0"/>
    </xf>
    <xf numFmtId="0" fontId="33" fillId="0" borderId="3" xfId="0" applyFont="1" applyBorder="1" applyAlignment="1" applyProtection="1">
      <alignment horizontal="center" vertical="center" wrapText="1"/>
      <protection locked="0"/>
    </xf>
    <xf numFmtId="0" fontId="79" fillId="0" borderId="0" xfId="0" applyFont="1" applyAlignment="1" applyProtection="1">
      <alignment horizontal="left" vertical="top"/>
      <protection locked="0"/>
    </xf>
    <xf numFmtId="0" fontId="34" fillId="0" borderId="0" xfId="0" applyFont="1" applyAlignment="1" applyProtection="1">
      <alignment horizontal="left" vertical="top"/>
      <protection locked="0"/>
    </xf>
    <xf numFmtId="0" fontId="72" fillId="0" borderId="0" xfId="0" applyFont="1" applyAlignment="1" applyProtection="1">
      <alignment vertical="top"/>
      <protection locked="0"/>
    </xf>
    <xf numFmtId="0" fontId="80" fillId="0" borderId="0" xfId="3" applyFont="1" applyAlignment="1" applyProtection="1">
      <alignment vertical="top"/>
      <protection locked="0"/>
    </xf>
    <xf numFmtId="0" fontId="65" fillId="24" borderId="2" xfId="0" applyFont="1" applyFill="1" applyBorder="1" applyAlignment="1" applyProtection="1">
      <alignment horizontal="center" vertical="center" wrapText="1"/>
      <protection locked="0"/>
    </xf>
    <xf numFmtId="49" fontId="2" fillId="13" borderId="17" xfId="0" applyNumberFormat="1" applyFont="1" applyFill="1" applyBorder="1" applyAlignment="1" applyProtection="1">
      <alignment horizontal="center" vertical="center" wrapText="1"/>
      <protection locked="0"/>
    </xf>
    <xf numFmtId="0" fontId="9" fillId="5" borderId="5" xfId="0" applyFont="1" applyFill="1" applyBorder="1" applyAlignment="1" applyProtection="1">
      <alignment horizontal="centerContinuous" vertical="top"/>
      <protection locked="0"/>
    </xf>
    <xf numFmtId="49" fontId="2" fillId="13" borderId="3" xfId="0" applyNumberFormat="1" applyFont="1" applyFill="1" applyBorder="1" applyAlignment="1" applyProtection="1">
      <alignment horizontal="center" vertical="center" wrapText="1"/>
      <protection locked="0"/>
    </xf>
    <xf numFmtId="1" fontId="7" fillId="4" borderId="3" xfId="0" applyNumberFormat="1" applyFont="1" applyFill="1" applyBorder="1" applyAlignment="1" applyProtection="1">
      <alignment horizontal="center" vertical="center" wrapText="1"/>
      <protection locked="0"/>
    </xf>
    <xf numFmtId="0" fontId="65" fillId="5" borderId="1" xfId="0" applyFont="1" applyFill="1" applyBorder="1" applyAlignment="1" applyProtection="1">
      <alignment horizontal="center" vertical="center" wrapText="1"/>
      <protection locked="0"/>
    </xf>
    <xf numFmtId="0" fontId="2" fillId="0" borderId="3" xfId="0" applyFont="1" applyBorder="1" applyAlignment="1" applyProtection="1">
      <alignment horizontal="center" vertical="top" wrapText="1"/>
      <protection locked="0"/>
    </xf>
    <xf numFmtId="0" fontId="19" fillId="0" borderId="3" xfId="0" applyFont="1" applyBorder="1" applyAlignment="1" applyProtection="1">
      <alignment horizontal="center" vertical="top" wrapText="1"/>
      <protection locked="0"/>
    </xf>
    <xf numFmtId="0" fontId="65" fillId="7" borderId="15" xfId="0" applyFont="1" applyFill="1" applyBorder="1" applyAlignment="1" applyProtection="1">
      <alignment horizontal="center" vertical="center" wrapText="1"/>
      <protection locked="0"/>
    </xf>
    <xf numFmtId="0" fontId="65" fillId="25" borderId="15" xfId="0" applyFont="1" applyFill="1" applyBorder="1" applyAlignment="1" applyProtection="1">
      <alignment horizontal="center" vertical="center" wrapText="1"/>
      <protection locked="0"/>
    </xf>
    <xf numFmtId="0" fontId="65" fillId="5" borderId="15" xfId="0" applyFont="1" applyFill="1" applyBorder="1" applyAlignment="1" applyProtection="1">
      <alignment horizontal="center" vertical="center" wrapText="1"/>
      <protection locked="0"/>
    </xf>
    <xf numFmtId="0" fontId="0" fillId="0" borderId="15" xfId="0" applyBorder="1" applyAlignment="1">
      <alignment horizontal="center" vertical="center"/>
    </xf>
    <xf numFmtId="0" fontId="82" fillId="0" borderId="1" xfId="3" applyFont="1" applyFill="1" applyBorder="1" applyAlignment="1">
      <alignment horizontal="left" vertical="top" wrapText="1"/>
    </xf>
    <xf numFmtId="0" fontId="82" fillId="0" borderId="15" xfId="3" applyFont="1" applyFill="1" applyBorder="1" applyAlignment="1">
      <alignment wrapText="1"/>
    </xf>
    <xf numFmtId="0" fontId="7" fillId="0" borderId="15" xfId="0" applyFont="1" applyBorder="1" applyAlignment="1">
      <alignment horizontal="left" vertical="center"/>
    </xf>
    <xf numFmtId="0" fontId="4" fillId="0" borderId="2" xfId="0" applyFont="1" applyBorder="1" applyAlignment="1" applyProtection="1">
      <alignment horizontal="center" vertical="top" wrapText="1"/>
      <protection locked="0"/>
    </xf>
    <xf numFmtId="165" fontId="35" fillId="13" borderId="12" xfId="4" applyNumberFormat="1" applyFont="1" applyFill="1" applyBorder="1" applyAlignment="1" applyProtection="1">
      <alignment horizontal="center" vertical="center" wrapText="1"/>
      <protection hidden="1"/>
    </xf>
    <xf numFmtId="0" fontId="33" fillId="7" borderId="15" xfId="0" applyFont="1" applyFill="1" applyBorder="1" applyAlignment="1">
      <alignment horizontal="left" vertical="top"/>
    </xf>
    <xf numFmtId="49" fontId="40" fillId="10" borderId="4" xfId="0" applyNumberFormat="1" applyFont="1" applyFill="1" applyBorder="1" applyAlignment="1">
      <alignment horizontal="center" vertical="top" wrapText="1"/>
    </xf>
    <xf numFmtId="0" fontId="35" fillId="0" borderId="4" xfId="0" applyFont="1" applyBorder="1" applyAlignment="1">
      <alignment horizontal="center" vertical="center"/>
    </xf>
    <xf numFmtId="0" fontId="35" fillId="0" borderId="4" xfId="0" applyFont="1" applyBorder="1" applyAlignment="1">
      <alignment horizontal="left" vertical="center" wrapText="1"/>
    </xf>
    <xf numFmtId="2" fontId="35" fillId="0" borderId="4" xfId="0" applyNumberFormat="1" applyFont="1" applyBorder="1" applyAlignment="1">
      <alignment horizontal="center" vertical="center"/>
    </xf>
    <xf numFmtId="10" fontId="35" fillId="0" borderId="4" xfId="2" applyNumberFormat="1" applyFont="1" applyBorder="1"/>
    <xf numFmtId="165" fontId="35" fillId="0" borderId="4" xfId="1" applyNumberFormat="1" applyFont="1" applyBorder="1"/>
    <xf numFmtId="0" fontId="7" fillId="0" borderId="14" xfId="0" applyFont="1" applyBorder="1" applyAlignment="1">
      <alignment horizontal="left" vertical="top" wrapText="1"/>
    </xf>
    <xf numFmtId="0" fontId="7" fillId="0" borderId="26" xfId="0" applyFont="1" applyBorder="1" applyAlignment="1">
      <alignment horizontal="left" vertical="top" wrapText="1"/>
    </xf>
    <xf numFmtId="0" fontId="7" fillId="0" borderId="39" xfId="0" applyFont="1" applyBorder="1" applyAlignment="1">
      <alignment horizontal="left" vertical="top" wrapText="1"/>
    </xf>
    <xf numFmtId="0" fontId="7" fillId="0" borderId="40" xfId="0" applyFont="1" applyBorder="1" applyAlignment="1">
      <alignment horizontal="left" vertical="top" wrapText="1"/>
    </xf>
    <xf numFmtId="49" fontId="40" fillId="10" borderId="5" xfId="0" applyNumberFormat="1" applyFont="1" applyFill="1" applyBorder="1" applyAlignment="1">
      <alignment horizontal="center" vertical="top" wrapText="1"/>
    </xf>
    <xf numFmtId="0" fontId="35" fillId="0" borderId="5" xfId="0" applyFont="1" applyBorder="1" applyAlignment="1">
      <alignment horizontal="center" vertical="center"/>
    </xf>
    <xf numFmtId="0" fontId="7" fillId="0" borderId="28" xfId="0" applyFont="1" applyBorder="1" applyAlignment="1">
      <alignment horizontal="left" vertical="top" wrapText="1"/>
    </xf>
    <xf numFmtId="0" fontId="7" fillId="0" borderId="21" xfId="0" applyFont="1" applyBorder="1" applyAlignment="1">
      <alignment horizontal="left" vertical="top" wrapText="1"/>
    </xf>
    <xf numFmtId="49" fontId="40" fillId="10" borderId="0" xfId="0" applyNumberFormat="1" applyFont="1" applyFill="1" applyAlignment="1">
      <alignment horizontal="center" vertical="top" wrapText="1"/>
    </xf>
    <xf numFmtId="49" fontId="40" fillId="10" borderId="7" xfId="0" applyNumberFormat="1" applyFont="1" applyFill="1" applyBorder="1" applyAlignment="1">
      <alignment horizontal="center" vertical="top" wrapText="1"/>
    </xf>
    <xf numFmtId="0" fontId="51" fillId="0" borderId="14" xfId="0" applyFont="1" applyBorder="1" applyAlignment="1">
      <alignment horizontal="center" vertical="center" wrapText="1"/>
    </xf>
    <xf numFmtId="0" fontId="35" fillId="0" borderId="14" xfId="0" applyFont="1" applyBorder="1" applyAlignment="1">
      <alignment horizontal="center" vertical="center" wrapText="1"/>
    </xf>
    <xf numFmtId="3" fontId="35" fillId="0" borderId="14" xfId="4" applyNumberFormat="1" applyFont="1" applyBorder="1" applyAlignment="1">
      <alignment horizontal="center" vertical="center" wrapText="1"/>
    </xf>
    <xf numFmtId="165" fontId="35" fillId="0" borderId="14" xfId="4" applyNumberFormat="1" applyFont="1" applyBorder="1" applyAlignment="1">
      <alignment horizontal="center" vertical="center" wrapText="1"/>
    </xf>
    <xf numFmtId="0" fontId="40" fillId="0" borderId="14" xfId="0" applyFont="1" applyBorder="1" applyAlignment="1">
      <alignment horizontal="center" vertical="center" wrapText="1"/>
    </xf>
    <xf numFmtId="0" fontId="51" fillId="0" borderId="28" xfId="0" applyFont="1" applyBorder="1" applyAlignment="1">
      <alignment horizontal="center" vertical="center" wrapText="1"/>
    </xf>
    <xf numFmtId="165" fontId="35" fillId="13" borderId="14" xfId="4" applyNumberFormat="1" applyFont="1" applyFill="1" applyBorder="1" applyAlignment="1">
      <alignment horizontal="center" vertical="center" wrapText="1"/>
    </xf>
    <xf numFmtId="49" fontId="40" fillId="10" borderId="0" xfId="4" applyNumberFormat="1" applyFont="1" applyFill="1" applyAlignment="1">
      <alignment horizontal="center" vertical="top" wrapText="1"/>
    </xf>
    <xf numFmtId="49" fontId="40" fillId="10" borderId="24" xfId="4" applyNumberFormat="1" applyFont="1" applyFill="1" applyBorder="1" applyAlignment="1">
      <alignment horizontal="center" vertical="top" wrapText="1"/>
    </xf>
    <xf numFmtId="0" fontId="69" fillId="17" borderId="0" xfId="0" applyFont="1" applyFill="1" applyAlignment="1">
      <alignment horizontal="center" vertical="center" wrapText="1"/>
    </xf>
    <xf numFmtId="0" fontId="69" fillId="17" borderId="24" xfId="0" applyFont="1" applyFill="1" applyBorder="1" applyAlignment="1">
      <alignment horizontal="center" vertical="center"/>
    </xf>
    <xf numFmtId="0" fontId="69" fillId="17" borderId="24" xfId="0" applyFont="1" applyFill="1" applyBorder="1" applyAlignment="1">
      <alignment horizontal="center" vertical="center" wrapText="1"/>
    </xf>
    <xf numFmtId="0" fontId="1" fillId="22" borderId="28" xfId="0" applyFont="1" applyFill="1" applyBorder="1" applyAlignment="1">
      <alignment vertical="top" wrapText="1"/>
    </xf>
    <xf numFmtId="0" fontId="1" fillId="0" borderId="14" xfId="0" applyFont="1" applyBorder="1" applyAlignment="1">
      <alignment vertical="top" wrapText="1"/>
    </xf>
    <xf numFmtId="0" fontId="1" fillId="22" borderId="14" xfId="0" applyFont="1" applyFill="1" applyBorder="1" applyAlignment="1">
      <alignment vertical="top" wrapText="1"/>
    </xf>
    <xf numFmtId="0" fontId="1" fillId="0" borderId="14" xfId="0" applyFont="1" applyBorder="1" applyAlignment="1">
      <alignment wrapText="1"/>
    </xf>
    <xf numFmtId="0" fontId="1" fillId="13" borderId="14" xfId="0" applyFont="1" applyFill="1" applyBorder="1" applyAlignment="1">
      <alignment wrapText="1"/>
    </xf>
    <xf numFmtId="0" fontId="1" fillId="22" borderId="14" xfId="0" applyFont="1" applyFill="1" applyBorder="1" applyAlignment="1">
      <alignment wrapText="1"/>
    </xf>
    <xf numFmtId="0" fontId="1" fillId="0" borderId="26" xfId="0" applyFont="1" applyBorder="1" applyAlignment="1">
      <alignment wrapText="1"/>
    </xf>
    <xf numFmtId="0" fontId="1" fillId="13" borderId="26" xfId="0" applyFont="1" applyFill="1" applyBorder="1" applyAlignment="1">
      <alignment wrapText="1"/>
    </xf>
    <xf numFmtId="0" fontId="1" fillId="0" borderId="28" xfId="0" applyFont="1" applyBorder="1" applyAlignment="1">
      <alignment wrapText="1"/>
    </xf>
    <xf numFmtId="0" fontId="69" fillId="17" borderId="0" xfId="0" applyFont="1" applyFill="1" applyAlignment="1">
      <alignment horizontal="center" vertical="center"/>
    </xf>
    <xf numFmtId="0" fontId="33" fillId="0" borderId="28" xfId="0" applyFont="1" applyBorder="1" applyAlignment="1">
      <alignment wrapText="1"/>
    </xf>
    <xf numFmtId="0" fontId="1" fillId="0" borderId="32" xfId="0" applyFont="1" applyBorder="1" applyAlignment="1">
      <alignment wrapText="1"/>
    </xf>
    <xf numFmtId="0" fontId="1" fillId="0" borderId="37" xfId="0" applyFont="1" applyBorder="1" applyAlignment="1">
      <alignment wrapText="1"/>
    </xf>
    <xf numFmtId="0" fontId="1" fillId="0" borderId="38" xfId="0" applyFont="1" applyBorder="1" applyAlignment="1">
      <alignment wrapText="1"/>
    </xf>
    <xf numFmtId="0" fontId="1" fillId="0" borderId="36" xfId="0" applyFont="1" applyBorder="1" applyAlignment="1">
      <alignment wrapText="1"/>
    </xf>
    <xf numFmtId="0" fontId="69" fillId="17" borderId="0" xfId="0" applyFont="1" applyFill="1" applyAlignment="1">
      <alignment horizontal="center" vertical="top" wrapText="1"/>
    </xf>
    <xf numFmtId="0" fontId="69" fillId="17" borderId="24" xfId="0" applyFont="1" applyFill="1" applyBorder="1" applyAlignment="1">
      <alignment horizontal="center" vertical="top" wrapText="1"/>
    </xf>
    <xf numFmtId="0" fontId="1" fillId="22" borderId="28" xfId="0" applyFont="1" applyFill="1" applyBorder="1" applyAlignment="1">
      <alignment horizontal="left" vertical="top"/>
    </xf>
    <xf numFmtId="0" fontId="1" fillId="26" borderId="14" xfId="0" applyFont="1" applyFill="1" applyBorder="1" applyAlignment="1">
      <alignment horizontal="left" vertical="top" wrapText="1"/>
    </xf>
    <xf numFmtId="0" fontId="1" fillId="0" borderId="14" xfId="0" applyFont="1" applyBorder="1" applyAlignment="1">
      <alignment horizontal="left" vertical="top" wrapText="1"/>
    </xf>
    <xf numFmtId="0" fontId="43" fillId="26" borderId="28" xfId="0" applyFont="1" applyFill="1" applyBorder="1" applyAlignment="1">
      <alignment horizontal="left" vertical="top" wrapText="1"/>
    </xf>
    <xf numFmtId="0" fontId="44" fillId="26" borderId="28" xfId="0" applyFont="1" applyFill="1" applyBorder="1" applyAlignment="1">
      <alignment horizontal="left" vertical="top" wrapText="1"/>
    </xf>
    <xf numFmtId="0" fontId="35" fillId="26" borderId="14" xfId="0" applyFont="1" applyFill="1" applyBorder="1" applyAlignment="1">
      <alignment horizontal="left" vertical="top" wrapText="1"/>
    </xf>
    <xf numFmtId="0" fontId="36" fillId="26" borderId="14" xfId="0" applyFont="1" applyFill="1" applyBorder="1" applyAlignment="1">
      <alignment horizontal="left" vertical="top" wrapText="1"/>
    </xf>
    <xf numFmtId="0" fontId="35" fillId="0" borderId="14" xfId="4" applyFont="1" applyBorder="1" applyAlignment="1">
      <alignment horizontal="left" vertical="top" wrapText="1"/>
    </xf>
    <xf numFmtId="0" fontId="40" fillId="2" borderId="0" xfId="0" applyFont="1" applyFill="1" applyAlignment="1">
      <alignment horizontal="center" vertical="center" wrapText="1"/>
    </xf>
    <xf numFmtId="0" fontId="40" fillId="13" borderId="12" xfId="0" applyFont="1" applyFill="1" applyBorder="1" applyAlignment="1" applyProtection="1">
      <alignment horizontal="left" vertical="top" wrapText="1"/>
      <protection locked="0"/>
    </xf>
    <xf numFmtId="0" fontId="32" fillId="0" borderId="3" xfId="3" applyBorder="1" applyAlignment="1">
      <alignment horizontal="left" vertical="top" wrapText="1"/>
    </xf>
    <xf numFmtId="0" fontId="0" fillId="13" borderId="0" xfId="0" applyFill="1" applyAlignment="1" applyProtection="1">
      <alignment vertical="top" wrapText="1"/>
      <protection locked="0"/>
    </xf>
    <xf numFmtId="0" fontId="26" fillId="13" borderId="15" xfId="0" applyFont="1" applyFill="1" applyBorder="1" applyAlignment="1" applyProtection="1">
      <alignment horizontal="left" vertical="top" wrapText="1"/>
      <protection locked="0"/>
    </xf>
    <xf numFmtId="0" fontId="1" fillId="0" borderId="1" xfId="0" applyFont="1" applyBorder="1" applyAlignment="1" applyProtection="1">
      <alignment horizontal="left" vertical="top" wrapText="1"/>
      <protection locked="0"/>
    </xf>
    <xf numFmtId="0" fontId="1" fillId="10" borderId="1" xfId="0" applyFont="1" applyFill="1" applyBorder="1" applyAlignment="1" applyProtection="1">
      <alignment horizontal="left" vertical="top" wrapText="1"/>
      <protection locked="0"/>
    </xf>
    <xf numFmtId="0" fontId="7" fillId="13" borderId="15" xfId="0" applyFont="1" applyFill="1" applyBorder="1" applyAlignment="1">
      <alignment horizontal="left" vertical="top" wrapText="1"/>
    </xf>
    <xf numFmtId="0" fontId="28" fillId="13" borderId="15" xfId="0" applyFont="1" applyFill="1" applyBorder="1" applyAlignment="1">
      <alignment horizontal="left" vertical="top"/>
    </xf>
    <xf numFmtId="0" fontId="26" fillId="13" borderId="15" xfId="0" applyFont="1" applyFill="1" applyBorder="1" applyAlignment="1">
      <alignment horizontal="left" vertical="top"/>
    </xf>
    <xf numFmtId="0" fontId="1" fillId="0" borderId="15" xfId="0" applyFont="1" applyBorder="1" applyAlignment="1">
      <alignment horizontal="left" vertical="top" wrapText="1"/>
    </xf>
    <xf numFmtId="0" fontId="35" fillId="0" borderId="14" xfId="4" applyFont="1" applyBorder="1" applyAlignment="1">
      <alignment horizontal="center" vertical="center" wrapText="1"/>
    </xf>
    <xf numFmtId="0" fontId="35" fillId="12" borderId="12" xfId="4" applyFont="1" applyFill="1" applyBorder="1" applyAlignment="1" applyProtection="1">
      <alignment horizontal="center" vertical="center" wrapText="1"/>
      <protection locked="0"/>
    </xf>
    <xf numFmtId="0" fontId="1" fillId="0" borderId="32" xfId="0" applyFont="1" applyBorder="1" applyAlignment="1">
      <alignment horizontal="left" vertical="top" wrapText="1"/>
    </xf>
    <xf numFmtId="0" fontId="1" fillId="0" borderId="33" xfId="0" applyFont="1" applyBorder="1" applyAlignment="1">
      <alignment horizontal="left" vertical="top" wrapText="1"/>
    </xf>
    <xf numFmtId="9" fontId="1" fillId="0" borderId="14" xfId="0" applyNumberFormat="1" applyFont="1" applyBorder="1" applyAlignment="1">
      <alignment horizontal="left" vertical="top" wrapText="1"/>
    </xf>
    <xf numFmtId="0" fontId="26" fillId="13" borderId="3" xfId="0" applyFont="1" applyFill="1" applyBorder="1" applyAlignment="1">
      <alignment horizontal="center" vertical="center"/>
    </xf>
    <xf numFmtId="0" fontId="40" fillId="6" borderId="15" xfId="0" applyFont="1" applyFill="1" applyBorder="1" applyAlignment="1">
      <alignment horizontal="right"/>
    </xf>
    <xf numFmtId="0" fontId="35" fillId="0" borderId="4" xfId="0" applyFont="1" applyBorder="1" applyAlignment="1">
      <alignment horizontal="center" vertical="center" wrapText="1"/>
    </xf>
    <xf numFmtId="0" fontId="35" fillId="0" borderId="5" xfId="0" applyFont="1" applyBorder="1" applyAlignment="1">
      <alignment horizontal="center" vertical="center" wrapText="1"/>
    </xf>
    <xf numFmtId="0" fontId="35" fillId="0" borderId="6" xfId="0" applyFont="1" applyBorder="1" applyAlignment="1">
      <alignment horizontal="center" vertical="center" wrapText="1"/>
    </xf>
    <xf numFmtId="0" fontId="35" fillId="0" borderId="7" xfId="0" applyFont="1" applyBorder="1" applyAlignment="1">
      <alignment horizontal="center" vertical="center" wrapText="1"/>
    </xf>
    <xf numFmtId="0" fontId="35" fillId="0" borderId="0" xfId="0" applyFont="1" applyAlignment="1">
      <alignment horizontal="center" vertical="center" wrapText="1"/>
    </xf>
    <xf numFmtId="0" fontId="35" fillId="0" borderId="8" xfId="0" applyFont="1" applyBorder="1" applyAlignment="1">
      <alignment horizontal="center" vertical="center" wrapText="1"/>
    </xf>
    <xf numFmtId="0" fontId="35" fillId="0" borderId="9" xfId="0" applyFont="1" applyBorder="1" applyAlignment="1">
      <alignment horizontal="center" vertical="center" wrapText="1"/>
    </xf>
    <xf numFmtId="0" fontId="35" fillId="0" borderId="10" xfId="0" applyFont="1" applyBorder="1" applyAlignment="1">
      <alignment horizontal="center" vertical="center" wrapText="1"/>
    </xf>
    <xf numFmtId="0" fontId="35" fillId="0" borderId="11" xfId="0" applyFont="1" applyBorder="1" applyAlignment="1">
      <alignment horizontal="center" vertical="center" wrapText="1"/>
    </xf>
    <xf numFmtId="0" fontId="0" fillId="0" borderId="0" xfId="0" applyFont="1"/>
    <xf numFmtId="0" fontId="6" fillId="0" borderId="12" xfId="0" quotePrefix="1" applyFont="1" applyBorder="1" applyAlignment="1">
      <alignment horizontal="center"/>
    </xf>
    <xf numFmtId="0" fontId="0" fillId="0" borderId="13" xfId="0" applyFont="1" applyBorder="1"/>
    <xf numFmtId="0" fontId="0" fillId="0" borderId="12" xfId="0" applyFont="1" applyBorder="1" applyAlignment="1">
      <alignment horizontal="center" vertical="top"/>
    </xf>
    <xf numFmtId="0" fontId="0" fillId="0" borderId="13" xfId="0" applyFont="1" applyBorder="1" applyAlignment="1">
      <alignment horizontal="left" vertical="top"/>
    </xf>
    <xf numFmtId="0" fontId="0" fillId="0" borderId="19" xfId="0" applyFont="1" applyBorder="1" applyAlignment="1">
      <alignment horizontal="left" vertical="top"/>
    </xf>
    <xf numFmtId="0" fontId="0" fillId="16" borderId="12" xfId="0" applyFont="1" applyFill="1" applyBorder="1"/>
    <xf numFmtId="0" fontId="0" fillId="16" borderId="21" xfId="0" applyFont="1" applyFill="1" applyBorder="1"/>
    <xf numFmtId="0" fontId="0" fillId="0" borderId="25" xfId="0" applyFont="1" applyBorder="1" applyAlignment="1">
      <alignment horizontal="left" vertical="top"/>
    </xf>
    <xf numFmtId="0" fontId="0" fillId="16" borderId="21" xfId="0" applyFont="1" applyFill="1" applyBorder="1" applyAlignment="1">
      <alignment vertical="top"/>
    </xf>
    <xf numFmtId="0" fontId="83" fillId="0" borderId="0" xfId="0" applyFont="1" applyAlignment="1">
      <alignment horizontal="left"/>
    </xf>
    <xf numFmtId="49" fontId="83" fillId="0" borderId="12" xfId="0" applyNumberFormat="1" applyFont="1" applyBorder="1" applyAlignment="1">
      <alignment horizontal="center"/>
    </xf>
    <xf numFmtId="49" fontId="83" fillId="0" borderId="27" xfId="0" applyNumberFormat="1" applyFont="1" applyBorder="1" applyAlignment="1">
      <alignment horizontal="center"/>
    </xf>
    <xf numFmtId="0" fontId="83" fillId="0" borderId="27" xfId="0" applyFont="1" applyBorder="1" applyAlignment="1">
      <alignment horizontal="center" vertical="center"/>
    </xf>
    <xf numFmtId="0" fontId="83" fillId="0" borderId="12" xfId="0" applyFont="1" applyBorder="1" applyAlignment="1">
      <alignment horizontal="center" vertical="center"/>
    </xf>
    <xf numFmtId="0" fontId="83" fillId="0" borderId="12" xfId="0" applyFont="1" applyBorder="1" applyAlignment="1">
      <alignment horizontal="center" vertical="center" wrapText="1"/>
    </xf>
    <xf numFmtId="0" fontId="83" fillId="0" borderId="25" xfId="0" applyFont="1" applyBorder="1" applyAlignment="1">
      <alignment horizontal="center" vertical="top"/>
    </xf>
    <xf numFmtId="0" fontId="14" fillId="0" borderId="27" xfId="0" applyFont="1" applyBorder="1" applyAlignment="1">
      <alignment horizontal="center" vertical="top"/>
    </xf>
    <xf numFmtId="0" fontId="14" fillId="0" borderId="12" xfId="0" applyFont="1" applyBorder="1" applyAlignment="1">
      <alignment horizontal="center" vertical="top"/>
    </xf>
    <xf numFmtId="0" fontId="83" fillId="0" borderId="12" xfId="0" applyFont="1" applyBorder="1" applyAlignment="1">
      <alignment horizontal="left" vertical="top" wrapText="1"/>
    </xf>
    <xf numFmtId="9" fontId="14" fillId="0" borderId="12" xfId="0" applyNumberFormat="1" applyFont="1" applyBorder="1" applyAlignment="1">
      <alignment horizontal="center" vertical="top"/>
    </xf>
    <xf numFmtId="6" fontId="14" fillId="0" borderId="12" xfId="0" applyNumberFormat="1" applyFont="1" applyBorder="1" applyAlignment="1">
      <alignment horizontal="center" vertical="top"/>
    </xf>
    <xf numFmtId="0" fontId="14" fillId="0" borderId="13" xfId="0" applyFont="1" applyBorder="1" applyAlignment="1">
      <alignment horizontal="left" vertical="top" wrapText="1"/>
    </xf>
    <xf numFmtId="0" fontId="83" fillId="16" borderId="21" xfId="0" applyFont="1" applyFill="1" applyBorder="1" applyAlignment="1">
      <alignment horizontal="right" vertical="top"/>
    </xf>
    <xf numFmtId="0" fontId="83" fillId="16" borderId="27" xfId="0" applyFont="1" applyFill="1" applyBorder="1" applyAlignment="1">
      <alignment horizontal="right" vertical="top"/>
    </xf>
    <xf numFmtId="0" fontId="14" fillId="16" borderId="12" xfId="0" applyFont="1" applyFill="1" applyBorder="1" applyAlignment="1">
      <alignment horizontal="left" vertical="top"/>
    </xf>
    <xf numFmtId="0" fontId="14" fillId="0" borderId="25" xfId="0" applyFont="1" applyBorder="1" applyAlignment="1">
      <alignment horizontal="left" vertical="top" wrapText="1"/>
    </xf>
    <xf numFmtId="0" fontId="14" fillId="0" borderId="27" xfId="0" applyFont="1" applyBorder="1" applyAlignment="1">
      <alignment horizontal="center" vertical="top" wrapText="1"/>
    </xf>
    <xf numFmtId="0" fontId="14" fillId="0" borderId="12" xfId="0" applyFont="1" applyBorder="1" applyAlignment="1">
      <alignment horizontal="center" vertical="top" wrapText="1"/>
    </xf>
    <xf numFmtId="2" fontId="14" fillId="0" borderId="12" xfId="0" applyNumberFormat="1" applyFont="1" applyBorder="1" applyAlignment="1">
      <alignment horizontal="center" vertical="top" wrapText="1"/>
    </xf>
    <xf numFmtId="9" fontId="14" fillId="0" borderId="12" xfId="0" applyNumberFormat="1" applyFont="1" applyBorder="1" applyAlignment="1">
      <alignment horizontal="center" vertical="top" wrapText="1"/>
    </xf>
    <xf numFmtId="6" fontId="14" fillId="0" borderId="12" xfId="0" applyNumberFormat="1" applyFont="1" applyBorder="1" applyAlignment="1">
      <alignment horizontal="center" vertical="top" wrapText="1"/>
    </xf>
    <xf numFmtId="0" fontId="14" fillId="0" borderId="12" xfId="0" applyFont="1" applyBorder="1" applyAlignment="1">
      <alignment horizontal="left" vertical="top" wrapText="1"/>
    </xf>
    <xf numFmtId="0" fontId="14" fillId="0" borderId="27" xfId="0" applyFont="1" applyBorder="1" applyAlignment="1">
      <alignment horizontal="center"/>
    </xf>
    <xf numFmtId="0" fontId="14" fillId="0" borderId="12" xfId="0" applyFont="1" applyBorder="1" applyAlignment="1">
      <alignment horizontal="center"/>
    </xf>
    <xf numFmtId="0" fontId="14" fillId="0" borderId="12" xfId="0" applyFont="1" applyBorder="1" applyAlignment="1">
      <alignment horizontal="left"/>
    </xf>
    <xf numFmtId="9" fontId="14" fillId="0" borderId="12" xfId="0" applyNumberFormat="1" applyFont="1" applyBorder="1" applyAlignment="1">
      <alignment horizontal="center"/>
    </xf>
    <xf numFmtId="6" fontId="14" fillId="0" borderId="12" xfId="0" applyNumberFormat="1" applyFont="1" applyBorder="1" applyAlignment="1">
      <alignment horizontal="center"/>
    </xf>
    <xf numFmtId="0" fontId="83" fillId="16" borderId="21" xfId="0" applyFont="1" applyFill="1" applyBorder="1" applyAlignment="1">
      <alignment horizontal="right"/>
    </xf>
    <xf numFmtId="0" fontId="83" fillId="16" borderId="26" xfId="0" applyFont="1" applyFill="1" applyBorder="1" applyAlignment="1">
      <alignment horizontal="right"/>
    </xf>
    <xf numFmtId="0" fontId="14" fillId="16" borderId="12" xfId="0" applyFont="1" applyFill="1" applyBorder="1" applyAlignment="1">
      <alignment horizontal="center"/>
    </xf>
    <xf numFmtId="0" fontId="83" fillId="16" borderId="27" xfId="0" applyFont="1" applyFill="1" applyBorder="1" applyAlignment="1">
      <alignment horizontal="right"/>
    </xf>
    <xf numFmtId="0" fontId="14" fillId="16" borderId="12" xfId="0" applyFont="1" applyFill="1" applyBorder="1" applyAlignment="1">
      <alignment horizontal="left"/>
    </xf>
    <xf numFmtId="0" fontId="84" fillId="0" borderId="13" xfId="0" applyFont="1" applyBorder="1" applyAlignment="1">
      <alignment horizontal="left" vertical="top" wrapText="1"/>
    </xf>
  </cellXfs>
  <cellStyles count="5">
    <cellStyle name="Currency 2" xfId="2" xr:uid="{00000000-0005-0000-0000-000000000000}"/>
    <cellStyle name="Hyperlink" xfId="3" builtinId="8"/>
    <cellStyle name="Normal" xfId="0" builtinId="0"/>
    <cellStyle name="Normal 2" xfId="4" xr:uid="{AB7A129F-F20E-4984-9D30-78BB48822C1F}"/>
    <cellStyle name="Percent" xfId="1" builtinId="5"/>
  </cellStyles>
  <dxfs count="89">
    <dxf>
      <font>
        <b val="0"/>
        <i val="0"/>
        <strike val="0"/>
        <condense val="0"/>
        <extend val="0"/>
        <outline val="0"/>
        <shadow val="0"/>
        <u val="none"/>
        <vertAlign val="baseline"/>
        <sz val="12"/>
        <color auto="1"/>
        <name val="Calibri"/>
        <family val="2"/>
        <scheme val="minor"/>
      </font>
      <numFmt numFmtId="165" formatCode="&quot;$&quot;#,##0"/>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Calibri"/>
        <family val="2"/>
        <scheme val="minor"/>
      </font>
      <numFmt numFmtId="165" formatCode="&quot;$&quot;#,##0"/>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Calibri"/>
        <family val="2"/>
        <scheme val="minor"/>
      </font>
      <numFmt numFmtId="3" formatCode="#,##0"/>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Calibri"/>
        <family val="2"/>
        <scheme val="minor"/>
      </font>
      <numFmt numFmtId="0" formatCode="General"/>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Calibri"/>
        <family val="2"/>
        <scheme val="minor"/>
      </font>
      <numFmt numFmtId="0" formatCode="General"/>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Calibri"/>
        <family val="2"/>
        <scheme val="minor"/>
      </font>
      <numFmt numFmtId="0" formatCode="General"/>
      <alignment horizontal="center" vertical="center" textRotation="0" wrapText="1" indent="0" justifyLastLine="0" shrinkToFit="0" readingOrder="0"/>
      <border diagonalUp="0" diagonalDown="0">
        <left style="thin">
          <color indexed="64"/>
        </left>
        <right/>
        <top style="thin">
          <color indexed="64"/>
        </top>
        <bottom/>
        <vertical/>
        <horizontal/>
      </border>
    </dxf>
    <dxf>
      <font>
        <b/>
        <i val="0"/>
        <strike val="0"/>
        <condense val="0"/>
        <extend val="0"/>
        <outline val="0"/>
        <shadow val="0"/>
        <u val="none"/>
        <vertAlign val="baseline"/>
        <sz val="12"/>
        <color auto="1"/>
        <name val="Calibri"/>
        <family val="2"/>
        <scheme val="minor"/>
      </font>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rgb="FF000000"/>
        <name val="Calibri"/>
        <family val="2"/>
        <scheme val="minor"/>
      </font>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rgb="FF000000"/>
        <name val="Calibri"/>
        <family val="2"/>
        <scheme val="minor"/>
      </font>
      <alignment horizontal="center" vertical="center" textRotation="0" wrapText="1" indent="0" justifyLastLine="0" shrinkToFit="0" readingOrder="0"/>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alignment horizontal="center" vertical="center" textRotation="0" wrapText="1" indent="0" justifyLastLine="0" shrinkToFit="0" readingOrder="0"/>
    </dxf>
    <dxf>
      <font>
        <b/>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solid">
          <fgColor theme="4" tint="0.79998168889431442"/>
          <bgColor theme="4" tint="0.79998168889431442"/>
        </patternFill>
      </fill>
      <alignment horizontal="left" vertical="top" textRotation="0" wrapText="1" indent="0" justifyLastLine="0" shrinkToFit="0" readingOrder="0"/>
      <border diagonalUp="0" diagonalDown="0">
        <left style="thin">
          <color indexed="64"/>
        </left>
        <right/>
        <top style="thin">
          <color indexed="64"/>
        </top>
        <bottom/>
        <vertical/>
        <horizontal/>
      </border>
    </dxf>
    <dxf>
      <font>
        <b/>
        <i val="0"/>
        <strike val="0"/>
        <condense val="0"/>
        <extend val="0"/>
        <outline val="0"/>
        <shadow val="0"/>
        <u/>
        <vertAlign val="baseline"/>
        <sz val="12"/>
        <color theme="1"/>
        <name val="Calibri"/>
        <family val="2"/>
        <scheme val="minor"/>
      </font>
      <fill>
        <patternFill patternType="solid">
          <fgColor theme="4" tint="0.79998168889431442"/>
          <bgColor theme="4" tint="0.79998168889431442"/>
        </patternFill>
      </fill>
      <alignment horizontal="left" vertical="top" textRotation="0" wrapText="1" indent="0" justifyLastLine="0" shrinkToFit="0" readingOrder="0"/>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family val="2"/>
        <scheme val="minor"/>
      </font>
      <fill>
        <patternFill patternType="solid">
          <fgColor indexed="64"/>
          <bgColor theme="4" tint="0.59999389629810485"/>
        </patternFill>
      </fill>
      <alignment horizontal="center" vertical="center" textRotation="0" wrapText="1" indent="0" justifyLastLine="0" shrinkToFit="0" readingOrder="0"/>
    </dxf>
    <dxf>
      <font>
        <b val="0"/>
        <i val="0"/>
        <strike val="0"/>
        <condense val="0"/>
        <extend val="0"/>
        <outline val="0"/>
        <shadow val="0"/>
        <u val="none"/>
        <vertAlign val="baseline"/>
        <sz val="12"/>
        <color auto="1"/>
        <name val="Calibri"/>
        <family val="2"/>
        <scheme val="minor"/>
      </font>
      <numFmt numFmtId="165" formatCode="&quot;$&quot;#,##0"/>
      <border diagonalUp="0" diagonalDown="0">
        <left style="medium">
          <color indexed="64"/>
        </left>
        <right/>
        <top style="medium">
          <color indexed="64"/>
        </top>
        <bottom/>
        <vertical/>
        <horizontal/>
      </border>
    </dxf>
    <dxf>
      <font>
        <b val="0"/>
        <i val="0"/>
        <strike val="0"/>
        <condense val="0"/>
        <extend val="0"/>
        <outline val="0"/>
        <shadow val="0"/>
        <u val="none"/>
        <vertAlign val="baseline"/>
        <sz val="12"/>
        <color auto="1"/>
        <name val="Calibri"/>
        <family val="2"/>
        <scheme val="minor"/>
      </font>
      <numFmt numFmtId="14" formatCode="0.00%"/>
      <border diagonalUp="0" diagonalDown="0">
        <left style="medium">
          <color indexed="64"/>
        </left>
        <right/>
        <top style="medium">
          <color indexed="64"/>
        </top>
        <bottom/>
        <vertical/>
        <horizontal/>
      </border>
    </dxf>
    <dxf>
      <font>
        <b val="0"/>
        <i val="0"/>
        <strike val="0"/>
        <condense val="0"/>
        <extend val="0"/>
        <outline val="0"/>
        <shadow val="0"/>
        <u val="none"/>
        <vertAlign val="baseline"/>
        <sz val="12"/>
        <color auto="1"/>
        <name val="Calibri"/>
        <family val="2"/>
        <scheme val="minor"/>
      </font>
      <numFmt numFmtId="2" formatCode="0.00"/>
      <alignment horizontal="center" vertical="center" textRotation="0" wrapText="0" indent="0" justifyLastLine="0" shrinkToFit="0" readingOrder="0"/>
      <border diagonalUp="0" diagonalDown="0">
        <left style="medium">
          <color indexed="64"/>
        </left>
        <right/>
        <top style="medium">
          <color indexed="64"/>
        </top>
        <bottom/>
        <vertical/>
        <horizontal/>
      </border>
    </dxf>
    <dxf>
      <font>
        <b val="0"/>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border diagonalUp="0" diagonalDown="0">
        <left style="medium">
          <color indexed="64"/>
        </left>
        <right/>
        <top style="medium">
          <color indexed="64"/>
        </top>
        <bottom/>
        <vertical/>
        <horizontal/>
      </border>
    </dxf>
    <dxf>
      <font>
        <b val="0"/>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border diagonalUp="0" diagonalDown="0">
        <left style="medium">
          <color indexed="64"/>
        </left>
        <right/>
        <top style="medium">
          <color indexed="64"/>
        </top>
        <bottom/>
        <vertical/>
        <horizontal/>
      </border>
    </dxf>
    <dxf>
      <font>
        <b val="0"/>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border diagonalUp="0" diagonalDown="0">
        <left style="medium">
          <color indexed="64"/>
        </left>
        <right/>
        <top style="medium">
          <color indexed="64"/>
        </top>
        <bottom/>
        <vertical/>
        <horizontal/>
      </border>
    </dxf>
    <dxf>
      <font>
        <b val="0"/>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border diagonalUp="0" diagonalDown="0">
        <left/>
        <right/>
        <top style="medium">
          <color indexed="64"/>
        </top>
        <bottom/>
        <vertical/>
        <horizontal/>
      </border>
    </dxf>
    <dxf>
      <border outline="0">
        <left style="medium">
          <color indexed="64"/>
        </left>
        <right style="medium">
          <color indexed="64"/>
        </right>
        <top style="medium">
          <color indexed="64"/>
        </top>
        <bottom style="thin">
          <color indexed="64"/>
        </bottom>
      </border>
    </dxf>
    <dxf>
      <font>
        <b/>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center" vertical="top" textRotation="0" wrapText="1" indent="0" justifyLastLine="0" shrinkToFit="0" readingOrder="0"/>
    </dxf>
    <dxf>
      <font>
        <b val="0"/>
        <i val="0"/>
        <strike val="0"/>
        <condense val="0"/>
        <extend val="0"/>
        <outline val="0"/>
        <shadow val="0"/>
        <u val="none"/>
        <vertAlign val="baseline"/>
        <sz val="14"/>
        <color theme="1"/>
        <name val="Calibri"/>
        <family val="2"/>
        <scheme val="minor"/>
      </font>
    </dxf>
    <dxf>
      <font>
        <b val="0"/>
        <i val="0"/>
        <strike val="0"/>
        <condense val="0"/>
        <extend val="0"/>
        <outline val="0"/>
        <shadow val="0"/>
        <u val="none"/>
        <vertAlign val="baseline"/>
        <sz val="14"/>
        <color theme="1"/>
        <name val="Calibri"/>
        <family val="2"/>
        <scheme val="minor"/>
      </font>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6" tint="0.79998168889431442"/>
        </patternFill>
      </fill>
      <alignment horizontal="left" vertical="top" textRotation="0" wrapText="0" indent="0" justifyLastLine="0" shrinkToFit="0" readingOrder="0"/>
      <border diagonalUp="0" diagonalDown="0" outline="0">
        <left/>
        <right style="thin">
          <color indexed="64"/>
        </right>
        <top style="thin">
          <color indexed="64"/>
        </top>
        <bottom/>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0"/>
        <name val="Calibri"/>
        <family val="2"/>
        <scheme val="minor"/>
      </font>
      <fill>
        <patternFill patternType="solid">
          <fgColor theme="1"/>
          <bgColor theme="1"/>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3" formatCode="0%"/>
      <alignment horizontal="left"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outline="0">
        <left style="thin">
          <color auto="1"/>
        </left>
        <right/>
        <top style="thin">
          <color theme="1"/>
        </top>
        <bottom/>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outline="0">
        <left/>
        <right/>
        <top style="thin">
          <color theme="1"/>
        </top>
        <bottom/>
      </border>
    </dxf>
    <dxf>
      <border outline="0">
        <left style="thin">
          <color auto="1"/>
        </left>
        <right style="thin">
          <color indexed="64"/>
        </right>
        <top style="thin">
          <color indexed="64"/>
        </top>
        <bottom style="thin">
          <color indexed="64"/>
        </bottom>
      </border>
    </dxf>
    <dxf>
      <alignment horizontal="left" vertical="top" textRotation="0" wrapText="1" indent="0" justifyLastLine="0" shrinkToFit="0" readingOrder="0"/>
    </dxf>
    <dxf>
      <font>
        <b/>
        <i val="0"/>
        <strike val="0"/>
        <condense val="0"/>
        <extend val="0"/>
        <outline val="0"/>
        <shadow val="0"/>
        <u val="none"/>
        <vertAlign val="baseline"/>
        <sz val="12"/>
        <color theme="0"/>
        <name val="Calibri"/>
        <family val="2"/>
        <scheme val="minor"/>
      </font>
      <fill>
        <patternFill patternType="solid">
          <fgColor theme="1"/>
          <bgColor theme="1"/>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border diagonalUp="0" diagonalDown="0">
        <left/>
        <right/>
        <top style="thin">
          <color theme="1"/>
        </top>
        <bottom/>
        <vertical/>
        <horizontal/>
      </border>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border diagonalUp="0" diagonalDown="0">
        <left/>
        <right/>
        <top style="thin">
          <color theme="1"/>
        </top>
        <bottom/>
        <vertical/>
        <horizontal/>
      </border>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border diagonalUp="0" diagonalDown="0">
        <left/>
        <right/>
        <top style="thin">
          <color theme="1"/>
        </top>
        <bottom/>
        <vertical/>
        <horizontal/>
      </border>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0" tint="-4.9989318521683403E-2"/>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border diagonalUp="0" diagonalDown="0">
        <left/>
        <right/>
        <top style="thin">
          <color indexed="64"/>
        </top>
        <bottom/>
        <vertical/>
        <horizontal/>
      </border>
    </dxf>
    <dxf>
      <border outline="0">
        <left style="thin">
          <color indexed="64"/>
        </left>
        <right style="thin">
          <color indexed="64"/>
        </right>
        <top style="thin">
          <color indexed="64"/>
        </top>
      </border>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i val="0"/>
        <strike val="0"/>
        <condense val="0"/>
        <extend val="0"/>
        <outline val="0"/>
        <shadow val="0"/>
        <u val="none"/>
        <vertAlign val="baseline"/>
        <sz val="12"/>
        <color theme="0"/>
        <name val="Calibri"/>
        <family val="2"/>
        <scheme val="minor"/>
      </font>
      <fill>
        <patternFill patternType="solid">
          <fgColor theme="1"/>
          <bgColor theme="1"/>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i val="0"/>
        <strike val="0"/>
        <condense val="0"/>
        <extend val="0"/>
        <outline val="0"/>
        <shadow val="0"/>
        <u val="none"/>
        <vertAlign val="baseline"/>
        <sz val="12"/>
        <color theme="0"/>
        <name val="Calibri"/>
        <family val="2"/>
        <scheme val="minor"/>
      </font>
      <fill>
        <patternFill patternType="solid">
          <fgColor theme="1"/>
          <bgColor theme="1"/>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solid">
          <fgColor indexed="64"/>
          <bgColor theme="6" tint="0.79998168889431442"/>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6" tint="0.79998168889431442"/>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0" tint="-4.9989318521683403E-2"/>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i val="0"/>
        <strike val="0"/>
        <condense val="0"/>
        <extend val="0"/>
        <outline val="0"/>
        <shadow val="0"/>
        <u val="none"/>
        <vertAlign val="baseline"/>
        <sz val="12"/>
        <color theme="0"/>
        <name val="Calibri"/>
        <family val="2"/>
        <scheme val="minor"/>
      </font>
      <fill>
        <patternFill patternType="solid">
          <fgColor theme="1"/>
          <bgColor theme="1"/>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6" tint="0.79998168889431442"/>
        </patternFill>
      </fill>
      <alignment horizontal="general"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6" tint="0.79998168889431442"/>
        </patternFill>
      </fill>
      <alignment horizontal="general"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6" tint="0.79998168889431442"/>
        </patternFill>
      </fill>
      <alignment horizontal="general" vertical="top" textRotation="0" wrapText="1" indent="0" justifyLastLine="0" shrinkToFit="0" readingOrder="0"/>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dxf>
    <dxf>
      <font>
        <b/>
        <i val="0"/>
        <strike val="0"/>
        <condense val="0"/>
        <extend val="0"/>
        <outline val="0"/>
        <shadow val="0"/>
        <u val="none"/>
        <vertAlign val="baseline"/>
        <sz val="12"/>
        <color theme="0"/>
        <name val="Calibri"/>
        <family val="2"/>
        <scheme val="minor"/>
      </font>
      <fill>
        <patternFill patternType="solid">
          <fgColor theme="1"/>
          <bgColor theme="1"/>
        </patternFill>
      </fill>
      <alignment horizontal="center" vertical="center" textRotation="0" wrapText="1" indent="0" justifyLastLine="0" shrinkToFit="0" readingOrder="0"/>
    </dxf>
    <dxf>
      <font>
        <strike val="0"/>
        <outline val="0"/>
        <shadow val="0"/>
        <u val="none"/>
        <vertAlign val="baseline"/>
        <sz val="12"/>
        <color theme="1"/>
        <name val="Calibri"/>
        <family val="2"/>
        <scheme val="minor"/>
      </font>
      <fill>
        <patternFill patternType="none">
          <fgColor indexed="64"/>
          <bgColor auto="1"/>
        </patternFill>
      </fill>
      <border diagonalUp="0" diagonalDown="0" outline="0">
        <left/>
        <right/>
        <top style="thin">
          <color auto="1"/>
        </top>
        <bottom style="thin">
          <color auto="1"/>
        </bottom>
      </border>
    </dxf>
    <dxf>
      <border>
        <top style="thin">
          <color auto="1"/>
        </top>
      </border>
    </dxf>
    <dxf>
      <border diagonalUp="0" diagonalDown="0">
        <left style="thin">
          <color auto="1"/>
        </left>
        <right style="thin">
          <color auto="1"/>
        </right>
        <top style="thin">
          <color auto="1"/>
        </top>
        <bottom style="thin">
          <color auto="1"/>
        </bottom>
      </border>
    </dxf>
    <dxf>
      <font>
        <strike val="0"/>
        <outline val="0"/>
        <shadow val="0"/>
        <u val="none"/>
        <vertAlign val="baseline"/>
        <sz val="12"/>
        <color theme="1"/>
        <name val="Calibri"/>
        <family val="2"/>
        <scheme val="minor"/>
      </font>
      <fill>
        <patternFill patternType="none">
          <fgColor indexed="64"/>
          <bgColor auto="1"/>
        </patternFill>
      </fill>
    </dxf>
    <dxf>
      <border>
        <bottom style="thin">
          <color auto="1"/>
        </bottom>
      </border>
    </dxf>
    <dxf>
      <font>
        <strike val="0"/>
        <outline val="0"/>
        <shadow val="0"/>
        <u val="none"/>
        <vertAlign val="baseline"/>
        <sz val="11"/>
        <color auto="1"/>
        <name val="Calibri"/>
        <family val="2"/>
        <scheme val="minor"/>
      </font>
      <fill>
        <patternFill patternType="solid">
          <fgColor indexed="64"/>
          <bgColor theme="4" tint="0.59999389629810485"/>
        </patternFill>
      </fill>
      <alignment horizontal="center" vertical="bottom" textRotation="0" wrapText="1"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border diagonalUp="0" diagonalDown="0" outline="0">
        <left/>
        <right/>
        <top style="thin">
          <color auto="1"/>
        </top>
        <bottom style="thin">
          <color auto="1"/>
        </bottom>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border diagonalUp="0" diagonalDown="0" outline="0">
        <left/>
        <right/>
        <top/>
        <bottom style="thin">
          <color indexed="64"/>
        </bottom>
      </border>
    </dxf>
    <dxf>
      <border>
        <top style="thin">
          <color auto="1"/>
        </top>
      </border>
    </dxf>
    <dxf>
      <border diagonalUp="0" diagonalDown="0">
        <left style="thin">
          <color auto="1"/>
        </left>
        <right style="thin">
          <color auto="1"/>
        </right>
        <top style="thin">
          <color auto="1"/>
        </top>
        <bottom style="thin">
          <color auto="1"/>
        </bottom>
      </border>
    </dxf>
    <dxf>
      <font>
        <strike val="0"/>
        <outline val="0"/>
        <shadow val="0"/>
        <u val="none"/>
        <vertAlign val="baseline"/>
        <sz val="11"/>
        <color auto="1"/>
        <name val="Calibri"/>
        <family val="2"/>
        <scheme val="minor"/>
      </font>
      <fill>
        <patternFill patternType="none">
          <fgColor indexed="64"/>
          <bgColor auto="1"/>
        </patternFill>
      </fill>
    </dxf>
    <dxf>
      <border>
        <bottom style="thin">
          <color auto="1"/>
        </bottom>
      </border>
    </dxf>
    <dxf>
      <font>
        <strike val="0"/>
        <outline val="0"/>
        <shadow val="0"/>
        <u val="none"/>
        <vertAlign val="baseline"/>
        <sz val="11"/>
        <color auto="1"/>
        <name val="Calibri"/>
        <family val="2"/>
        <scheme val="minor"/>
      </font>
      <fill>
        <patternFill patternType="none">
          <fgColor indexed="64"/>
          <bgColor auto="1"/>
        </patternFill>
      </fill>
    </dxf>
  </dxfs>
  <tableStyles count="0" defaultTableStyle="TableStyleMedium2" defaultPivotStyle="PivotStyleLight16"/>
  <colors>
    <mruColors>
      <color rgb="FFFFCCCC"/>
      <color rgb="FFFFCCFF"/>
      <color rgb="FFFF99CC"/>
      <color rgb="FF9BC2E6"/>
      <color rgb="FFDDEBF7"/>
      <color rgb="FFFF656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microsoft.com/office/2022/11/relationships/FeaturePropertyBag" Target="featurePropertyBag/featurePropertyBag.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1992630</xdr:colOff>
      <xdr:row>0</xdr:row>
      <xdr:rowOff>97155</xdr:rowOff>
    </xdr:from>
    <xdr:to>
      <xdr:col>0</xdr:col>
      <xdr:colOff>5787390</xdr:colOff>
      <xdr:row>0</xdr:row>
      <xdr:rowOff>2213398</xdr:rowOff>
    </xdr:to>
    <xdr:pic>
      <xdr:nvPicPr>
        <xdr:cNvPr id="2" name="Picture 1" descr="Florida Department of Education Vector Logo | Free Download - (.SVG + .PNG)  format - VTLogo.com">
          <a:extLst>
            <a:ext uri="{FF2B5EF4-FFF2-40B4-BE49-F238E27FC236}">
              <a16:creationId xmlns:a16="http://schemas.microsoft.com/office/drawing/2014/main" id="{6859F586-5E1B-4A4E-95F1-B0D08F8AFE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92630" y="97155"/>
          <a:ext cx="3790950" cy="21162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2053662</xdr:colOff>
      <xdr:row>4</xdr:row>
      <xdr:rowOff>377192</xdr:rowOff>
    </xdr:from>
    <xdr:to>
      <xdr:col>0</xdr:col>
      <xdr:colOff>7345734</xdr:colOff>
      <xdr:row>4</xdr:row>
      <xdr:rowOff>4137660</xdr:rowOff>
    </xdr:to>
    <xdr:pic>
      <xdr:nvPicPr>
        <xdr:cNvPr id="10" name="Picture 9">
          <a:extLst>
            <a:ext uri="{FF2B5EF4-FFF2-40B4-BE49-F238E27FC236}">
              <a16:creationId xmlns:a16="http://schemas.microsoft.com/office/drawing/2014/main" id="{EA139C93-0843-4EB1-B8C5-6882BCC6DA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53662" y="1985012"/>
          <a:ext cx="5288262" cy="3752848"/>
        </a:xfrm>
        <a:prstGeom prst="rect">
          <a:avLst/>
        </a:prstGeom>
      </xdr:spPr>
    </xdr:pic>
    <xdr:clientData/>
  </xdr:twoCellAnchor>
  <xdr:twoCellAnchor>
    <xdr:from>
      <xdr:col>0</xdr:col>
      <xdr:colOff>276225</xdr:colOff>
      <xdr:row>5</xdr:row>
      <xdr:rowOff>327661</xdr:rowOff>
    </xdr:from>
    <xdr:to>
      <xdr:col>0</xdr:col>
      <xdr:colOff>762000</xdr:colOff>
      <xdr:row>5</xdr:row>
      <xdr:rowOff>769621</xdr:rowOff>
    </xdr:to>
    <xdr:grpSp>
      <xdr:nvGrpSpPr>
        <xdr:cNvPr id="14" name="Group 13">
          <a:extLst>
            <a:ext uri="{FF2B5EF4-FFF2-40B4-BE49-F238E27FC236}">
              <a16:creationId xmlns:a16="http://schemas.microsoft.com/office/drawing/2014/main" id="{85C43324-5ABE-47DC-8801-1F29DC763C6E}"/>
            </a:ext>
          </a:extLst>
        </xdr:cNvPr>
        <xdr:cNvGrpSpPr/>
      </xdr:nvGrpSpPr>
      <xdr:grpSpPr>
        <a:xfrm>
          <a:off x="276225" y="6185536"/>
          <a:ext cx="485775" cy="441960"/>
          <a:chOff x="7124701" y="9534525"/>
          <a:chExt cx="723900" cy="600159"/>
        </a:xfrm>
      </xdr:grpSpPr>
      <xdr:pic>
        <xdr:nvPicPr>
          <xdr:cNvPr id="15" name="Picture 14">
            <a:extLst>
              <a:ext uri="{FF2B5EF4-FFF2-40B4-BE49-F238E27FC236}">
                <a16:creationId xmlns:a16="http://schemas.microsoft.com/office/drawing/2014/main" id="{262D123A-75CD-ACC3-EBF7-E20F7CEB31A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172325" y="9534525"/>
            <a:ext cx="590632" cy="600159"/>
          </a:xfrm>
          <a:prstGeom prst="rect">
            <a:avLst/>
          </a:prstGeom>
        </xdr:spPr>
      </xdr:pic>
      <xdr:sp macro="" textlink="">
        <xdr:nvSpPr>
          <xdr:cNvPr id="16" name="Oval 15">
            <a:extLst>
              <a:ext uri="{FF2B5EF4-FFF2-40B4-BE49-F238E27FC236}">
                <a16:creationId xmlns:a16="http://schemas.microsoft.com/office/drawing/2014/main" id="{0D7CE19C-7CAD-0348-8814-F34DD8F8AE02}"/>
              </a:ext>
            </a:extLst>
          </xdr:cNvPr>
          <xdr:cNvSpPr/>
        </xdr:nvSpPr>
        <xdr:spPr>
          <a:xfrm>
            <a:off x="7124701" y="9534525"/>
            <a:ext cx="723900" cy="581025"/>
          </a:xfrm>
          <a:prstGeom prst="ellipse">
            <a:avLst/>
          </a:prstGeom>
          <a:noFill/>
          <a:ln w="762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47625</xdr:colOff>
      <xdr:row>43</xdr:row>
      <xdr:rowOff>57150</xdr:rowOff>
    </xdr:from>
    <xdr:to>
      <xdr:col>6</xdr:col>
      <xdr:colOff>981075</xdr:colOff>
      <xdr:row>45</xdr:row>
      <xdr:rowOff>247650</xdr:rowOff>
    </xdr:to>
    <xdr:pic>
      <xdr:nvPicPr>
        <xdr:cNvPr id="5" name="Picture 4" descr="FDOE Logo_Small (2)">
          <a:extLst>
            <a:ext uri="{FF2B5EF4-FFF2-40B4-BE49-F238E27FC236}">
              <a16:creationId xmlns:a16="http://schemas.microsoft.com/office/drawing/2014/main" id="{F46EBC49-61CD-46E8-843A-2E8C239772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0" y="11224260"/>
          <a:ext cx="201168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EC3758E-6749-4DA3-9CF8-7B19BB990990}" name="Table3" displayName="Table3" ref="A1:A5" headerRowCount="0" totalsRowShown="0" headerRowDxfId="88" dataDxfId="86" headerRowBorderDxfId="87" tableBorderDxfId="85" totalsRowBorderDxfId="84">
  <tableColumns count="1">
    <tableColumn id="1" xr3:uid="{E0158073-AD08-4B2B-B8D8-ED2FACAAC44F}" name="Column1" headerRowDxfId="83" dataDxfId="82"/>
  </tableColumns>
  <tableStyleInfo name="TableStyleLight2" showFirstColumn="0"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F0D0E61-9A72-8046-A2F0-D8D4479FCB1E}" name="Table6" displayName="Table6" ref="A12:G42" totalsRowShown="0" headerRowDxfId="24" tableBorderDxfId="23">
  <autoFilter ref="A12:G42" xr:uid="{6F0D0E61-9A72-8046-A2F0-D8D4479FCB1E}"/>
  <tableColumns count="7">
    <tableColumn id="1" xr3:uid="{E2E795B6-87DE-6344-8D99-04915FCEAE7A}" name="(1)_x000a_Line Number" dataDxfId="22">
      <calculatedColumnFormula>ROW(A13)-12</calculatedColumnFormula>
    </tableColumn>
    <tableColumn id="2" xr3:uid="{AC13B153-A044-8446-AE0D-BB13B0EF503A}" name="(2)_x000a_Function" dataDxfId="21"/>
    <tableColumn id="3" xr3:uid="{13C32690-D410-A945-A1DB-2D3C16BDA058}" name="(3)_x000a_Object" dataDxfId="20"/>
    <tableColumn id="4" xr3:uid="{05C9EA61-01A0-8241-88A4-681023120A49}" name="(4)_x000a_Account Title and Narrative" dataDxfId="19"/>
    <tableColumn id="5" xr3:uid="{ACBC5397-3632-9D40-935D-65D58962D352}" name="(5)_x000a_FTE Position" dataDxfId="18"/>
    <tableColumn id="6" xr3:uid="{8B5A40A0-5F67-1F40-B669-139191181B37}" name="(6)_x000a_Percentage Allocated to This Project" dataDxfId="17" dataCellStyle="Currency 2"/>
    <tableColumn id="7" xr3:uid="{5E76A197-B375-BA47-AAF9-DDE5D55386C2}" name="(7)_x000a_Amount Budgeted" dataDxfId="16" dataCellStyle="Percent"/>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6C8A205D-5836-3749-A6E2-2FD1A2FE8D9F}" name="Table21" displayName="Table21" ref="A2:C17" totalsRowShown="0" headerRowDxfId="15" tableBorderDxfId="14">
  <autoFilter ref="A2:C17" xr:uid="{6C8A205D-5836-3749-A6E2-2FD1A2FE8D9F}"/>
  <tableColumns count="3">
    <tableColumn id="1" xr3:uid="{C2C61128-5991-B846-9F12-0CFB7FFCE0C4}" name="Category" dataDxfId="13"/>
    <tableColumn id="2" xr3:uid="{149089FC-22DB-8041-A267-BB25441670BF}" name="Group" dataDxfId="12"/>
    <tableColumn id="3" xr3:uid="{3E9B7DD0-938C-E344-9D92-2A38794719AD}" name="Directions"/>
  </tableColumns>
  <tableStyleInfo name="TableStyleMedium6"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B8D4C4B3-C724-E64F-86CB-7418A64DD858}" name="Table10" displayName="Table10" ref="A17:I37" totalsRowShown="0" headerRowDxfId="11" dataDxfId="10" tableBorderDxfId="9" headerRowCellStyle="Normal 2" dataCellStyle="Normal 2">
  <autoFilter ref="A17:I37" xr:uid="{B8D4C4B3-C724-E64F-86CB-7418A64DD858}"/>
  <tableColumns count="9">
    <tableColumn id="1" xr3:uid="{AB54D3A9-D017-204C-921F-E641CDF4252C}" name="A_x000a_Line Number" dataDxfId="8">
      <calculatedColumnFormula>ROW(A18)-17</calculatedColumnFormula>
    </tableColumn>
    <tableColumn id="2" xr3:uid="{09D4032B-4912-3441-8668-6F5F865223DA}" name="B_x000a_Function Code" dataDxfId="7"/>
    <tableColumn id="3" xr3:uid="{D6CE6121-ABD3-3C49-9BB0-4660D7F71443}" name="C_x000a_Object Code" dataDxfId="6"/>
    <tableColumn id="4" xr3:uid="{B976B565-E82E-0F43-B782-6361F408EFB6}" name="D_x000a_Account Title" dataDxfId="5" dataCellStyle="Normal 2"/>
    <tableColumn id="5" xr3:uid="{4CC88787-FBDC-E741-9891-AF9A279C40AA}" name="E_x000a_Description" dataDxfId="4" dataCellStyle="Normal 2"/>
    <tableColumn id="6" xr3:uid="{75054184-2850-C34D-84F5-D4A1ACEE2AAD}" name="F_x000a_Location Name/ Program" dataDxfId="3" dataCellStyle="Normal 2"/>
    <tableColumn id="7" xr3:uid="{1A8F60B8-DE30-B949-A13D-5ACF6385529E}" name="G_x000a_Number of Items" dataDxfId="2" dataCellStyle="Normal 2"/>
    <tableColumn id="8" xr3:uid="{4AF12831-8684-9B4C-A12F-7D3C8439C09A}" name="H_x000a_Item Cost ($)" dataDxfId="1" dataCellStyle="Normal 2"/>
    <tableColumn id="9" xr3:uid="{A0B77B1E-A94E-8243-ACDC-43A60B49BCB9}" name="I_x000a_Total Amount ($)" dataDxfId="0" dataCellStyle="Normal 2">
      <calculatedColumnFormula>IF(SUM(G18*H18)=0,"",SUM(G18*H18))</calculatedColumnFormula>
    </tableColumn>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632943F-105D-4225-8CBD-64D668F60FB3}" name="Table1" displayName="Table1" ref="A1:A6" totalsRowShown="0" headerRowDxfId="81" dataDxfId="79" headerRowBorderDxfId="80" tableBorderDxfId="78" totalsRowBorderDxfId="77">
  <tableColumns count="1">
    <tableColumn id="1" xr3:uid="{9EF75DFB-5FC8-47AC-9169-19A5A3C3B792}" name="Florida Department of Education (FDOE) Pathways to Career Opportunities Grant Project Concept Instructions" dataDxfId="76"/>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D12D5CE-E6A4-0E47-B387-12DFFC26E65B}" name="Table15" displayName="Table15" ref="A14:I15" totalsRowShown="0" headerRowDxfId="75" dataDxfId="74" tableBorderDxfId="73">
  <autoFilter ref="A14:I15" xr:uid="{2D12D5CE-E6A4-0E47-B387-12DFFC26E65B}"/>
  <tableColumns count="9">
    <tableColumn id="1" xr3:uid="{A33DB6DC-4F26-3644-A46E-D928A58D51E5}" name="Is this program registered in Florida? (Required for Expansion and Operating, New Programs Must Register within 120 Days of an Award) If the program has been deregistered but not reinstated, answer &quot;N.&quot; Reinstated programs may not apply as &quot;new.&quot;" dataDxfId="72"/>
    <tableColumn id="2" xr3:uid="{1BF04502-CFFA-594C-B437-0CBB6DC4EE92}" name="Program number and name" dataDxfId="71"/>
    <tableColumn id="3" xr3:uid="{64347D6B-DF1D-E34A-9D6C-BD26B9FF12B1}" name="Date when the program was registered (write &quot;N/A&quot; if not yet applicable)" dataDxfId="70"/>
    <tableColumn id="4" xr3:uid="{ACBF7134-44FE-434B-BCA1-22E5698DE1EB}" name="Program sponsor" dataDxfId="69"/>
    <tableColumn id="5" xr3:uid="{2AC3C309-554C-F844-96F2-8EBDFAC17D4B}" name="List all partners (name/type, e.g. Sunshine Company/employer, Coastal State College/RTI provider)" dataDxfId="68"/>
    <tableColumn id="6" xr3:uid="{45E5CBDB-EB7D-F74E-B2CB-970BF747C07E}" name="Primary region served? Use the drop-down menu and refer to the regional map on the &quot;PCOG Instructions&quot; tab of this workbook." dataDxfId="67"/>
    <tableColumn id="7" xr3:uid="{5FA2C317-9BF6-6849-9AB2-50F541F65164}" name="Additional region(s) served by this Project Concept (if applicable, 1–9 and/or statewide)" dataDxfId="66"/>
    <tableColumn id="8" xr3:uid="{2523F5D7-940C-1E44-B7E8-FE7B0DE76A1C}" name="Primary county served. Use the drop-down menu" dataDxfId="65"/>
    <tableColumn id="9" xr3:uid="{53B7F2BE-D4EB-494B-9E2D-E9151B7F6B39}" name="Additional counties served" dataDxfId="64"/>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1A25D1E5-0B10-964A-AA0A-F35816FD1245}" name="Table16" displayName="Table16" ref="A27:G34" totalsRowShown="0" headerRowDxfId="63" dataDxfId="62" tableBorderDxfId="61">
  <autoFilter ref="A27:G34" xr:uid="{1A25D1E5-0B10-964A-AA0A-F35816FD1245}"/>
  <tableColumns count="7">
    <tableColumn id="1" xr3:uid="{E902AE4C-42FA-B647-AD85-D7F1A9D69571}" name="Occupation" dataDxfId="60"/>
    <tableColumn id="2" xr3:uid="{7E32E434-3273-EF4C-B239-B864899ADB5D}" name="Currently registered? Use the drop-down menu (Y/N)." dataDxfId="59"/>
    <tableColumn id="3" xr3:uid="{127594A5-5935-7E4E-A856-C564C4AB40E6}" name="Length of apprenticeship/preapprenticeship (e.g., 2000 hours, 9 months)" dataDxfId="58"/>
    <tableColumn id="4" xr3:uid="{B69B9216-7A22-5A4A-8AF1-5F6DBED2B598}" name="Employer" dataDxfId="57"/>
    <tableColumn id="5" xr3:uid="{A897B586-C0A1-E44D-A6FB-D6DAFF61EB91}" name="RTI provider Name(s)? List name even if applicant Is the RTI provider. For technical colleges/charter technical career centers, list the LEA that serves as the fiscal agent using this format: Sunshine County School District (Sunshine Technical College). " dataDxfId="56"/>
    <tableColumn id="6" xr3:uid="{9C6A24B1-6AB2-4D43-8295-CD9BE7A7213F}" name="RTI provider an LEA (school district or state college)? Use drop-down menu for Y/N." dataDxfId="55"/>
    <tableColumn id="7" xr3:uid="{7036B8DA-C32A-C24F-8CA9-A23C3A83759D}" name="RTI Provider a state university? Use drop-down menu for Y/N." dataDxfId="54"/>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6E1CA45C-73CA-9744-A89E-B90BBA23545F}" name="Table17" displayName="Table17" ref="A40:D44" totalsRowShown="0" headerRowDxfId="53" dataDxfId="52" tableBorderDxfId="51">
  <autoFilter ref="A40:D44" xr:uid="{6E1CA45C-73CA-9744-A89E-B90BBA23545F}"/>
  <tableColumns count="4">
    <tableColumn id="1" xr3:uid="{39EECF2D-6D0B-F14D-AC3E-819043551DB3}" name="LEA (district or state college) or state university name" dataDxfId="50"/>
    <tableColumn id="2" xr3:uid="{0BC848F7-B6EF-9645-8E76-102DB6A15E67}" name="Explanation of fiscal relationship between the program and LEA or state university" dataDxfId="49"/>
    <tableColumn id="3" xr3:uid="{FF757BDA-4C2C-F74B-AF35-E900FD9EBD35}" name="Explanation of other relationships between the program and LEA or state university" dataDxfId="48"/>
    <tableColumn id="4" xr3:uid="{7FD8035F-78AA-564A-B1FC-D3B130114C0B}" name="Other comments" dataDxfId="47"/>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D9699B4C-5C2E-444A-B0D7-FB3E4F10816B}" name="Table18" displayName="Table18" ref="A49:F54" totalsRowShown="0" headerRowDxfId="46" dataDxfId="45" tableBorderDxfId="44">
  <autoFilter ref="A49:F54" xr:uid="{D9699B4C-5C2E-444A-B0D7-FB3E4F10816B}"/>
  <tableColumns count="6">
    <tableColumn id="1" xr3:uid="{E9D2C4D9-0165-624B-B07C-0F4E568C0FFE}" name="Occupation" dataDxfId="43"/>
    <tableColumn id="2" xr3:uid="{1D234FB9-2DC6-6D4D-A66C-E0F62B105DC2}" name="Use the drop-down menu and answer &quot;Y&quot; if any apply: Did the program have non-Florida registered apprentices/preapprentices last year (July 1–June 30)? In the current year (July 1–June 30)? Do you project any for the upcoming project award period?" dataDxfId="42"/>
    <tableColumn id="3" xr3:uid="{0FC184D5-5CD2-0B47-A62B-EDB5835520BF}" name="If &quot;Y&quot; to the previous column, please explain." dataDxfId="41"/>
    <tableColumn id="4" xr3:uid="{DFECD721-B45E-974A-BC11-9DC27783F5E0}" name="Type N/A if not applicable. Do you expect that any registered apprentices will be in the program at any point during the project (typically July 1 – June 30) but not registered before the end of the project? " dataDxfId="40"/>
    <tableColumn id="5" xr3:uid="{8494B0CF-F5F9-0A46-A4B7-F3CFCEF99A41}" name="Type N/A if not applicable. Do you expect Florida registered apprentices reported each quarter to PCOG will be different from the numbers reported by LEAs to the state reporting system? If so, explain." dataDxfId="39"/>
    <tableColumn id="6" xr3:uid="{AFDCA473-A5F9-7546-827D-140D78E33D10}" name="Comments. Complete if any additional, relevant information will clarify data reporting." dataDxfId="38"/>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B77F990A-A44A-FA4D-B642-9651B03FAF19}" name="Table19" displayName="Table19" ref="A71:C72" totalsRowShown="0" headerRowDxfId="37" dataDxfId="36" tableBorderDxfId="35">
  <autoFilter ref="A71:C72" xr:uid="{B77F990A-A44A-FA4D-B642-9651B03FAF19}"/>
  <tableColumns count="3">
    <tableColumn id="1" xr3:uid="{02F79AB2-0323-D043-AA77-B58A787DF534}" name="Rural counties served? List all that apply." dataDxfId="34"/>
    <tableColumn id="2" xr3:uid="{934E1487-03BB-494F-AEAA-EA9EE44D3613}" name="Rural communities in nonrural counties served? List all that apply. " dataDxfId="33"/>
    <tableColumn id="3" xr3:uid="{2748EC1C-0945-DA4F-8219-DB250B6C446F}" name="If awarded, anticipated percentage of award that will serve rural areas (approximate)" dataDxfId="32"/>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32473319-B452-DD42-895B-ADDD7CC82519}" name="Table20" displayName="Table20" ref="A84:C85" totalsRowShown="0" headerRowDxfId="31" tableBorderDxfId="30">
  <autoFilter ref="A84:C85" xr:uid="{32473319-B452-DD42-895B-ADDD7CC82519}"/>
  <tableColumns count="3">
    <tableColumn id="1" xr3:uid="{0353FFDD-BFC1-F842-8907-D084CF5506E7}" name="This project uses shared resources. Use the drop-down menu (Y/N)." dataDxfId="29"/>
    <tableColumn id="2" xr3:uid="{E01AAA40-1D0C-D749-A311-2B5731D87A9C}" name="Fiscal agent program bumber" dataDxfId="28"/>
    <tableColumn id="3" xr3:uid="{5EADCAAD-0727-6847-A204-A9B33104F420}" name="Additional program(s) (program number, program name, program sponsor, occupations funded)" dataDxfId="27"/>
  </tableColumns>
  <tableStyleInfo name="TableStyleLight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98FEC919-788A-44C3-ADF5-1ED3BEA28E2B}" name="Table11" displayName="Table11" ref="D14:D47" totalsRowShown="0" dataDxfId="26">
  <autoFilter ref="D14:D47" xr:uid="{98FEC919-788A-44C3-ADF5-1ED3BEA28E2B}"/>
  <sortState xmlns:xlrd2="http://schemas.microsoft.com/office/spreadsheetml/2017/richdata2" ref="D15:D47">
    <sortCondition ref="D8:D45"/>
  </sortState>
  <tableColumns count="1">
    <tableColumn id="1" xr3:uid="{42213319-AA9A-45AB-896D-47B1B02CF18C}" name="LIST 1, ALPHABETICAL. Rural Areas of Opportunity (County and Community)" dataDxfId="25"/>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printerSettings" Target="../printerSettings/printerSettings9.bin"/><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hyperlink" Target="https://www.fldoe.org/finance/contracts-grants-procurement/grants-management/department-of-edu-grants-forms.stml" TargetMode="External"/><Relationship Id="rId2" Type="http://schemas.openxmlformats.org/officeDocument/2006/relationships/hyperlink" Target="http://www.fldoe.org/policy/state-board-of-edu/strategic-plan.stml" TargetMode="External"/><Relationship Id="rId1" Type="http://schemas.openxmlformats.org/officeDocument/2006/relationships/hyperlink" Target="https://floridajobs.org/workforce-statistics/publications-and-reports/labor-market-information-reports/regional-demand-occupations-list" TargetMode="External"/><Relationship Id="rId4"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fldoe.org/academics/career-adult-edu/apprenticeship-programs/"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s://www.fldoe.org/academics/career-adult-edu/apprenticeship-programs/"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www.fldoe.org/academics/career-adult-edu/apprenticeship-programs/"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8" Type="http://schemas.openxmlformats.org/officeDocument/2006/relationships/hyperlink" Target="https://attendee.gotowebinar.com/register/2977584586502204510" TargetMode="External"/><Relationship Id="rId13" Type="http://schemas.openxmlformats.org/officeDocument/2006/relationships/printerSettings" Target="../printerSettings/printerSettings2.bin"/><Relationship Id="rId3" Type="http://schemas.openxmlformats.org/officeDocument/2006/relationships/hyperlink" Target="https://www.leg.state.fl.us/statutes/index.cfm?App_mode=Display_Statute&amp;Search_String=&amp;URL=0400-0499/0446/Sections/0446.071.html" TargetMode="External"/><Relationship Id="rId7" Type="http://schemas.openxmlformats.org/officeDocument/2006/relationships/hyperlink" Target="https://attendee.gotowebinar.com/register/5962963167155262555" TargetMode="External"/><Relationship Id="rId12" Type="http://schemas.openxmlformats.org/officeDocument/2006/relationships/hyperlink" Target="https://apprenticeflorida.com/wp-content/uploads/2020/02/Start_an_Apprenticeship_Program-One_Pager.pdf" TargetMode="External"/><Relationship Id="rId2" Type="http://schemas.openxmlformats.org/officeDocument/2006/relationships/hyperlink" Target="https://www.fldoe.org/academics/career-adult-edu/apprenticeship-programs/" TargetMode="External"/><Relationship Id="rId1" Type="http://schemas.openxmlformats.org/officeDocument/2006/relationships/hyperlink" Target="https://www.fldoe.org/finance/contracts-grants-procurement/grants-management/department-of-edu-grants-forms.stml" TargetMode="External"/><Relationship Id="rId6" Type="http://schemas.openxmlformats.org/officeDocument/2006/relationships/hyperlink" Target="https://www.fldoe.org/pathwaysgrant/index.stml" TargetMode="External"/><Relationship Id="rId11" Type="http://schemas.openxmlformats.org/officeDocument/2006/relationships/hyperlink" Target="https://www.fldoe.org/academics/career-adult-edu/research-evaluation/data-reports-adult-edu.stml" TargetMode="External"/><Relationship Id="rId5" Type="http://schemas.openxmlformats.org/officeDocument/2006/relationships/hyperlink" Target="https://www.fldoe.org/academics/career-adult-edu/apprenticeship-programs/" TargetMode="External"/><Relationship Id="rId10" Type="http://schemas.openxmlformats.org/officeDocument/2006/relationships/hyperlink" Target="https://attendee.gotowebinar.com/register/691709805504128092" TargetMode="External"/><Relationship Id="rId4" Type="http://schemas.openxmlformats.org/officeDocument/2006/relationships/hyperlink" Target="https://apprenticeflorida.com/" TargetMode="External"/><Relationship Id="rId9" Type="http://schemas.openxmlformats.org/officeDocument/2006/relationships/hyperlink" Target="https://www.fldoe.org/academics/career-adult-edu/research-evaluation/" TargetMode="External"/></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s://www.fldoe.org/pathwaysgrant/index.stml" TargetMode="Externa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drawing" Target="../drawings/drawing3.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flbog.edu/universities/" TargetMode="External"/><Relationship Id="rId1" Type="http://schemas.openxmlformats.org/officeDocument/2006/relationships/hyperlink" Target="https://www.fldoe.org/schools/higher-ed/fl-college-system/about-us/colleges.s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fldoe.org/academics/career-adult-edu/research-evaluation/" TargetMode="External"/><Relationship Id="rId7" Type="http://schemas.openxmlformats.org/officeDocument/2006/relationships/printerSettings" Target="../printerSettings/printerSettings5.bin"/><Relationship Id="rId2" Type="http://schemas.openxmlformats.org/officeDocument/2006/relationships/hyperlink" Target="https://www.fldoe.org/pathwaysgrant/index.stml" TargetMode="External"/><Relationship Id="rId1" Type="http://schemas.openxmlformats.org/officeDocument/2006/relationships/hyperlink" Target="https://www.fldoe.org/finance/contracts-grants-procurement/grants-management/department-of-edu-grants-forms.stml" TargetMode="External"/><Relationship Id="rId6" Type="http://schemas.openxmlformats.org/officeDocument/2006/relationships/hyperlink" Target="http://www.leg.state.fl.us/Statutes/index.cfm?App_mode=Display_Statute&amp;Search_String=&amp;URL=1000-1099/1011/Sections/1011.802.html" TargetMode="External"/><Relationship Id="rId5" Type="http://schemas.openxmlformats.org/officeDocument/2006/relationships/hyperlink" Target="https://flrules.org/gateway/ChapterHome.asp?Chapter=6A-23" TargetMode="External"/><Relationship Id="rId4" Type="http://schemas.openxmlformats.org/officeDocument/2006/relationships/hyperlink" Target="https://flrules.org/gateway/ruleNo.asp?id=6A-20.046"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myfloridacfo.com/docs-sf/accounting-and-auditing-libraries/manuals/agencies/reference-guide-for-state-expenditures.pdf?sfvrsn=b4cc3337_6" TargetMode="External"/><Relationship Id="rId1" Type="http://schemas.openxmlformats.org/officeDocument/2006/relationships/hyperlink" Target="https://www2.ed.gov/policy/fund/reg/edgarReg/edgar.html" TargetMode="External"/></Relationships>
</file>

<file path=xl/worksheets/_rels/sheet7.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F83D0-2E6C-4C00-ACEC-686D51CC517B}">
  <sheetPr>
    <tabColor theme="9" tint="-0.249977111117893"/>
    <pageSetUpPr fitToPage="1"/>
  </sheetPr>
  <dimension ref="A1:A6"/>
  <sheetViews>
    <sheetView tabSelected="1" workbookViewId="0"/>
  </sheetViews>
  <sheetFormatPr defaultColWidth="8.85546875" defaultRowHeight="15" x14ac:dyDescent="0.25"/>
  <cols>
    <col min="1" max="1" width="116.7109375" customWidth="1"/>
  </cols>
  <sheetData>
    <row r="1" spans="1:1" ht="186.75" customHeight="1" x14ac:dyDescent="0.25">
      <c r="A1" s="27"/>
    </row>
    <row r="2" spans="1:1" ht="49.5" customHeight="1" x14ac:dyDescent="0.25">
      <c r="A2" s="28" t="s">
        <v>665</v>
      </c>
    </row>
    <row r="3" spans="1:1" ht="52.5" customHeight="1" x14ac:dyDescent="0.25">
      <c r="A3" s="352" t="s">
        <v>762</v>
      </c>
    </row>
    <row r="4" spans="1:1" ht="34.5" customHeight="1" x14ac:dyDescent="0.25">
      <c r="A4" s="30" t="s">
        <v>333</v>
      </c>
    </row>
    <row r="5" spans="1:1" ht="15.75" x14ac:dyDescent="0.25">
      <c r="A5" s="29" t="s">
        <v>916</v>
      </c>
    </row>
    <row r="6" spans="1:1" ht="50.25" customHeight="1" x14ac:dyDescent="0.25"/>
  </sheetData>
  <pageMargins left="0.7" right="0.7" top="0.75" bottom="0.75" header="0.3" footer="0.3"/>
  <pageSetup paperSize="5" fitToHeight="0" orientation="landscape" horizontalDpi="1200" verticalDpi="1200" r:id="rId1"/>
  <drawing r:id="rId2"/>
  <tableParts count="1">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99948-EEA5-49B1-B3E6-4C48E9AA88A4}">
  <sheetPr>
    <tabColor theme="8"/>
    <pageSetUpPr fitToPage="1"/>
  </sheetPr>
  <dimension ref="A1:K85"/>
  <sheetViews>
    <sheetView workbookViewId="0"/>
  </sheetViews>
  <sheetFormatPr defaultColWidth="9.140625" defaultRowHeight="15" x14ac:dyDescent="0.25"/>
  <cols>
    <col min="1" max="2" width="85.7109375" style="1" customWidth="1"/>
    <col min="3" max="3" width="82" style="1" customWidth="1"/>
    <col min="4" max="6" width="85.7109375" style="1" customWidth="1"/>
    <col min="7" max="7" width="75.28515625" style="1" customWidth="1"/>
    <col min="8" max="8" width="43.85546875" style="1" customWidth="1"/>
    <col min="9" max="9" width="25.140625" style="1" customWidth="1"/>
    <col min="10" max="10" width="15.7109375" style="1" customWidth="1"/>
    <col min="11" max="16384" width="9.140625" style="1"/>
  </cols>
  <sheetData>
    <row r="1" spans="1:11" ht="31.5" x14ac:dyDescent="0.25">
      <c r="A1" s="368" t="s">
        <v>88</v>
      </c>
      <c r="B1" s="369"/>
      <c r="C1" s="369"/>
      <c r="D1" s="369"/>
      <c r="E1" s="369"/>
      <c r="F1" s="369"/>
      <c r="G1" s="369"/>
      <c r="H1" s="369"/>
      <c r="I1" s="369"/>
      <c r="J1" s="370"/>
    </row>
    <row r="2" spans="1:11" ht="15.75" x14ac:dyDescent="0.25">
      <c r="A2" s="227" t="s">
        <v>892</v>
      </c>
    </row>
    <row r="4" spans="1:11" ht="15.75" x14ac:dyDescent="0.25">
      <c r="A4" s="227" t="s">
        <v>358</v>
      </c>
      <c r="B4" s="7"/>
      <c r="C4" s="7"/>
      <c r="D4" s="7"/>
      <c r="E4" s="7"/>
    </row>
    <row r="5" spans="1:11" ht="15.75" x14ac:dyDescent="0.25">
      <c r="A5" s="7" t="s">
        <v>783</v>
      </c>
      <c r="B5" s="7"/>
      <c r="C5" s="7"/>
      <c r="D5" s="7"/>
      <c r="E5" s="7"/>
    </row>
    <row r="6" spans="1:11" ht="15.75" x14ac:dyDescent="0.25">
      <c r="A6" s="7" t="s">
        <v>774</v>
      </c>
      <c r="B6" s="7"/>
      <c r="C6" s="7"/>
      <c r="D6" s="7"/>
      <c r="E6" s="7"/>
    </row>
    <row r="7" spans="1:11" ht="15.75" x14ac:dyDescent="0.25">
      <c r="A7" s="227" t="s">
        <v>416</v>
      </c>
      <c r="B7" s="7"/>
      <c r="C7" s="7"/>
      <c r="D7" s="7"/>
      <c r="E7" s="7"/>
    </row>
    <row r="8" spans="1:11" ht="15.75" x14ac:dyDescent="0.25">
      <c r="A8" s="7" t="s">
        <v>407</v>
      </c>
      <c r="B8" s="7"/>
      <c r="C8" s="7"/>
      <c r="D8" s="7"/>
      <c r="E8" s="7"/>
    </row>
    <row r="9" spans="1:11" ht="15.75" x14ac:dyDescent="0.25">
      <c r="A9" s="7" t="s">
        <v>408</v>
      </c>
      <c r="B9" s="7"/>
      <c r="C9" s="7"/>
      <c r="D9" s="7"/>
      <c r="E9" s="7"/>
    </row>
    <row r="10" spans="1:11" ht="15.75" customHeight="1" x14ac:dyDescent="0.25">
      <c r="A10" s="228" t="s">
        <v>409</v>
      </c>
      <c r="B10" s="7"/>
      <c r="C10" s="7"/>
      <c r="D10" s="7"/>
      <c r="E10" s="7"/>
    </row>
    <row r="11" spans="1:11" ht="15.75" customHeight="1" x14ac:dyDescent="0.25">
      <c r="A11" s="228" t="s">
        <v>357</v>
      </c>
      <c r="B11" s="7"/>
      <c r="C11" s="7"/>
      <c r="D11" s="7"/>
      <c r="E11" s="7"/>
    </row>
    <row r="12" spans="1:11" ht="15.75" customHeight="1" x14ac:dyDescent="0.25">
      <c r="A12" s="230" t="s">
        <v>808</v>
      </c>
      <c r="B12" s="7"/>
      <c r="C12" s="7"/>
      <c r="D12" s="7"/>
      <c r="E12" s="7"/>
    </row>
    <row r="13" spans="1:11" ht="15.75" customHeight="1" x14ac:dyDescent="0.25">
      <c r="A13" s="228"/>
      <c r="B13" s="7"/>
      <c r="C13" s="7"/>
      <c r="D13" s="7"/>
      <c r="E13" s="7"/>
    </row>
    <row r="14" spans="1:11" ht="141.75" customHeight="1" x14ac:dyDescent="0.25">
      <c r="A14" s="457" t="s">
        <v>773</v>
      </c>
      <c r="B14" s="458" t="s">
        <v>791</v>
      </c>
      <c r="C14" s="459" t="s">
        <v>792</v>
      </c>
      <c r="D14" s="458" t="s">
        <v>354</v>
      </c>
      <c r="E14" s="459" t="s">
        <v>793</v>
      </c>
      <c r="F14" s="459" t="s">
        <v>794</v>
      </c>
      <c r="G14" s="459" t="s">
        <v>359</v>
      </c>
      <c r="H14" s="459" t="s">
        <v>795</v>
      </c>
      <c r="I14" s="459" t="s">
        <v>796</v>
      </c>
      <c r="J14" s="7"/>
      <c r="K14" s="7"/>
    </row>
    <row r="15" spans="1:11" ht="75" customHeight="1" x14ac:dyDescent="0.25">
      <c r="A15" s="460"/>
      <c r="B15" s="461"/>
      <c r="C15" s="461"/>
      <c r="D15" s="461"/>
      <c r="E15" s="461"/>
      <c r="F15" s="462"/>
      <c r="G15" s="461"/>
      <c r="H15" s="462"/>
      <c r="I15" s="461"/>
      <c r="J15" s="7"/>
      <c r="K15" s="7"/>
    </row>
    <row r="16" spans="1:11" ht="15" customHeight="1" x14ac:dyDescent="0.25">
      <c r="E16" s="7"/>
      <c r="F16" s="7"/>
      <c r="G16" s="7"/>
      <c r="H16" s="7"/>
      <c r="I16" s="7"/>
      <c r="J16" s="7"/>
      <c r="K16" s="7"/>
    </row>
    <row r="17" spans="1:7" ht="15.75" x14ac:dyDescent="0.25">
      <c r="A17" s="227" t="s">
        <v>834</v>
      </c>
      <c r="B17" s="7"/>
      <c r="C17" s="7"/>
      <c r="D17" s="7"/>
      <c r="E17" s="7"/>
    </row>
    <row r="18" spans="1:7" ht="15.75" x14ac:dyDescent="0.25">
      <c r="A18" s="227" t="s">
        <v>775</v>
      </c>
      <c r="B18" s="7"/>
      <c r="C18" s="7"/>
      <c r="D18" s="7"/>
      <c r="E18" s="7"/>
    </row>
    <row r="19" spans="1:7" ht="15.75" x14ac:dyDescent="0.25">
      <c r="A19" s="227" t="s">
        <v>415</v>
      </c>
      <c r="B19" s="7"/>
      <c r="C19" s="7"/>
      <c r="D19" s="7"/>
      <c r="E19" s="7"/>
    </row>
    <row r="20" spans="1:7" ht="15.75" x14ac:dyDescent="0.25">
      <c r="A20" s="7" t="s">
        <v>403</v>
      </c>
      <c r="B20" s="7"/>
      <c r="C20" s="7"/>
      <c r="D20" s="7"/>
      <c r="E20" s="7"/>
    </row>
    <row r="21" spans="1:7" ht="15.75" x14ac:dyDescent="0.25">
      <c r="A21" s="227" t="s">
        <v>426</v>
      </c>
      <c r="B21" s="7"/>
      <c r="C21" s="7"/>
      <c r="D21" s="7"/>
      <c r="E21" s="7"/>
    </row>
    <row r="22" spans="1:7" ht="15.75" x14ac:dyDescent="0.25">
      <c r="A22" s="227" t="s">
        <v>356</v>
      </c>
      <c r="B22" s="7"/>
      <c r="C22" s="7"/>
      <c r="D22" s="7"/>
      <c r="E22" s="7"/>
    </row>
    <row r="23" spans="1:7" ht="15.75" x14ac:dyDescent="0.25">
      <c r="A23" s="227" t="s">
        <v>404</v>
      </c>
      <c r="B23" s="7"/>
      <c r="C23" s="7"/>
      <c r="D23" s="7"/>
      <c r="E23" s="7"/>
    </row>
    <row r="24" spans="1:7" ht="15.75" x14ac:dyDescent="0.25">
      <c r="A24" s="7" t="s">
        <v>405</v>
      </c>
      <c r="B24" s="7"/>
      <c r="C24" s="7"/>
      <c r="D24" s="7"/>
      <c r="E24" s="7"/>
    </row>
    <row r="25" spans="1:7" ht="15.75" x14ac:dyDescent="0.25">
      <c r="A25" s="7" t="s">
        <v>406</v>
      </c>
      <c r="B25" s="7"/>
      <c r="C25" s="7"/>
      <c r="D25" s="7"/>
      <c r="E25" s="7"/>
    </row>
    <row r="26" spans="1:7" ht="15" customHeight="1" x14ac:dyDescent="0.25">
      <c r="A26" s="7"/>
      <c r="B26" s="7"/>
      <c r="C26" s="7"/>
      <c r="D26" s="7"/>
      <c r="E26" s="7"/>
    </row>
    <row r="27" spans="1:7" ht="149.25" customHeight="1" x14ac:dyDescent="0.25">
      <c r="A27" s="469" t="s">
        <v>355</v>
      </c>
      <c r="B27" s="459" t="s">
        <v>805</v>
      </c>
      <c r="C27" s="459" t="s">
        <v>797</v>
      </c>
      <c r="D27" s="459" t="s">
        <v>402</v>
      </c>
      <c r="E27" s="459" t="s">
        <v>819</v>
      </c>
      <c r="F27" s="459" t="s">
        <v>798</v>
      </c>
      <c r="G27" s="459" t="s">
        <v>799</v>
      </c>
    </row>
    <row r="28" spans="1:7" ht="75" customHeight="1" x14ac:dyDescent="0.25">
      <c r="A28" s="468"/>
      <c r="B28" s="464"/>
      <c r="C28" s="463"/>
      <c r="D28" s="463"/>
      <c r="E28" s="463"/>
      <c r="F28" s="465"/>
      <c r="G28" s="465"/>
    </row>
    <row r="29" spans="1:7" ht="75" customHeight="1" x14ac:dyDescent="0.25">
      <c r="A29" s="468"/>
      <c r="B29" s="464"/>
      <c r="C29" s="463"/>
      <c r="D29" s="463"/>
      <c r="E29" s="463"/>
      <c r="F29" s="465"/>
      <c r="G29" s="465"/>
    </row>
    <row r="30" spans="1:7" ht="75" customHeight="1" x14ac:dyDescent="0.25">
      <c r="A30" s="468"/>
      <c r="B30" s="464"/>
      <c r="C30" s="463"/>
      <c r="D30" s="463"/>
      <c r="E30" s="463"/>
      <c r="F30" s="465"/>
      <c r="G30" s="465"/>
    </row>
    <row r="31" spans="1:7" ht="75" customHeight="1" x14ac:dyDescent="0.25">
      <c r="A31" s="468"/>
      <c r="B31" s="464"/>
      <c r="C31" s="463"/>
      <c r="D31" s="463"/>
      <c r="E31" s="463"/>
      <c r="F31" s="465"/>
      <c r="G31" s="465"/>
    </row>
    <row r="32" spans="1:7" ht="75" customHeight="1" x14ac:dyDescent="0.25">
      <c r="A32" s="468"/>
      <c r="B32" s="464"/>
      <c r="C32" s="463"/>
      <c r="D32" s="463"/>
      <c r="E32" s="463"/>
      <c r="F32" s="465"/>
      <c r="G32" s="465"/>
    </row>
    <row r="33" spans="1:7" ht="75" customHeight="1" x14ac:dyDescent="0.25">
      <c r="A33" s="468"/>
      <c r="B33" s="464"/>
      <c r="C33" s="463"/>
      <c r="D33" s="463"/>
      <c r="E33" s="463"/>
      <c r="F33" s="465"/>
      <c r="G33" s="465"/>
    </row>
    <row r="34" spans="1:7" ht="75" customHeight="1" x14ac:dyDescent="0.25">
      <c r="A34" s="468"/>
      <c r="B34" s="464"/>
      <c r="C34" s="463"/>
      <c r="D34" s="463"/>
      <c r="E34" s="463"/>
      <c r="F34" s="465"/>
      <c r="G34" s="465"/>
    </row>
    <row r="35" spans="1:7" ht="15" customHeight="1" x14ac:dyDescent="0.25">
      <c r="A35" s="7"/>
      <c r="B35" s="7"/>
      <c r="C35" s="7"/>
      <c r="D35" s="7"/>
      <c r="E35" s="7"/>
    </row>
    <row r="36" spans="1:7" ht="15.75" x14ac:dyDescent="0.25">
      <c r="A36" s="227" t="s">
        <v>631</v>
      </c>
      <c r="B36" s="7"/>
      <c r="C36" s="7"/>
      <c r="D36" s="7"/>
      <c r="E36" s="7"/>
    </row>
    <row r="37" spans="1:7" ht="15.75" x14ac:dyDescent="0.25">
      <c r="A37" s="7" t="s">
        <v>655</v>
      </c>
      <c r="B37" s="7"/>
      <c r="C37" s="7"/>
      <c r="D37" s="7"/>
      <c r="E37" s="7"/>
    </row>
    <row r="38" spans="1:7" ht="15.75" x14ac:dyDescent="0.25">
      <c r="A38" s="7" t="s">
        <v>753</v>
      </c>
      <c r="B38" s="7"/>
      <c r="C38" s="7"/>
      <c r="D38" s="7"/>
      <c r="E38" s="7"/>
    </row>
    <row r="39" spans="1:7" ht="15.75" x14ac:dyDescent="0.25">
      <c r="A39" s="7" t="s">
        <v>630</v>
      </c>
      <c r="B39" s="7"/>
      <c r="C39" s="7"/>
      <c r="D39" s="7"/>
      <c r="E39" s="7"/>
    </row>
    <row r="40" spans="1:7" ht="70.5" customHeight="1" x14ac:dyDescent="0.25">
      <c r="A40" s="457" t="s">
        <v>653</v>
      </c>
      <c r="B40" s="459" t="s">
        <v>654</v>
      </c>
      <c r="C40" s="459" t="s">
        <v>754</v>
      </c>
      <c r="D40" s="459" t="s">
        <v>632</v>
      </c>
      <c r="E40" s="7"/>
      <c r="F40" s="7"/>
      <c r="G40" s="7"/>
    </row>
    <row r="41" spans="1:7" ht="50.1" customHeight="1" x14ac:dyDescent="0.25">
      <c r="A41" s="470"/>
      <c r="B41" s="463"/>
      <c r="C41" s="463"/>
      <c r="D41" s="463"/>
      <c r="E41" s="7"/>
      <c r="F41" s="7"/>
      <c r="G41" s="7"/>
    </row>
    <row r="42" spans="1:7" ht="50.1" customHeight="1" x14ac:dyDescent="0.25">
      <c r="A42" s="468"/>
      <c r="B42" s="463"/>
      <c r="C42" s="463"/>
      <c r="D42" s="463"/>
      <c r="E42" s="7"/>
      <c r="F42" s="7"/>
      <c r="G42" s="7"/>
    </row>
    <row r="43" spans="1:7" ht="50.1" customHeight="1" x14ac:dyDescent="0.25">
      <c r="A43" s="468"/>
      <c r="B43" s="463"/>
      <c r="C43" s="463"/>
      <c r="D43" s="463"/>
      <c r="E43" s="7"/>
      <c r="F43" s="7"/>
      <c r="G43" s="7"/>
    </row>
    <row r="44" spans="1:7" ht="50.1" customHeight="1" x14ac:dyDescent="0.25">
      <c r="A44" s="468"/>
      <c r="B44" s="463"/>
      <c r="C44" s="463"/>
      <c r="D44" s="463"/>
      <c r="E44" s="7"/>
      <c r="F44" s="7"/>
      <c r="G44" s="7"/>
    </row>
    <row r="45" spans="1:7" ht="15" customHeight="1" x14ac:dyDescent="0.25">
      <c r="A45" s="7"/>
      <c r="B45" s="7"/>
      <c r="C45" s="7"/>
      <c r="D45" s="7"/>
      <c r="E45" s="7"/>
    </row>
    <row r="46" spans="1:7" ht="15.75" x14ac:dyDescent="0.25">
      <c r="A46" s="227" t="s">
        <v>660</v>
      </c>
      <c r="B46" s="7"/>
      <c r="C46" s="7"/>
      <c r="D46" s="7"/>
      <c r="E46" s="7"/>
    </row>
    <row r="47" spans="1:7" ht="15.75" x14ac:dyDescent="0.25">
      <c r="A47" s="227" t="s">
        <v>629</v>
      </c>
      <c r="B47" s="227"/>
      <c r="C47" s="227"/>
      <c r="D47" s="227"/>
      <c r="E47" s="227"/>
    </row>
    <row r="48" spans="1:7" ht="15" customHeight="1" x14ac:dyDescent="0.25">
      <c r="A48" s="7"/>
      <c r="B48" s="7"/>
      <c r="C48" s="7"/>
      <c r="D48" s="7"/>
      <c r="E48" s="7"/>
    </row>
    <row r="49" spans="1:8" ht="192.75" customHeight="1" x14ac:dyDescent="0.25">
      <c r="A49" s="469" t="s">
        <v>355</v>
      </c>
      <c r="B49" s="459" t="s">
        <v>835</v>
      </c>
      <c r="C49" s="459" t="s">
        <v>628</v>
      </c>
      <c r="D49" s="459" t="s">
        <v>837</v>
      </c>
      <c r="E49" s="459" t="s">
        <v>838</v>
      </c>
      <c r="F49" s="459" t="s">
        <v>661</v>
      </c>
      <c r="G49" s="7"/>
      <c r="H49" s="7"/>
    </row>
    <row r="50" spans="1:8" ht="50.1" customHeight="1" x14ac:dyDescent="0.25">
      <c r="A50" s="468"/>
      <c r="B50" s="464"/>
      <c r="C50" s="463"/>
      <c r="D50" s="468"/>
      <c r="E50" s="468"/>
      <c r="F50" s="468"/>
      <c r="G50" s="7"/>
      <c r="H50" s="7"/>
    </row>
    <row r="51" spans="1:8" ht="50.1" customHeight="1" x14ac:dyDescent="0.25">
      <c r="A51" s="468"/>
      <c r="B51" s="464"/>
      <c r="C51" s="463"/>
      <c r="D51" s="471"/>
      <c r="E51" s="471"/>
      <c r="F51" s="471"/>
      <c r="G51" s="7"/>
      <c r="H51" s="7"/>
    </row>
    <row r="52" spans="1:8" ht="50.1" customHeight="1" x14ac:dyDescent="0.25">
      <c r="A52" s="468"/>
      <c r="B52" s="464"/>
      <c r="C52" s="463"/>
      <c r="D52" s="471"/>
      <c r="E52" s="471"/>
      <c r="F52" s="471"/>
      <c r="G52" s="7"/>
      <c r="H52" s="7"/>
    </row>
    <row r="53" spans="1:8" ht="50.1" customHeight="1" x14ac:dyDescent="0.25">
      <c r="A53" s="468"/>
      <c r="B53" s="464"/>
      <c r="C53" s="463"/>
      <c r="D53" s="471"/>
      <c r="E53" s="471"/>
      <c r="F53" s="471"/>
      <c r="G53" s="7"/>
      <c r="H53" s="7"/>
    </row>
    <row r="54" spans="1:8" ht="50.1" customHeight="1" x14ac:dyDescent="0.25">
      <c r="A54" s="468"/>
      <c r="B54" s="464"/>
      <c r="C54" s="463"/>
      <c r="D54" s="471"/>
      <c r="E54" s="471"/>
      <c r="F54" s="471"/>
      <c r="G54" s="7"/>
      <c r="H54" s="7"/>
    </row>
    <row r="55" spans="1:8" ht="50.1" customHeight="1" x14ac:dyDescent="0.25">
      <c r="A55" s="463"/>
      <c r="B55" s="464"/>
      <c r="C55" s="463"/>
      <c r="D55" s="471"/>
      <c r="E55" s="471"/>
      <c r="F55" s="472"/>
      <c r="G55" s="7"/>
      <c r="H55" s="7"/>
    </row>
    <row r="56" spans="1:8" ht="50.1" customHeight="1" x14ac:dyDescent="0.25">
      <c r="A56" s="466"/>
      <c r="B56" s="467"/>
      <c r="C56" s="466"/>
      <c r="D56" s="473"/>
      <c r="E56" s="473"/>
      <c r="F56" s="474"/>
      <c r="G56" s="7"/>
      <c r="H56" s="7"/>
    </row>
    <row r="57" spans="1:8" ht="15.75" x14ac:dyDescent="0.25">
      <c r="A57" s="7"/>
      <c r="B57" s="7"/>
      <c r="C57" s="7"/>
      <c r="D57" s="7"/>
      <c r="E57" s="7"/>
    </row>
    <row r="58" spans="1:8" ht="15.75" x14ac:dyDescent="0.25">
      <c r="A58" s="222" t="s">
        <v>200</v>
      </c>
      <c r="B58" s="310">
        <f>SUM(Program_Summary!$B$50:$B$56)</f>
        <v>0</v>
      </c>
      <c r="C58" s="7"/>
      <c r="D58" s="7"/>
      <c r="E58" s="7"/>
    </row>
    <row r="59" spans="1:8" ht="15" customHeight="1" x14ac:dyDescent="0.25"/>
    <row r="60" spans="1:8" ht="15.75" x14ac:dyDescent="0.25">
      <c r="A60" s="230" t="s">
        <v>633</v>
      </c>
      <c r="B60" s="7"/>
      <c r="C60" s="7"/>
      <c r="D60" s="7"/>
    </row>
    <row r="61" spans="1:8" ht="15.75" x14ac:dyDescent="0.25">
      <c r="A61" s="228" t="s">
        <v>410</v>
      </c>
      <c r="B61" s="7"/>
      <c r="C61" s="7"/>
      <c r="D61" s="7"/>
    </row>
    <row r="62" spans="1:8" ht="15.75" x14ac:dyDescent="0.25">
      <c r="A62" s="228" t="s">
        <v>411</v>
      </c>
      <c r="B62" s="7"/>
      <c r="C62" s="7"/>
      <c r="D62" s="7"/>
    </row>
    <row r="63" spans="1:8" ht="15.75" x14ac:dyDescent="0.25">
      <c r="A63" s="228" t="s">
        <v>412</v>
      </c>
      <c r="B63" s="7"/>
      <c r="C63" s="7"/>
      <c r="D63" s="7"/>
    </row>
    <row r="64" spans="1:8" ht="15.75" x14ac:dyDescent="0.25">
      <c r="A64" s="228" t="s">
        <v>413</v>
      </c>
      <c r="B64" s="7"/>
      <c r="C64" s="7"/>
      <c r="D64" s="7"/>
    </row>
    <row r="65" spans="1:4" ht="15.75" x14ac:dyDescent="0.25">
      <c r="A65" s="228" t="s">
        <v>414</v>
      </c>
      <c r="B65" s="7"/>
      <c r="C65" s="7"/>
      <c r="D65" s="7"/>
    </row>
    <row r="66" spans="1:4" ht="15" customHeight="1" x14ac:dyDescent="0.25">
      <c r="A66" s="228"/>
      <c r="B66" s="7"/>
      <c r="C66" s="7"/>
      <c r="D66" s="7"/>
    </row>
    <row r="67" spans="1:4" ht="15.75" x14ac:dyDescent="0.25">
      <c r="A67" s="7"/>
      <c r="B67" s="231" t="s">
        <v>800</v>
      </c>
      <c r="C67" s="232" t="s">
        <v>801</v>
      </c>
      <c r="D67" s="7"/>
    </row>
    <row r="68" spans="1:4" x14ac:dyDescent="0.25">
      <c r="B68" s="309"/>
      <c r="C68" s="309"/>
    </row>
    <row r="71" spans="1:4" ht="61.5" customHeight="1" x14ac:dyDescent="0.25">
      <c r="A71" s="457" t="s">
        <v>804</v>
      </c>
      <c r="B71" s="459" t="s">
        <v>803</v>
      </c>
      <c r="C71" s="459" t="s">
        <v>802</v>
      </c>
    </row>
    <row r="72" spans="1:4" ht="125.1" customHeight="1" x14ac:dyDescent="0.25">
      <c r="A72" s="498"/>
      <c r="B72" s="499"/>
      <c r="C72" s="500"/>
    </row>
    <row r="74" spans="1:4" x14ac:dyDescent="0.25">
      <c r="A74" s="229" t="s">
        <v>634</v>
      </c>
    </row>
    <row r="75" spans="1:4" x14ac:dyDescent="0.25">
      <c r="A75" s="1" t="s">
        <v>420</v>
      </c>
    </row>
    <row r="76" spans="1:4" x14ac:dyDescent="0.25">
      <c r="A76" s="229" t="s">
        <v>418</v>
      </c>
    </row>
    <row r="77" spans="1:4" x14ac:dyDescent="0.25">
      <c r="A77" s="229" t="s">
        <v>422</v>
      </c>
    </row>
    <row r="78" spans="1:4" x14ac:dyDescent="0.25">
      <c r="A78" s="1" t="s">
        <v>421</v>
      </c>
    </row>
    <row r="79" spans="1:4" x14ac:dyDescent="0.25">
      <c r="A79" s="1" t="s">
        <v>423</v>
      </c>
    </row>
    <row r="80" spans="1:4" x14ac:dyDescent="0.25">
      <c r="A80" s="1" t="s">
        <v>419</v>
      </c>
    </row>
    <row r="81" spans="1:3" x14ac:dyDescent="0.25">
      <c r="A81" s="1" t="s">
        <v>588</v>
      </c>
    </row>
    <row r="82" spans="1:3" x14ac:dyDescent="0.25">
      <c r="A82" s="1" t="s">
        <v>425</v>
      </c>
    </row>
    <row r="84" spans="1:3" ht="63" customHeight="1" x14ac:dyDescent="0.25">
      <c r="A84" s="475" t="s">
        <v>820</v>
      </c>
      <c r="B84" s="476" t="s">
        <v>840</v>
      </c>
      <c r="C84" s="476" t="s">
        <v>839</v>
      </c>
    </row>
    <row r="85" spans="1:3" ht="75" customHeight="1" x14ac:dyDescent="0.25">
      <c r="A85" s="477"/>
      <c r="B85" s="479"/>
      <c r="C85" s="479"/>
    </row>
  </sheetData>
  <phoneticPr fontId="31" type="noConversion"/>
  <pageMargins left="0.7" right="0.7" top="0.75" bottom="0.75" header="0.3" footer="0.3"/>
  <pageSetup paperSize="5" scale="24" fitToHeight="0" orientation="landscape" horizontalDpi="1200" verticalDpi="1200" r:id="rId1"/>
  <rowBreaks count="4" manualBreakCount="4">
    <brk id="16" max="16383" man="1"/>
    <brk id="35" max="16383" man="1"/>
    <brk id="45" max="16383" man="1"/>
    <brk id="59" max="16383" man="1"/>
  </rowBreaks>
  <tableParts count="6">
    <tablePart r:id="rId2"/>
    <tablePart r:id="rId3"/>
    <tablePart r:id="rId4"/>
    <tablePart r:id="rId5"/>
    <tablePart r:id="rId6"/>
    <tablePart r:id="rId7"/>
  </tableParts>
  <extLst>
    <ext xmlns:x14="http://schemas.microsoft.com/office/spreadsheetml/2009/9/main" uri="{CCE6A557-97BC-4b89-ADB6-D9C93CAAB3DF}">
      <x14:dataValidations xmlns:xm="http://schemas.microsoft.com/office/excel/2006/main" count="6">
        <x14:dataValidation type="list" allowBlank="1" showInputMessage="1" showErrorMessage="1" xr:uid="{0F86C8E0-5A43-4010-A0A7-0E4966F24A7F}">
          <x14:formula1>
            <xm:f>Functionality!$A$2:$J$2</xm:f>
          </x14:formula1>
          <xm:sqref>F15 D60:D67</xm:sqref>
        </x14:dataValidation>
        <x14:dataValidation type="list" allowBlank="1" showInputMessage="1" showErrorMessage="1" xr:uid="{5DAC7126-47C5-4C3D-9605-880C75E81989}">
          <x14:formula1>
            <xm:f>Functionality!$A$4:$A$72</xm:f>
          </x14:formula1>
          <xm:sqref>H15</xm:sqref>
        </x14:dataValidation>
        <x14:dataValidation type="list" allowBlank="1" showInputMessage="1" showErrorMessage="1" xr:uid="{2529D1DB-0C8C-42A8-ADA6-B347098DE5C1}">
          <x14:formula1>
            <xm:f>Rural!$D$15:$D$47</xm:f>
          </x14:formula1>
          <xm:sqref>B68</xm:sqref>
        </x14:dataValidation>
        <x14:dataValidation type="list" allowBlank="1" showInputMessage="1" showErrorMessage="1" xr:uid="{671E79D4-0774-44B3-9677-4F972E1E00C8}">
          <x14:formula1>
            <xm:f>Rural!$B$100:$B$137</xm:f>
          </x14:formula1>
          <xm:sqref>C68</xm:sqref>
        </x14:dataValidation>
        <x14:dataValidation type="list" allowBlank="1" showInputMessage="1" showErrorMessage="1" xr:uid="{58878544-5FAF-4F85-970D-13C449318F48}">
          <x14:formula1>
            <xm:f>Functionality!$K$2:$K$3</xm:f>
          </x14:formula1>
          <xm:sqref>F28:G34</xm:sqref>
        </x14:dataValidation>
        <x14:dataValidation type="list" allowBlank="1" showInputMessage="1" showErrorMessage="1" xr:uid="{A56183ED-B68B-47B3-88E1-36BBA010137F}">
          <x14:formula1>
            <xm:f>Functionality!$K$1:$K$3</xm:f>
          </x14:formula1>
          <xm:sqref>A15 B28:B34 B50:B56 A85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4DF6A-B51B-48BB-BC02-AB7A517FDD66}">
  <sheetPr>
    <tabColor rgb="FFC00000"/>
  </sheetPr>
  <dimension ref="A1:D193"/>
  <sheetViews>
    <sheetView workbookViewId="0">
      <selection activeCell="D23" sqref="D23"/>
    </sheetView>
  </sheetViews>
  <sheetFormatPr defaultColWidth="8.85546875" defaultRowHeight="15" x14ac:dyDescent="0.25"/>
  <cols>
    <col min="1" max="1" width="38.42578125" customWidth="1"/>
    <col min="2" max="2" width="37.140625" bestFit="1" customWidth="1"/>
    <col min="3" max="3" width="37.140625" customWidth="1"/>
    <col min="4" max="4" width="145" bestFit="1" customWidth="1"/>
  </cols>
  <sheetData>
    <row r="1" spans="1:4" ht="23.25" x14ac:dyDescent="0.35">
      <c r="A1" s="239" t="s">
        <v>438</v>
      </c>
      <c r="C1" s="239"/>
    </row>
    <row r="2" spans="1:4" ht="23.25" x14ac:dyDescent="0.35">
      <c r="A2" s="239" t="s">
        <v>557</v>
      </c>
      <c r="C2" s="239"/>
    </row>
    <row r="3" spans="1:4" ht="23.25" x14ac:dyDescent="0.35">
      <c r="A3" s="239" t="s">
        <v>439</v>
      </c>
      <c r="C3" s="239"/>
    </row>
    <row r="4" spans="1:4" ht="23.25" x14ac:dyDescent="0.35">
      <c r="B4" t="s">
        <v>440</v>
      </c>
      <c r="C4" s="239"/>
    </row>
    <row r="5" spans="1:4" ht="23.25" x14ac:dyDescent="0.35">
      <c r="B5" t="s">
        <v>441</v>
      </c>
      <c r="C5" s="239"/>
    </row>
    <row r="6" spans="1:4" ht="23.25" x14ac:dyDescent="0.35">
      <c r="B6" t="s">
        <v>442</v>
      </c>
      <c r="C6" s="239"/>
    </row>
    <row r="7" spans="1:4" ht="23.25" x14ac:dyDescent="0.35">
      <c r="A7" t="s">
        <v>443</v>
      </c>
      <c r="C7" s="239"/>
    </row>
    <row r="8" spans="1:4" x14ac:dyDescent="0.25">
      <c r="A8" t="s">
        <v>444</v>
      </c>
      <c r="B8" t="s">
        <v>445</v>
      </c>
    </row>
    <row r="9" spans="1:4" x14ac:dyDescent="0.25">
      <c r="A9" t="s">
        <v>446</v>
      </c>
      <c r="B9" t="s">
        <v>360</v>
      </c>
    </row>
    <row r="10" spans="1:4" x14ac:dyDescent="0.25">
      <c r="A10" t="s">
        <v>447</v>
      </c>
      <c r="B10" t="s">
        <v>448</v>
      </c>
    </row>
    <row r="11" spans="1:4" x14ac:dyDescent="0.25">
      <c r="A11" t="s">
        <v>449</v>
      </c>
      <c r="B11" t="s">
        <v>369</v>
      </c>
    </row>
    <row r="14" spans="1:4" x14ac:dyDescent="0.25">
      <c r="A14" t="s">
        <v>450</v>
      </c>
      <c r="D14" t="s">
        <v>451</v>
      </c>
    </row>
    <row r="15" spans="1:4" ht="18.75" x14ac:dyDescent="0.3">
      <c r="A15" t="s">
        <v>452</v>
      </c>
      <c r="B15" s="240" t="s">
        <v>217</v>
      </c>
      <c r="D15" s="5"/>
    </row>
    <row r="16" spans="1:4" ht="18.75" x14ac:dyDescent="0.3">
      <c r="B16" s="240" t="s">
        <v>225</v>
      </c>
      <c r="C16" s="5"/>
      <c r="D16" s="5" t="s">
        <v>216</v>
      </c>
    </row>
    <row r="17" spans="1:4" ht="18.75" x14ac:dyDescent="0.3">
      <c r="B17" s="240" t="s">
        <v>239</v>
      </c>
      <c r="C17" s="5"/>
      <c r="D17" s="5" t="s">
        <v>364</v>
      </c>
    </row>
    <row r="18" spans="1:4" ht="18.75" x14ac:dyDescent="0.3">
      <c r="B18" s="240" t="s">
        <v>240</v>
      </c>
      <c r="C18" s="5"/>
      <c r="D18" s="5" t="s">
        <v>219</v>
      </c>
    </row>
    <row r="19" spans="1:4" ht="18.75" x14ac:dyDescent="0.3">
      <c r="B19" s="240" t="s">
        <v>362</v>
      </c>
      <c r="C19" s="5"/>
      <c r="D19" s="5" t="s">
        <v>225</v>
      </c>
    </row>
    <row r="20" spans="1:4" ht="18.75" x14ac:dyDescent="0.3">
      <c r="B20" s="240" t="s">
        <v>250</v>
      </c>
      <c r="C20" s="5"/>
      <c r="D20" s="5" t="s">
        <v>233</v>
      </c>
    </row>
    <row r="21" spans="1:4" ht="18.75" x14ac:dyDescent="0.3">
      <c r="B21" s="240" t="s">
        <v>252</v>
      </c>
      <c r="C21" s="5"/>
      <c r="D21" s="5" t="s">
        <v>234</v>
      </c>
    </row>
    <row r="22" spans="1:4" ht="18.75" x14ac:dyDescent="0.3">
      <c r="B22" s="240" t="s">
        <v>259</v>
      </c>
      <c r="C22" s="5"/>
      <c r="D22" s="5" t="s">
        <v>235</v>
      </c>
    </row>
    <row r="23" spans="1:4" ht="18.75" x14ac:dyDescent="0.3">
      <c r="B23" s="240" t="s">
        <v>267</v>
      </c>
      <c r="C23" s="5"/>
      <c r="D23" s="5" t="s">
        <v>239</v>
      </c>
    </row>
    <row r="24" spans="1:4" ht="18.75" x14ac:dyDescent="0.3">
      <c r="B24" s="240" t="s">
        <v>286</v>
      </c>
      <c r="C24" s="5"/>
      <c r="D24" s="5" t="s">
        <v>240</v>
      </c>
    </row>
    <row r="25" spans="1:4" ht="18.75" x14ac:dyDescent="0.3">
      <c r="B25" s="240" t="s">
        <v>287</v>
      </c>
      <c r="C25" s="5"/>
      <c r="D25" s="5" t="s">
        <v>241</v>
      </c>
    </row>
    <row r="26" spans="1:4" ht="18.75" x14ac:dyDescent="0.3">
      <c r="B26" s="240" t="s">
        <v>288</v>
      </c>
      <c r="C26" s="5"/>
      <c r="D26" s="5" t="s">
        <v>242</v>
      </c>
    </row>
    <row r="27" spans="1:4" ht="18.75" x14ac:dyDescent="0.3">
      <c r="A27" t="s">
        <v>453</v>
      </c>
      <c r="B27" s="241" t="s">
        <v>216</v>
      </c>
      <c r="C27" s="5"/>
      <c r="D27" s="5" t="s">
        <v>362</v>
      </c>
    </row>
    <row r="28" spans="1:4" ht="18.75" x14ac:dyDescent="0.3">
      <c r="B28" s="241" t="s">
        <v>219</v>
      </c>
      <c r="C28" s="5"/>
      <c r="D28" s="5" t="s">
        <v>244</v>
      </c>
    </row>
    <row r="29" spans="1:4" ht="18.75" x14ac:dyDescent="0.3">
      <c r="B29" s="241" t="s">
        <v>233</v>
      </c>
      <c r="C29" s="5"/>
      <c r="D29" s="5" t="s">
        <v>245</v>
      </c>
    </row>
    <row r="30" spans="1:4" ht="18.75" x14ac:dyDescent="0.3">
      <c r="B30" s="241" t="s">
        <v>235</v>
      </c>
      <c r="C30" s="5"/>
      <c r="D30" s="5" t="s">
        <v>246</v>
      </c>
    </row>
    <row r="31" spans="1:4" ht="18.75" x14ac:dyDescent="0.3">
      <c r="B31" s="241" t="s">
        <v>241</v>
      </c>
      <c r="C31" s="5"/>
      <c r="D31" s="5" t="s">
        <v>248</v>
      </c>
    </row>
    <row r="32" spans="1:4" ht="18.75" x14ac:dyDescent="0.3">
      <c r="B32" s="241" t="s">
        <v>244</v>
      </c>
      <c r="C32" s="5"/>
      <c r="D32" s="5" t="s">
        <v>250</v>
      </c>
    </row>
    <row r="33" spans="1:4" ht="18.75" x14ac:dyDescent="0.3">
      <c r="B33" s="241" t="s">
        <v>253</v>
      </c>
      <c r="C33" s="5"/>
      <c r="D33" s="5" t="s">
        <v>252</v>
      </c>
    </row>
    <row r="34" spans="1:4" ht="18.75" x14ac:dyDescent="0.3">
      <c r="B34" s="241" t="s">
        <v>254</v>
      </c>
      <c r="C34" s="5"/>
      <c r="D34" s="5" t="s">
        <v>253</v>
      </c>
    </row>
    <row r="35" spans="1:4" ht="18.75" x14ac:dyDescent="0.3">
      <c r="B35" s="241" t="s">
        <v>258</v>
      </c>
      <c r="C35" s="5"/>
      <c r="D35" s="5" t="s">
        <v>254</v>
      </c>
    </row>
    <row r="36" spans="1:4" ht="18.75" x14ac:dyDescent="0.3">
      <c r="B36" s="241" t="s">
        <v>260</v>
      </c>
      <c r="C36" s="5"/>
      <c r="D36" s="5" t="s">
        <v>258</v>
      </c>
    </row>
    <row r="37" spans="1:4" ht="18.75" x14ac:dyDescent="0.3">
      <c r="B37" s="241" t="s">
        <v>275</v>
      </c>
      <c r="C37" s="5"/>
      <c r="D37" s="5" t="s">
        <v>259</v>
      </c>
    </row>
    <row r="38" spans="1:4" ht="18.75" x14ac:dyDescent="0.3">
      <c r="B38" s="241" t="s">
        <v>282</v>
      </c>
      <c r="C38" s="5"/>
      <c r="D38" s="5" t="s">
        <v>260</v>
      </c>
    </row>
    <row r="39" spans="1:4" ht="18.75" x14ac:dyDescent="0.3">
      <c r="B39" s="241" t="s">
        <v>283</v>
      </c>
      <c r="C39" s="5"/>
      <c r="D39" s="5" t="s">
        <v>454</v>
      </c>
    </row>
    <row r="40" spans="1:4" ht="18.75" x14ac:dyDescent="0.3">
      <c r="B40" s="241" t="s">
        <v>284</v>
      </c>
      <c r="C40" s="5"/>
      <c r="D40" s="5" t="s">
        <v>268</v>
      </c>
    </row>
    <row r="41" spans="1:4" ht="18.75" x14ac:dyDescent="0.3">
      <c r="A41" t="s">
        <v>455</v>
      </c>
      <c r="B41" s="242" t="s">
        <v>234</v>
      </c>
      <c r="C41" s="5"/>
      <c r="D41" s="5" t="s">
        <v>275</v>
      </c>
    </row>
    <row r="42" spans="1:4" ht="18.75" x14ac:dyDescent="0.3">
      <c r="B42" s="242" t="s">
        <v>242</v>
      </c>
      <c r="C42" s="5"/>
      <c r="D42" s="5" t="s">
        <v>282</v>
      </c>
    </row>
    <row r="43" spans="1:4" ht="18.75" x14ac:dyDescent="0.3">
      <c r="B43" s="242" t="s">
        <v>245</v>
      </c>
      <c r="C43" s="5"/>
      <c r="D43" s="5" t="s">
        <v>283</v>
      </c>
    </row>
    <row r="44" spans="1:4" ht="18.75" x14ac:dyDescent="0.3">
      <c r="B44" s="242" t="s">
        <v>246</v>
      </c>
      <c r="C44" s="5"/>
      <c r="D44" s="5" t="s">
        <v>284</v>
      </c>
    </row>
    <row r="45" spans="1:4" ht="18.75" x14ac:dyDescent="0.3">
      <c r="B45" s="242" t="s">
        <v>248</v>
      </c>
      <c r="C45" s="5"/>
      <c r="D45" s="5" t="s">
        <v>286</v>
      </c>
    </row>
    <row r="46" spans="1:4" ht="18.75" x14ac:dyDescent="0.3">
      <c r="B46" s="242" t="s">
        <v>268</v>
      </c>
      <c r="C46" s="5"/>
      <c r="D46" s="5" t="s">
        <v>363</v>
      </c>
    </row>
    <row r="47" spans="1:4" ht="18.75" x14ac:dyDescent="0.3">
      <c r="B47" s="243" t="s">
        <v>372</v>
      </c>
      <c r="D47" s="5" t="s">
        <v>288</v>
      </c>
    </row>
    <row r="48" spans="1:4" x14ac:dyDescent="0.25">
      <c r="B48" s="243" t="s">
        <v>370</v>
      </c>
    </row>
    <row r="49" spans="1:4" x14ac:dyDescent="0.25">
      <c r="B49" s="243" t="s">
        <v>373</v>
      </c>
      <c r="D49" t="s">
        <v>456</v>
      </c>
    </row>
    <row r="50" spans="1:4" ht="26.25" customHeight="1" x14ac:dyDescent="0.25">
      <c r="B50" s="243" t="s">
        <v>371</v>
      </c>
      <c r="C50" s="244"/>
      <c r="D50" s="52" t="s">
        <v>457</v>
      </c>
    </row>
    <row r="51" spans="1:4" x14ac:dyDescent="0.25">
      <c r="A51" t="s">
        <v>458</v>
      </c>
    </row>
    <row r="58" spans="1:4" x14ac:dyDescent="0.25">
      <c r="A58" t="s">
        <v>459</v>
      </c>
      <c r="D58" t="s">
        <v>460</v>
      </c>
    </row>
    <row r="59" spans="1:4" x14ac:dyDescent="0.25">
      <c r="B59" s="245" t="s">
        <v>365</v>
      </c>
      <c r="C59" s="246" t="s">
        <v>461</v>
      </c>
      <c r="D59" s="223" t="s">
        <v>216</v>
      </c>
    </row>
    <row r="60" spans="1:4" x14ac:dyDescent="0.25">
      <c r="B60" s="245" t="s">
        <v>366</v>
      </c>
      <c r="C60" s="246"/>
      <c r="D60" t="s">
        <v>462</v>
      </c>
    </row>
    <row r="61" spans="1:4" x14ac:dyDescent="0.25">
      <c r="B61" s="245" t="s">
        <v>367</v>
      </c>
      <c r="C61" s="246"/>
      <c r="D61" t="s">
        <v>463</v>
      </c>
    </row>
    <row r="62" spans="1:4" x14ac:dyDescent="0.25">
      <c r="A62" t="s">
        <v>464</v>
      </c>
      <c r="B62" s="224" t="s">
        <v>371</v>
      </c>
      <c r="C62" s="246" t="s">
        <v>461</v>
      </c>
      <c r="D62" s="223" t="s">
        <v>219</v>
      </c>
    </row>
    <row r="63" spans="1:4" x14ac:dyDescent="0.25">
      <c r="B63" s="245" t="s">
        <v>368</v>
      </c>
      <c r="C63" s="246"/>
      <c r="D63" t="s">
        <v>465</v>
      </c>
    </row>
    <row r="64" spans="1:4" x14ac:dyDescent="0.25">
      <c r="B64" s="245" t="s">
        <v>374</v>
      </c>
      <c r="C64" s="246"/>
      <c r="D64" t="s">
        <v>466</v>
      </c>
    </row>
    <row r="65" spans="1:4" x14ac:dyDescent="0.25">
      <c r="B65" s="245" t="s">
        <v>375</v>
      </c>
      <c r="C65" s="246"/>
      <c r="D65" t="s">
        <v>467</v>
      </c>
    </row>
    <row r="66" spans="1:4" x14ac:dyDescent="0.25">
      <c r="B66" s="245" t="s">
        <v>376</v>
      </c>
      <c r="C66" s="246"/>
      <c r="D66" t="s">
        <v>468</v>
      </c>
    </row>
    <row r="67" spans="1:4" x14ac:dyDescent="0.25">
      <c r="B67" s="245" t="s">
        <v>377</v>
      </c>
      <c r="C67" s="246" t="s">
        <v>461</v>
      </c>
      <c r="D67" s="223" t="s">
        <v>225</v>
      </c>
    </row>
    <row r="68" spans="1:4" x14ac:dyDescent="0.25">
      <c r="B68" s="245" t="s">
        <v>378</v>
      </c>
      <c r="C68" s="246"/>
      <c r="D68" t="s">
        <v>469</v>
      </c>
    </row>
    <row r="69" spans="1:4" x14ac:dyDescent="0.25">
      <c r="B69" s="245" t="s">
        <v>379</v>
      </c>
      <c r="C69" s="246"/>
      <c r="D69" t="s">
        <v>470</v>
      </c>
    </row>
    <row r="70" spans="1:4" x14ac:dyDescent="0.25">
      <c r="B70" s="245" t="s">
        <v>380</v>
      </c>
      <c r="C70" s="246" t="s">
        <v>461</v>
      </c>
      <c r="D70" s="223" t="s">
        <v>233</v>
      </c>
    </row>
    <row r="71" spans="1:4" x14ac:dyDescent="0.25">
      <c r="B71" s="245" t="s">
        <v>381</v>
      </c>
      <c r="C71" s="246"/>
      <c r="D71" t="s">
        <v>471</v>
      </c>
    </row>
    <row r="72" spans="1:4" x14ac:dyDescent="0.25">
      <c r="B72" s="245" t="s">
        <v>382</v>
      </c>
      <c r="C72" s="246"/>
      <c r="D72" t="s">
        <v>472</v>
      </c>
    </row>
    <row r="73" spans="1:4" x14ac:dyDescent="0.25">
      <c r="B73" s="245" t="s">
        <v>383</v>
      </c>
      <c r="C73" s="246" t="s">
        <v>461</v>
      </c>
      <c r="D73" s="223" t="s">
        <v>234</v>
      </c>
    </row>
    <row r="74" spans="1:4" x14ac:dyDescent="0.25">
      <c r="B74" s="245" t="s">
        <v>384</v>
      </c>
      <c r="C74" s="246"/>
      <c r="D74" t="s">
        <v>473</v>
      </c>
    </row>
    <row r="75" spans="1:4" x14ac:dyDescent="0.25">
      <c r="B75" s="245" t="s">
        <v>385</v>
      </c>
      <c r="C75" s="246" t="s">
        <v>461</v>
      </c>
      <c r="D75" s="223" t="s">
        <v>235</v>
      </c>
    </row>
    <row r="76" spans="1:4" x14ac:dyDescent="0.25">
      <c r="A76" t="s">
        <v>464</v>
      </c>
      <c r="B76" s="224" t="s">
        <v>372</v>
      </c>
      <c r="C76" s="246"/>
      <c r="D76" t="s">
        <v>474</v>
      </c>
    </row>
    <row r="77" spans="1:4" x14ac:dyDescent="0.25">
      <c r="B77" s="245" t="s">
        <v>386</v>
      </c>
      <c r="C77" s="246"/>
      <c r="D77" t="s">
        <v>475</v>
      </c>
    </row>
    <row r="78" spans="1:4" x14ac:dyDescent="0.25">
      <c r="A78" t="s">
        <v>464</v>
      </c>
      <c r="B78" s="224" t="s">
        <v>370</v>
      </c>
      <c r="C78" s="246" t="s">
        <v>461</v>
      </c>
      <c r="D78" s="223" t="s">
        <v>239</v>
      </c>
    </row>
    <row r="79" spans="1:4" x14ac:dyDescent="0.25">
      <c r="A79" t="s">
        <v>464</v>
      </c>
      <c r="B79" s="224" t="s">
        <v>373</v>
      </c>
      <c r="C79" s="246"/>
      <c r="D79" t="s">
        <v>476</v>
      </c>
    </row>
    <row r="80" spans="1:4" x14ac:dyDescent="0.25">
      <c r="B80" s="245" t="s">
        <v>387</v>
      </c>
      <c r="C80" s="246"/>
      <c r="D80" t="s">
        <v>477</v>
      </c>
    </row>
    <row r="81" spans="1:4" x14ac:dyDescent="0.25">
      <c r="B81" s="245" t="s">
        <v>388</v>
      </c>
      <c r="C81" s="246" t="s">
        <v>461</v>
      </c>
      <c r="D81" s="223" t="s">
        <v>240</v>
      </c>
    </row>
    <row r="82" spans="1:4" x14ac:dyDescent="0.25">
      <c r="B82" s="245" t="s">
        <v>389</v>
      </c>
      <c r="C82" s="246"/>
      <c r="D82" t="s">
        <v>478</v>
      </c>
    </row>
    <row r="83" spans="1:4" x14ac:dyDescent="0.25">
      <c r="B83" s="245" t="s">
        <v>390</v>
      </c>
      <c r="C83" s="246"/>
      <c r="D83" t="s">
        <v>479</v>
      </c>
    </row>
    <row r="84" spans="1:4" x14ac:dyDescent="0.25">
      <c r="B84" s="245" t="s">
        <v>391</v>
      </c>
      <c r="C84" s="246"/>
      <c r="D84" t="s">
        <v>480</v>
      </c>
    </row>
    <row r="85" spans="1:4" x14ac:dyDescent="0.25">
      <c r="B85" s="245" t="s">
        <v>392</v>
      </c>
      <c r="C85" s="246"/>
      <c r="D85" t="s">
        <v>481</v>
      </c>
    </row>
    <row r="86" spans="1:4" x14ac:dyDescent="0.25">
      <c r="B86" s="245" t="s">
        <v>393</v>
      </c>
      <c r="C86" s="246"/>
      <c r="D86" t="s">
        <v>482</v>
      </c>
    </row>
    <row r="87" spans="1:4" x14ac:dyDescent="0.25">
      <c r="B87" s="245" t="s">
        <v>394</v>
      </c>
      <c r="C87" s="246"/>
      <c r="D87" t="s">
        <v>483</v>
      </c>
    </row>
    <row r="88" spans="1:4" x14ac:dyDescent="0.25">
      <c r="B88" s="245" t="s">
        <v>395</v>
      </c>
      <c r="C88" s="246" t="s">
        <v>461</v>
      </c>
      <c r="D88" s="223" t="s">
        <v>241</v>
      </c>
    </row>
    <row r="89" spans="1:4" x14ac:dyDescent="0.25">
      <c r="B89" s="245" t="s">
        <v>396</v>
      </c>
      <c r="C89" s="246"/>
      <c r="D89" t="s">
        <v>484</v>
      </c>
    </row>
    <row r="90" spans="1:4" x14ac:dyDescent="0.25">
      <c r="B90" s="245" t="s">
        <v>397</v>
      </c>
      <c r="C90" s="246"/>
      <c r="D90" t="s">
        <v>485</v>
      </c>
    </row>
    <row r="91" spans="1:4" x14ac:dyDescent="0.25">
      <c r="B91" s="245" t="s">
        <v>398</v>
      </c>
      <c r="C91" s="246"/>
      <c r="D91" t="s">
        <v>486</v>
      </c>
    </row>
    <row r="92" spans="1:4" x14ac:dyDescent="0.25">
      <c r="B92" s="245" t="s">
        <v>399</v>
      </c>
      <c r="C92" s="246" t="s">
        <v>461</v>
      </c>
      <c r="D92" s="223" t="s">
        <v>242</v>
      </c>
    </row>
    <row r="93" spans="1:4" x14ac:dyDescent="0.25">
      <c r="B93" s="245" t="s">
        <v>400</v>
      </c>
      <c r="C93" s="246"/>
      <c r="D93" t="s">
        <v>487</v>
      </c>
    </row>
    <row r="94" spans="1:4" x14ac:dyDescent="0.25">
      <c r="B94" s="245" t="s">
        <v>401</v>
      </c>
      <c r="C94" s="246" t="s">
        <v>461</v>
      </c>
      <c r="D94" s="223" t="s">
        <v>362</v>
      </c>
    </row>
    <row r="95" spans="1:4" x14ac:dyDescent="0.25">
      <c r="C95" s="246"/>
      <c r="D95" t="s">
        <v>488</v>
      </c>
    </row>
    <row r="96" spans="1:4" s="223" customFormat="1" x14ac:dyDescent="0.25">
      <c r="A96" t="s">
        <v>489</v>
      </c>
      <c r="C96" s="247"/>
      <c r="D96" t="s">
        <v>490</v>
      </c>
    </row>
    <row r="97" spans="1:4" s="223" customFormat="1" x14ac:dyDescent="0.25">
      <c r="A97" t="s">
        <v>491</v>
      </c>
      <c r="C97" s="246" t="s">
        <v>461</v>
      </c>
      <c r="D97" s="223" t="s">
        <v>244</v>
      </c>
    </row>
    <row r="98" spans="1:4" x14ac:dyDescent="0.25">
      <c r="C98" s="246"/>
      <c r="D98" t="s">
        <v>492</v>
      </c>
    </row>
    <row r="99" spans="1:4" x14ac:dyDescent="0.25">
      <c r="C99" s="246"/>
      <c r="D99" t="s">
        <v>493</v>
      </c>
    </row>
    <row r="100" spans="1:4" x14ac:dyDescent="0.25">
      <c r="C100" s="246"/>
      <c r="D100" t="s">
        <v>494</v>
      </c>
    </row>
    <row r="101" spans="1:4" x14ac:dyDescent="0.25">
      <c r="B101" s="245" t="s">
        <v>365</v>
      </c>
      <c r="C101" s="246" t="s">
        <v>461</v>
      </c>
      <c r="D101" s="223" t="s">
        <v>245</v>
      </c>
    </row>
    <row r="102" spans="1:4" x14ac:dyDescent="0.25">
      <c r="B102" s="245" t="s">
        <v>366</v>
      </c>
      <c r="C102" s="246"/>
      <c r="D102" t="s">
        <v>495</v>
      </c>
    </row>
    <row r="103" spans="1:4" x14ac:dyDescent="0.25">
      <c r="B103" s="245" t="s">
        <v>367</v>
      </c>
      <c r="C103" s="246"/>
      <c r="D103" t="s">
        <v>245</v>
      </c>
    </row>
    <row r="104" spans="1:4" x14ac:dyDescent="0.25">
      <c r="B104" s="248" t="s">
        <v>371</v>
      </c>
      <c r="C104" s="246"/>
      <c r="D104" t="s">
        <v>496</v>
      </c>
    </row>
    <row r="105" spans="1:4" x14ac:dyDescent="0.25">
      <c r="B105" s="245" t="s">
        <v>368</v>
      </c>
      <c r="C105" s="246"/>
      <c r="D105" t="s">
        <v>497</v>
      </c>
    </row>
    <row r="106" spans="1:4" x14ac:dyDescent="0.25">
      <c r="B106" s="245" t="s">
        <v>374</v>
      </c>
      <c r="C106" s="246" t="s">
        <v>461</v>
      </c>
      <c r="D106" s="223" t="s">
        <v>246</v>
      </c>
    </row>
    <row r="107" spans="1:4" x14ac:dyDescent="0.25">
      <c r="B107" s="245" t="s">
        <v>376</v>
      </c>
      <c r="C107" s="246"/>
      <c r="D107" t="s">
        <v>498</v>
      </c>
    </row>
    <row r="108" spans="1:4" x14ac:dyDescent="0.25">
      <c r="B108" s="245" t="s">
        <v>377</v>
      </c>
      <c r="C108" s="246"/>
      <c r="D108" t="s">
        <v>499</v>
      </c>
    </row>
    <row r="109" spans="1:4" x14ac:dyDescent="0.25">
      <c r="B109" s="245" t="s">
        <v>378</v>
      </c>
      <c r="C109" s="246" t="s">
        <v>461</v>
      </c>
      <c r="D109" s="223" t="s">
        <v>248</v>
      </c>
    </row>
    <row r="110" spans="1:4" x14ac:dyDescent="0.25">
      <c r="B110" s="245" t="s">
        <v>379</v>
      </c>
      <c r="C110" s="246"/>
      <c r="D110" t="s">
        <v>500</v>
      </c>
    </row>
    <row r="111" spans="1:4" x14ac:dyDescent="0.25">
      <c r="B111" s="245" t="s">
        <v>380</v>
      </c>
      <c r="C111" s="246"/>
      <c r="D111" t="s">
        <v>501</v>
      </c>
    </row>
    <row r="112" spans="1:4" x14ac:dyDescent="0.25">
      <c r="B112" s="245" t="s">
        <v>381</v>
      </c>
      <c r="C112" s="246"/>
      <c r="D112" t="s">
        <v>502</v>
      </c>
    </row>
    <row r="113" spans="2:4" x14ac:dyDescent="0.25">
      <c r="B113" s="245" t="s">
        <v>382</v>
      </c>
      <c r="C113" s="246" t="s">
        <v>461</v>
      </c>
      <c r="D113" s="223" t="s">
        <v>250</v>
      </c>
    </row>
    <row r="114" spans="2:4" x14ac:dyDescent="0.25">
      <c r="B114" s="245" t="s">
        <v>383</v>
      </c>
      <c r="C114" s="246"/>
      <c r="D114" t="s">
        <v>503</v>
      </c>
    </row>
    <row r="115" spans="2:4" x14ac:dyDescent="0.25">
      <c r="B115" s="245" t="s">
        <v>384</v>
      </c>
      <c r="C115" s="246"/>
      <c r="D115" t="s">
        <v>504</v>
      </c>
    </row>
    <row r="116" spans="2:4" x14ac:dyDescent="0.25">
      <c r="B116" s="245" t="s">
        <v>385</v>
      </c>
      <c r="C116" s="246"/>
      <c r="D116" t="s">
        <v>505</v>
      </c>
    </row>
    <row r="117" spans="2:4" x14ac:dyDescent="0.25">
      <c r="B117" s="248" t="s">
        <v>372</v>
      </c>
      <c r="C117" s="246"/>
      <c r="D117" t="s">
        <v>506</v>
      </c>
    </row>
    <row r="118" spans="2:4" x14ac:dyDescent="0.25">
      <c r="B118" s="245" t="s">
        <v>386</v>
      </c>
      <c r="C118" s="246"/>
      <c r="D118" t="s">
        <v>507</v>
      </c>
    </row>
    <row r="119" spans="2:4" x14ac:dyDescent="0.25">
      <c r="B119" s="248" t="s">
        <v>370</v>
      </c>
      <c r="C119" s="246" t="s">
        <v>461</v>
      </c>
      <c r="D119" s="223" t="s">
        <v>252</v>
      </c>
    </row>
    <row r="120" spans="2:4" x14ac:dyDescent="0.25">
      <c r="B120" s="248" t="s">
        <v>373</v>
      </c>
      <c r="C120" s="246"/>
      <c r="D120" t="s">
        <v>508</v>
      </c>
    </row>
    <row r="121" spans="2:4" x14ac:dyDescent="0.25">
      <c r="B121" s="245" t="s">
        <v>387</v>
      </c>
      <c r="C121" s="246"/>
      <c r="D121" t="s">
        <v>509</v>
      </c>
    </row>
    <row r="122" spans="2:4" x14ac:dyDescent="0.25">
      <c r="B122" s="245" t="s">
        <v>388</v>
      </c>
      <c r="C122" s="246"/>
      <c r="D122" t="s">
        <v>510</v>
      </c>
    </row>
    <row r="123" spans="2:4" x14ac:dyDescent="0.25">
      <c r="B123" s="245" t="s">
        <v>389</v>
      </c>
      <c r="C123" s="246"/>
      <c r="D123" t="s">
        <v>511</v>
      </c>
    </row>
    <row r="124" spans="2:4" x14ac:dyDescent="0.25">
      <c r="B124" s="245" t="s">
        <v>390</v>
      </c>
      <c r="C124" s="246"/>
      <c r="D124" t="s">
        <v>512</v>
      </c>
    </row>
    <row r="125" spans="2:4" x14ac:dyDescent="0.25">
      <c r="B125" s="245" t="s">
        <v>391</v>
      </c>
      <c r="C125" s="246"/>
      <c r="D125" t="s">
        <v>513</v>
      </c>
    </row>
    <row r="126" spans="2:4" x14ac:dyDescent="0.25">
      <c r="B126" s="245" t="s">
        <v>392</v>
      </c>
      <c r="C126" s="246"/>
      <c r="D126" t="s">
        <v>514</v>
      </c>
    </row>
    <row r="127" spans="2:4" x14ac:dyDescent="0.25">
      <c r="B127" s="245" t="s">
        <v>393</v>
      </c>
      <c r="C127" s="246"/>
      <c r="D127" t="s">
        <v>515</v>
      </c>
    </row>
    <row r="128" spans="2:4" x14ac:dyDescent="0.25">
      <c r="B128" s="245" t="s">
        <v>394</v>
      </c>
      <c r="C128" s="246"/>
      <c r="D128" t="s">
        <v>516</v>
      </c>
    </row>
    <row r="129" spans="1:4" x14ac:dyDescent="0.25">
      <c r="B129" s="245" t="s">
        <v>395</v>
      </c>
      <c r="C129" s="246"/>
      <c r="D129" t="s">
        <v>517</v>
      </c>
    </row>
    <row r="130" spans="1:4" x14ac:dyDescent="0.25">
      <c r="B130" s="245" t="s">
        <v>396</v>
      </c>
      <c r="C130" s="246"/>
      <c r="D130" t="s">
        <v>518</v>
      </c>
    </row>
    <row r="131" spans="1:4" x14ac:dyDescent="0.25">
      <c r="B131" s="245" t="s">
        <v>397</v>
      </c>
      <c r="C131" s="246" t="s">
        <v>461</v>
      </c>
      <c r="D131" s="223" t="s">
        <v>253</v>
      </c>
    </row>
    <row r="132" spans="1:4" x14ac:dyDescent="0.25">
      <c r="B132" s="245" t="s">
        <v>398</v>
      </c>
      <c r="C132" s="246"/>
      <c r="D132" t="s">
        <v>519</v>
      </c>
    </row>
    <row r="133" spans="1:4" x14ac:dyDescent="0.25">
      <c r="B133" s="245" t="s">
        <v>399</v>
      </c>
      <c r="C133" s="246" t="s">
        <v>461</v>
      </c>
      <c r="D133" s="223" t="s">
        <v>254</v>
      </c>
    </row>
    <row r="134" spans="1:4" x14ac:dyDescent="0.25">
      <c r="B134" s="245" t="s">
        <v>400</v>
      </c>
      <c r="C134" s="246"/>
      <c r="D134" t="s">
        <v>520</v>
      </c>
    </row>
    <row r="135" spans="1:4" x14ac:dyDescent="0.25">
      <c r="B135" s="245" t="s">
        <v>401</v>
      </c>
      <c r="C135" s="246" t="s">
        <v>461</v>
      </c>
      <c r="D135" s="223" t="s">
        <v>258</v>
      </c>
    </row>
    <row r="136" spans="1:4" x14ac:dyDescent="0.25">
      <c r="C136" s="246"/>
      <c r="D136" t="s">
        <v>521</v>
      </c>
    </row>
    <row r="137" spans="1:4" x14ac:dyDescent="0.25">
      <c r="C137" s="246"/>
      <c r="D137" t="s">
        <v>522</v>
      </c>
    </row>
    <row r="138" spans="1:4" x14ac:dyDescent="0.25">
      <c r="C138" s="246"/>
      <c r="D138" t="s">
        <v>523</v>
      </c>
    </row>
    <row r="139" spans="1:4" x14ac:dyDescent="0.25">
      <c r="A139" s="223" t="s">
        <v>558</v>
      </c>
      <c r="C139" s="246"/>
      <c r="D139" t="s">
        <v>524</v>
      </c>
    </row>
    <row r="140" spans="1:4" x14ac:dyDescent="0.25">
      <c r="C140" s="246"/>
      <c r="D140" t="s">
        <v>525</v>
      </c>
    </row>
    <row r="141" spans="1:4" x14ac:dyDescent="0.25">
      <c r="C141" s="246"/>
      <c r="D141" t="s">
        <v>526</v>
      </c>
    </row>
    <row r="142" spans="1:4" x14ac:dyDescent="0.25">
      <c r="C142" s="246"/>
      <c r="D142" t="s">
        <v>527</v>
      </c>
    </row>
    <row r="143" spans="1:4" x14ac:dyDescent="0.25">
      <c r="C143" s="246" t="s">
        <v>461</v>
      </c>
      <c r="D143" s="223" t="s">
        <v>259</v>
      </c>
    </row>
    <row r="144" spans="1:4" x14ac:dyDescent="0.25">
      <c r="C144" s="246"/>
      <c r="D144" t="s">
        <v>528</v>
      </c>
    </row>
    <row r="145" spans="3:4" x14ac:dyDescent="0.25">
      <c r="C145" s="246" t="s">
        <v>461</v>
      </c>
      <c r="D145" s="223" t="s">
        <v>260</v>
      </c>
    </row>
    <row r="146" spans="3:4" x14ac:dyDescent="0.25">
      <c r="C146" s="246"/>
      <c r="D146" t="s">
        <v>529</v>
      </c>
    </row>
    <row r="147" spans="3:4" x14ac:dyDescent="0.25">
      <c r="C147" s="246"/>
      <c r="D147" t="s">
        <v>256</v>
      </c>
    </row>
    <row r="148" spans="3:4" x14ac:dyDescent="0.25">
      <c r="C148" s="246"/>
      <c r="D148" t="s">
        <v>260</v>
      </c>
    </row>
    <row r="149" spans="3:4" x14ac:dyDescent="0.25">
      <c r="C149" s="246" t="s">
        <v>461</v>
      </c>
      <c r="D149" s="223" t="s">
        <v>266</v>
      </c>
    </row>
    <row r="150" spans="3:4" x14ac:dyDescent="0.25">
      <c r="C150" s="246"/>
      <c r="D150" t="s">
        <v>530</v>
      </c>
    </row>
    <row r="151" spans="3:4" x14ac:dyDescent="0.25">
      <c r="C151" s="246"/>
      <c r="D151" t="s">
        <v>531</v>
      </c>
    </row>
    <row r="152" spans="3:4" x14ac:dyDescent="0.25">
      <c r="C152" s="246"/>
      <c r="D152" t="s">
        <v>532</v>
      </c>
    </row>
    <row r="153" spans="3:4" x14ac:dyDescent="0.25">
      <c r="C153" s="246" t="s">
        <v>461</v>
      </c>
      <c r="D153" s="223" t="s">
        <v>268</v>
      </c>
    </row>
    <row r="154" spans="3:4" x14ac:dyDescent="0.25">
      <c r="C154" s="246"/>
      <c r="D154" t="s">
        <v>268</v>
      </c>
    </row>
    <row r="155" spans="3:4" x14ac:dyDescent="0.25">
      <c r="C155" s="246" t="s">
        <v>461</v>
      </c>
      <c r="D155" s="223" t="s">
        <v>275</v>
      </c>
    </row>
    <row r="156" spans="3:4" x14ac:dyDescent="0.25">
      <c r="C156" s="246"/>
      <c r="D156" t="s">
        <v>533</v>
      </c>
    </row>
    <row r="157" spans="3:4" x14ac:dyDescent="0.25">
      <c r="C157" s="246"/>
      <c r="D157" t="s">
        <v>534</v>
      </c>
    </row>
    <row r="158" spans="3:4" x14ac:dyDescent="0.25">
      <c r="C158" s="246"/>
      <c r="D158" t="s">
        <v>535</v>
      </c>
    </row>
    <row r="159" spans="3:4" x14ac:dyDescent="0.25">
      <c r="C159" s="246"/>
      <c r="D159" t="s">
        <v>536</v>
      </c>
    </row>
    <row r="160" spans="3:4" x14ac:dyDescent="0.25">
      <c r="C160" s="246"/>
      <c r="D160" t="s">
        <v>537</v>
      </c>
    </row>
    <row r="161" spans="3:4" x14ac:dyDescent="0.25">
      <c r="C161" s="246" t="s">
        <v>461</v>
      </c>
      <c r="D161" s="223" t="s">
        <v>282</v>
      </c>
    </row>
    <row r="162" spans="3:4" x14ac:dyDescent="0.25">
      <c r="C162" s="246"/>
      <c r="D162" t="s">
        <v>538</v>
      </c>
    </row>
    <row r="163" spans="3:4" x14ac:dyDescent="0.25">
      <c r="C163" s="246"/>
      <c r="D163" t="s">
        <v>539</v>
      </c>
    </row>
    <row r="164" spans="3:4" x14ac:dyDescent="0.25">
      <c r="C164" s="246" t="s">
        <v>461</v>
      </c>
      <c r="D164" s="223" t="s">
        <v>283</v>
      </c>
    </row>
    <row r="165" spans="3:4" x14ac:dyDescent="0.25">
      <c r="C165" s="246"/>
      <c r="D165" t="s">
        <v>540</v>
      </c>
    </row>
    <row r="166" spans="3:4" x14ac:dyDescent="0.25">
      <c r="C166" s="246" t="s">
        <v>461</v>
      </c>
      <c r="D166" s="223" t="s">
        <v>284</v>
      </c>
    </row>
    <row r="167" spans="3:4" x14ac:dyDescent="0.25">
      <c r="C167" s="246"/>
      <c r="D167" t="s">
        <v>541</v>
      </c>
    </row>
    <row r="168" spans="3:4" x14ac:dyDescent="0.25">
      <c r="C168" s="246"/>
      <c r="D168" t="s">
        <v>542</v>
      </c>
    </row>
    <row r="169" spans="3:4" x14ac:dyDescent="0.25">
      <c r="C169" s="246"/>
      <c r="D169" t="s">
        <v>543</v>
      </c>
    </row>
    <row r="170" spans="3:4" x14ac:dyDescent="0.25">
      <c r="C170" s="246" t="s">
        <v>461</v>
      </c>
      <c r="D170" s="223" t="s">
        <v>286</v>
      </c>
    </row>
    <row r="171" spans="3:4" x14ac:dyDescent="0.25">
      <c r="C171" s="246"/>
      <c r="D171" t="s">
        <v>544</v>
      </c>
    </row>
    <row r="172" spans="3:4" x14ac:dyDescent="0.25">
      <c r="C172" s="246"/>
      <c r="D172" t="s">
        <v>545</v>
      </c>
    </row>
    <row r="173" spans="3:4" x14ac:dyDescent="0.25">
      <c r="C173" s="246" t="s">
        <v>461</v>
      </c>
      <c r="D173" s="223" t="s">
        <v>287</v>
      </c>
    </row>
    <row r="174" spans="3:4" x14ac:dyDescent="0.25">
      <c r="C174" s="246"/>
      <c r="D174" t="s">
        <v>546</v>
      </c>
    </row>
    <row r="175" spans="3:4" x14ac:dyDescent="0.25">
      <c r="C175" s="246"/>
      <c r="D175" t="s">
        <v>547</v>
      </c>
    </row>
    <row r="176" spans="3:4" x14ac:dyDescent="0.25">
      <c r="C176" s="246"/>
      <c r="D176" t="s">
        <v>548</v>
      </c>
    </row>
    <row r="177" spans="3:4" x14ac:dyDescent="0.25">
      <c r="C177" s="246" t="s">
        <v>461</v>
      </c>
      <c r="D177" s="223" t="s">
        <v>288</v>
      </c>
    </row>
    <row r="178" spans="3:4" x14ac:dyDescent="0.25">
      <c r="C178" s="246"/>
      <c r="D178" t="s">
        <v>549</v>
      </c>
    </row>
    <row r="179" spans="3:4" x14ac:dyDescent="0.25">
      <c r="C179" s="246"/>
      <c r="D179" t="s">
        <v>550</v>
      </c>
    </row>
    <row r="180" spans="3:4" x14ac:dyDescent="0.25">
      <c r="C180" s="246"/>
      <c r="D180" t="s">
        <v>551</v>
      </c>
    </row>
    <row r="181" spans="3:4" x14ac:dyDescent="0.25">
      <c r="C181" s="246"/>
      <c r="D181" t="s">
        <v>552</v>
      </c>
    </row>
    <row r="182" spans="3:4" x14ac:dyDescent="0.25">
      <c r="C182" s="246"/>
      <c r="D182" t="s">
        <v>553</v>
      </c>
    </row>
    <row r="187" spans="3:4" x14ac:dyDescent="0.25">
      <c r="D187" t="s">
        <v>554</v>
      </c>
    </row>
    <row r="188" spans="3:4" x14ac:dyDescent="0.25">
      <c r="D188" t="s">
        <v>555</v>
      </c>
    </row>
    <row r="193" spans="1:1" x14ac:dyDescent="0.25">
      <c r="A193" t="s">
        <v>556</v>
      </c>
    </row>
  </sheetData>
  <pageMargins left="0.7" right="0.7" top="0.75" bottom="0.75" header="0.3" footer="0.3"/>
  <pageSetup orientation="portrait" horizontalDpi="1200" verticalDpi="1200"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00000"/>
    <pageSetUpPr fitToPage="1"/>
  </sheetPr>
  <dimension ref="A1:Y72"/>
  <sheetViews>
    <sheetView workbookViewId="0">
      <selection activeCell="Y6" sqref="Y6"/>
    </sheetView>
  </sheetViews>
  <sheetFormatPr defaultColWidth="8.85546875" defaultRowHeight="15" x14ac:dyDescent="0.25"/>
  <cols>
    <col min="10" max="10" width="10" bestFit="1" customWidth="1"/>
  </cols>
  <sheetData>
    <row r="1" spans="1:25" x14ac:dyDescent="0.25">
      <c r="A1" t="s">
        <v>209</v>
      </c>
      <c r="B1" t="s">
        <v>210</v>
      </c>
      <c r="L1" t="s">
        <v>211</v>
      </c>
      <c r="P1" s="213" t="s">
        <v>316</v>
      </c>
      <c r="Q1" s="214"/>
      <c r="R1" s="214"/>
      <c r="S1" s="214"/>
      <c r="T1" s="214"/>
      <c r="V1" t="s">
        <v>341</v>
      </c>
    </row>
    <row r="2" spans="1:25" x14ac:dyDescent="0.25">
      <c r="A2">
        <v>1</v>
      </c>
      <c r="B2">
        <v>2</v>
      </c>
      <c r="C2">
        <v>3</v>
      </c>
      <c r="D2">
        <v>4</v>
      </c>
      <c r="E2">
        <v>5</v>
      </c>
      <c r="F2">
        <v>6</v>
      </c>
      <c r="G2">
        <v>7</v>
      </c>
      <c r="H2">
        <v>8</v>
      </c>
      <c r="I2">
        <v>9</v>
      </c>
      <c r="J2" t="s">
        <v>212</v>
      </c>
      <c r="K2" t="s">
        <v>73</v>
      </c>
      <c r="L2" t="s">
        <v>213</v>
      </c>
      <c r="P2" s="213" t="s">
        <v>317</v>
      </c>
      <c r="Q2" s="214"/>
      <c r="R2" s="214"/>
      <c r="S2" s="214"/>
      <c r="T2" s="214"/>
      <c r="V2" t="s">
        <v>343</v>
      </c>
      <c r="Y2" t="s">
        <v>69</v>
      </c>
    </row>
    <row r="3" spans="1:25" x14ac:dyDescent="0.25">
      <c r="K3" t="s">
        <v>72</v>
      </c>
      <c r="L3" t="s">
        <v>215</v>
      </c>
    </row>
    <row r="4" spans="1:25" x14ac:dyDescent="0.25">
      <c r="C4" t="s">
        <v>71</v>
      </c>
      <c r="E4" t="s">
        <v>209</v>
      </c>
      <c r="V4" t="s">
        <v>71</v>
      </c>
      <c r="Y4" t="s">
        <v>717</v>
      </c>
    </row>
    <row r="5" spans="1:25" x14ac:dyDescent="0.25">
      <c r="A5" t="s">
        <v>212</v>
      </c>
      <c r="C5" t="s">
        <v>69</v>
      </c>
      <c r="E5" t="s">
        <v>218</v>
      </c>
      <c r="V5" t="s">
        <v>69</v>
      </c>
      <c r="Y5" t="s">
        <v>718</v>
      </c>
    </row>
    <row r="6" spans="1:25" x14ac:dyDescent="0.25">
      <c r="A6" t="s">
        <v>214</v>
      </c>
      <c r="C6" t="s">
        <v>70</v>
      </c>
      <c r="K6" t="s">
        <v>220</v>
      </c>
      <c r="V6" t="s">
        <v>70</v>
      </c>
      <c r="Y6" t="s">
        <v>719</v>
      </c>
    </row>
    <row r="7" spans="1:25" ht="18.75" x14ac:dyDescent="0.3">
      <c r="A7" t="s">
        <v>216</v>
      </c>
      <c r="C7" s="5" t="s">
        <v>315</v>
      </c>
      <c r="K7" t="s">
        <v>222</v>
      </c>
      <c r="V7" t="s">
        <v>344</v>
      </c>
    </row>
    <row r="8" spans="1:25" ht="18.75" x14ac:dyDescent="0.3">
      <c r="A8" t="s">
        <v>217</v>
      </c>
      <c r="C8" s="5" t="s">
        <v>313</v>
      </c>
      <c r="K8" t="s">
        <v>224</v>
      </c>
    </row>
    <row r="9" spans="1:25" ht="18.75" x14ac:dyDescent="0.3">
      <c r="A9" t="s">
        <v>219</v>
      </c>
      <c r="C9" s="5" t="s">
        <v>314</v>
      </c>
      <c r="V9" t="s">
        <v>209</v>
      </c>
    </row>
    <row r="10" spans="1:25" ht="18.75" x14ac:dyDescent="0.3">
      <c r="A10" t="s">
        <v>221</v>
      </c>
      <c r="C10" s="5" t="s">
        <v>227</v>
      </c>
      <c r="V10" t="s">
        <v>210</v>
      </c>
    </row>
    <row r="11" spans="1:25" ht="18.75" x14ac:dyDescent="0.3">
      <c r="A11" t="s">
        <v>223</v>
      </c>
      <c r="C11" s="5" t="s">
        <v>229</v>
      </c>
      <c r="V11" t="s">
        <v>346</v>
      </c>
    </row>
    <row r="12" spans="1:25" ht="18.75" x14ac:dyDescent="0.3">
      <c r="A12" t="s">
        <v>225</v>
      </c>
      <c r="C12" s="5" t="s">
        <v>231</v>
      </c>
      <c r="V12">
        <v>1</v>
      </c>
    </row>
    <row r="13" spans="1:25" x14ac:dyDescent="0.25">
      <c r="A13" t="s">
        <v>226</v>
      </c>
      <c r="V13">
        <v>2</v>
      </c>
    </row>
    <row r="14" spans="1:25" x14ac:dyDescent="0.25">
      <c r="A14" t="s">
        <v>228</v>
      </c>
      <c r="C14" t="s">
        <v>360</v>
      </c>
      <c r="V14">
        <v>3</v>
      </c>
    </row>
    <row r="15" spans="1:25" ht="18.75" x14ac:dyDescent="0.3">
      <c r="A15" t="s">
        <v>230</v>
      </c>
      <c r="C15" s="5" t="s">
        <v>361</v>
      </c>
    </row>
    <row r="16" spans="1:25" ht="18.75" x14ac:dyDescent="0.3">
      <c r="A16" t="s">
        <v>232</v>
      </c>
      <c r="C16" s="5"/>
    </row>
    <row r="17" spans="1:1" x14ac:dyDescent="0.25">
      <c r="A17" t="s">
        <v>233</v>
      </c>
    </row>
    <row r="18" spans="1:1" x14ac:dyDescent="0.25">
      <c r="A18" t="s">
        <v>234</v>
      </c>
    </row>
    <row r="19" spans="1:1" x14ac:dyDescent="0.25">
      <c r="A19" t="s">
        <v>235</v>
      </c>
    </row>
    <row r="20" spans="1:1" x14ac:dyDescent="0.25">
      <c r="A20" t="s">
        <v>236</v>
      </c>
    </row>
    <row r="21" spans="1:1" x14ac:dyDescent="0.25">
      <c r="A21" t="s">
        <v>237</v>
      </c>
    </row>
    <row r="22" spans="1:1" x14ac:dyDescent="0.25">
      <c r="A22" t="s">
        <v>238</v>
      </c>
    </row>
    <row r="23" spans="1:1" x14ac:dyDescent="0.25">
      <c r="A23" t="s">
        <v>239</v>
      </c>
    </row>
    <row r="24" spans="1:1" x14ac:dyDescent="0.25">
      <c r="A24" t="s">
        <v>240</v>
      </c>
    </row>
    <row r="25" spans="1:1" x14ac:dyDescent="0.25">
      <c r="A25" t="s">
        <v>241</v>
      </c>
    </row>
    <row r="26" spans="1:1" x14ac:dyDescent="0.25">
      <c r="A26" t="s">
        <v>242</v>
      </c>
    </row>
    <row r="27" spans="1:1" x14ac:dyDescent="0.25">
      <c r="A27" t="s">
        <v>243</v>
      </c>
    </row>
    <row r="28" spans="1:1" x14ac:dyDescent="0.25">
      <c r="A28" t="s">
        <v>244</v>
      </c>
    </row>
    <row r="29" spans="1:1" x14ac:dyDescent="0.25">
      <c r="A29" t="s">
        <v>245</v>
      </c>
    </row>
    <row r="30" spans="1:1" x14ac:dyDescent="0.25">
      <c r="A30" t="s">
        <v>246</v>
      </c>
    </row>
    <row r="31" spans="1:1" x14ac:dyDescent="0.25">
      <c r="A31" t="s">
        <v>247</v>
      </c>
    </row>
    <row r="32" spans="1:1" x14ac:dyDescent="0.25">
      <c r="A32" t="s">
        <v>248</v>
      </c>
    </row>
    <row r="33" spans="1:1" x14ac:dyDescent="0.25">
      <c r="A33" t="s">
        <v>249</v>
      </c>
    </row>
    <row r="34" spans="1:1" x14ac:dyDescent="0.25">
      <c r="A34" t="s">
        <v>250</v>
      </c>
    </row>
    <row r="35" spans="1:1" x14ac:dyDescent="0.25">
      <c r="A35" t="s">
        <v>251</v>
      </c>
    </row>
    <row r="36" spans="1:1" x14ac:dyDescent="0.25">
      <c r="A36" t="s">
        <v>252</v>
      </c>
    </row>
    <row r="37" spans="1:1" x14ac:dyDescent="0.25">
      <c r="A37" t="s">
        <v>253</v>
      </c>
    </row>
    <row r="38" spans="1:1" x14ac:dyDescent="0.25">
      <c r="A38" t="s">
        <v>254</v>
      </c>
    </row>
    <row r="39" spans="1:1" x14ac:dyDescent="0.25">
      <c r="A39" t="s">
        <v>255</v>
      </c>
    </row>
    <row r="40" spans="1:1" x14ac:dyDescent="0.25">
      <c r="A40" t="s">
        <v>256</v>
      </c>
    </row>
    <row r="41" spans="1:1" x14ac:dyDescent="0.25">
      <c r="A41" t="s">
        <v>257</v>
      </c>
    </row>
    <row r="42" spans="1:1" x14ac:dyDescent="0.25">
      <c r="A42" t="s">
        <v>258</v>
      </c>
    </row>
    <row r="43" spans="1:1" x14ac:dyDescent="0.25">
      <c r="A43" t="s">
        <v>259</v>
      </c>
    </row>
    <row r="44" spans="1:1" x14ac:dyDescent="0.25">
      <c r="A44" t="s">
        <v>260</v>
      </c>
    </row>
    <row r="45" spans="1:1" x14ac:dyDescent="0.25">
      <c r="A45" t="s">
        <v>261</v>
      </c>
    </row>
    <row r="46" spans="1:1" x14ac:dyDescent="0.25">
      <c r="A46" t="s">
        <v>262</v>
      </c>
    </row>
    <row r="47" spans="1:1" x14ac:dyDescent="0.25">
      <c r="A47" t="s">
        <v>263</v>
      </c>
    </row>
    <row r="48" spans="1:1" x14ac:dyDescent="0.25">
      <c r="A48" t="s">
        <v>264</v>
      </c>
    </row>
    <row r="49" spans="1:1" x14ac:dyDescent="0.25">
      <c r="A49" t="s">
        <v>265</v>
      </c>
    </row>
    <row r="50" spans="1:1" x14ac:dyDescent="0.25">
      <c r="A50" t="s">
        <v>266</v>
      </c>
    </row>
    <row r="51" spans="1:1" x14ac:dyDescent="0.25">
      <c r="A51" t="s">
        <v>267</v>
      </c>
    </row>
    <row r="52" spans="1:1" x14ac:dyDescent="0.25">
      <c r="A52" t="s">
        <v>268</v>
      </c>
    </row>
    <row r="53" spans="1:1" x14ac:dyDescent="0.25">
      <c r="A53" t="s">
        <v>269</v>
      </c>
    </row>
    <row r="54" spans="1:1" x14ac:dyDescent="0.25">
      <c r="A54" t="s">
        <v>270</v>
      </c>
    </row>
    <row r="55" spans="1:1" x14ac:dyDescent="0.25">
      <c r="A55" t="s">
        <v>271</v>
      </c>
    </row>
    <row r="56" spans="1:1" x14ac:dyDescent="0.25">
      <c r="A56" t="s">
        <v>272</v>
      </c>
    </row>
    <row r="57" spans="1:1" x14ac:dyDescent="0.25">
      <c r="A57" t="s">
        <v>273</v>
      </c>
    </row>
    <row r="58" spans="1:1" x14ac:dyDescent="0.25">
      <c r="A58" t="s">
        <v>274</v>
      </c>
    </row>
    <row r="59" spans="1:1" x14ac:dyDescent="0.25">
      <c r="A59" t="s">
        <v>275</v>
      </c>
    </row>
    <row r="60" spans="1:1" x14ac:dyDescent="0.25">
      <c r="A60" t="s">
        <v>276</v>
      </c>
    </row>
    <row r="61" spans="1:1" x14ac:dyDescent="0.25">
      <c r="A61" t="s">
        <v>277</v>
      </c>
    </row>
    <row r="62" spans="1:1" x14ac:dyDescent="0.25">
      <c r="A62" t="s">
        <v>278</v>
      </c>
    </row>
    <row r="63" spans="1:1" x14ac:dyDescent="0.25">
      <c r="A63" t="s">
        <v>279</v>
      </c>
    </row>
    <row r="64" spans="1:1" x14ac:dyDescent="0.25">
      <c r="A64" t="s">
        <v>280</v>
      </c>
    </row>
    <row r="65" spans="1:1" x14ac:dyDescent="0.25">
      <c r="A65" t="s">
        <v>281</v>
      </c>
    </row>
    <row r="66" spans="1:1" x14ac:dyDescent="0.25">
      <c r="A66" t="s">
        <v>282</v>
      </c>
    </row>
    <row r="67" spans="1:1" x14ac:dyDescent="0.25">
      <c r="A67" t="s">
        <v>283</v>
      </c>
    </row>
    <row r="68" spans="1:1" x14ac:dyDescent="0.25">
      <c r="A68" t="s">
        <v>284</v>
      </c>
    </row>
    <row r="69" spans="1:1" x14ac:dyDescent="0.25">
      <c r="A69" t="s">
        <v>285</v>
      </c>
    </row>
    <row r="70" spans="1:1" x14ac:dyDescent="0.25">
      <c r="A70" t="s">
        <v>286</v>
      </c>
    </row>
    <row r="71" spans="1:1" x14ac:dyDescent="0.25">
      <c r="A71" t="s">
        <v>287</v>
      </c>
    </row>
    <row r="72" spans="1:1" x14ac:dyDescent="0.25">
      <c r="A72" t="s">
        <v>288</v>
      </c>
    </row>
  </sheetData>
  <sheetProtection sheet="1" objects="1" scenarios="1"/>
  <sortState xmlns:xlrd2="http://schemas.microsoft.com/office/spreadsheetml/2017/richdata2" ref="A5:A72">
    <sortCondition ref="A5:A72"/>
  </sortState>
  <pageMargins left="0.7" right="0.7" top="0.75" bottom="0.75" header="0.3" footer="0.3"/>
  <pageSetup scale="38" fitToHeight="0"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pageSetUpPr fitToPage="1"/>
  </sheetPr>
  <dimension ref="A1:D40"/>
  <sheetViews>
    <sheetView showGridLines="0" topLeftCell="A10" zoomScale="75" zoomScaleNormal="75" workbookViewId="0"/>
  </sheetViews>
  <sheetFormatPr defaultColWidth="9.140625" defaultRowHeight="15" x14ac:dyDescent="0.25"/>
  <cols>
    <col min="1" max="1" width="20.140625" style="1" customWidth="1"/>
    <col min="2" max="2" width="202.7109375" style="1" customWidth="1"/>
    <col min="3" max="3" width="6" style="1" customWidth="1"/>
    <col min="4" max="16384" width="9.140625" style="1"/>
  </cols>
  <sheetData>
    <row r="1" spans="1:4" ht="39.950000000000003" customHeight="1" thickBot="1" x14ac:dyDescent="0.55000000000000004">
      <c r="A1" s="102" t="s">
        <v>75</v>
      </c>
      <c r="B1" s="104"/>
      <c r="C1" s="148"/>
      <c r="D1" s="7"/>
    </row>
    <row r="2" spans="1:4" ht="39.950000000000003" customHeight="1" thickBot="1" x14ac:dyDescent="0.3">
      <c r="A2" s="107" t="s">
        <v>891</v>
      </c>
      <c r="B2" s="106"/>
      <c r="C2" s="148"/>
      <c r="D2" s="7"/>
    </row>
    <row r="3" spans="1:4" ht="39.950000000000003" customHeight="1" thickBot="1" x14ac:dyDescent="0.3">
      <c r="A3" s="103" t="s">
        <v>76</v>
      </c>
      <c r="B3" s="105" t="s">
        <v>77</v>
      </c>
      <c r="C3" s="148"/>
      <c r="D3" s="7"/>
    </row>
    <row r="4" spans="1:4" ht="39.950000000000003" customHeight="1" thickBot="1" x14ac:dyDescent="0.3">
      <c r="A4" s="235">
        <v>1</v>
      </c>
      <c r="B4" s="126" t="s">
        <v>433</v>
      </c>
      <c r="C4" s="148"/>
    </row>
    <row r="5" spans="1:4" ht="39.950000000000003" customHeight="1" thickBot="1" x14ac:dyDescent="0.3">
      <c r="A5" s="235"/>
      <c r="B5" s="322" t="s">
        <v>18</v>
      </c>
      <c r="C5" s="145" t="s">
        <v>78</v>
      </c>
    </row>
    <row r="6" spans="1:4" ht="75" customHeight="1" thickBot="1" x14ac:dyDescent="0.3">
      <c r="A6" s="235"/>
      <c r="B6" s="348"/>
    </row>
    <row r="7" spans="1:4" ht="75" customHeight="1" thickBot="1" x14ac:dyDescent="0.3">
      <c r="A7" s="235">
        <v>2</v>
      </c>
      <c r="B7" s="428" t="s">
        <v>889</v>
      </c>
      <c r="C7" s="145" t="s">
        <v>78</v>
      </c>
    </row>
    <row r="8" spans="1:4" ht="75" customHeight="1" thickBot="1" x14ac:dyDescent="0.3">
      <c r="A8" s="235"/>
      <c r="B8" s="348"/>
    </row>
    <row r="9" spans="1:4" ht="39.950000000000003" customHeight="1" thickBot="1" x14ac:dyDescent="0.3">
      <c r="A9" s="347">
        <v>3</v>
      </c>
      <c r="B9" s="126" t="s">
        <v>608</v>
      </c>
      <c r="C9" s="148"/>
      <c r="D9" s="7"/>
    </row>
    <row r="10" spans="1:4" ht="309.95" customHeight="1" thickBot="1" x14ac:dyDescent="0.3">
      <c r="A10" s="347"/>
      <c r="B10" s="97"/>
      <c r="C10" s="146">
        <f>LEN(B10)</f>
        <v>0</v>
      </c>
      <c r="D10" s="146" t="s">
        <v>80</v>
      </c>
    </row>
    <row r="11" spans="1:4" ht="39.950000000000003" customHeight="1" thickBot="1" x14ac:dyDescent="0.3">
      <c r="A11" s="347">
        <v>4</v>
      </c>
      <c r="B11" s="126" t="s">
        <v>658</v>
      </c>
      <c r="C11" s="7"/>
      <c r="D11" s="7"/>
    </row>
    <row r="12" spans="1:4" ht="309.95" customHeight="1" thickBot="1" x14ac:dyDescent="0.3">
      <c r="A12" s="347"/>
      <c r="B12" s="97"/>
      <c r="C12" s="146">
        <f>LEN(B12)</f>
        <v>0</v>
      </c>
      <c r="D12" s="146" t="s">
        <v>80</v>
      </c>
    </row>
    <row r="13" spans="1:4" ht="39.950000000000003" customHeight="1" thickBot="1" x14ac:dyDescent="0.3">
      <c r="A13" s="347">
        <v>5</v>
      </c>
      <c r="B13" s="126" t="s">
        <v>79</v>
      </c>
      <c r="C13" s="7"/>
      <c r="D13" s="7"/>
    </row>
    <row r="14" spans="1:4" ht="309.95" customHeight="1" thickBot="1" x14ac:dyDescent="0.3">
      <c r="A14" s="347"/>
      <c r="B14" s="97"/>
      <c r="C14" s="146">
        <f>LEN(B14)</f>
        <v>0</v>
      </c>
      <c r="D14" s="146" t="s">
        <v>80</v>
      </c>
    </row>
    <row r="15" spans="1:4" ht="39.950000000000003" customHeight="1" thickBot="1" x14ac:dyDescent="0.3">
      <c r="A15" s="347">
        <v>6</v>
      </c>
      <c r="B15" s="126" t="s">
        <v>329</v>
      </c>
      <c r="C15" s="148"/>
      <c r="D15" s="7"/>
    </row>
    <row r="16" spans="1:4" ht="309.95" customHeight="1" thickBot="1" x14ac:dyDescent="0.3">
      <c r="A16" s="347"/>
      <c r="B16" s="97"/>
      <c r="C16" s="146">
        <f>LEN(B16)</f>
        <v>0</v>
      </c>
      <c r="D16" s="146" t="s">
        <v>80</v>
      </c>
    </row>
    <row r="17" spans="1:4" ht="39.950000000000003" customHeight="1" thickBot="1" x14ac:dyDescent="0.3">
      <c r="A17" s="347">
        <v>7</v>
      </c>
      <c r="B17" s="58" t="s">
        <v>327</v>
      </c>
      <c r="C17" s="6"/>
      <c r="D17" s="7"/>
    </row>
    <row r="18" spans="1:4" ht="309.95" customHeight="1" thickBot="1" x14ac:dyDescent="0.3">
      <c r="A18" s="347"/>
      <c r="B18" s="97"/>
      <c r="C18" s="146">
        <f>LEN(B18)</f>
        <v>0</v>
      </c>
      <c r="D18" s="146" t="s">
        <v>80</v>
      </c>
    </row>
    <row r="19" spans="1:4" ht="39.950000000000003" customHeight="1" thickBot="1" x14ac:dyDescent="0.3">
      <c r="A19" s="347">
        <v>8</v>
      </c>
      <c r="B19" s="58" t="s">
        <v>755</v>
      </c>
      <c r="C19" s="6"/>
      <c r="D19" s="7"/>
    </row>
    <row r="20" spans="1:4" ht="309.95" customHeight="1" thickBot="1" x14ac:dyDescent="0.3">
      <c r="A20" s="347"/>
      <c r="B20" s="97"/>
      <c r="C20" s="146">
        <f>LEN(B20)</f>
        <v>0</v>
      </c>
      <c r="D20" s="146" t="s">
        <v>80</v>
      </c>
    </row>
    <row r="21" spans="1:4" ht="39.950000000000003" customHeight="1" thickBot="1" x14ac:dyDescent="0.3">
      <c r="A21" s="347">
        <v>9</v>
      </c>
      <c r="B21" s="380" t="s">
        <v>602</v>
      </c>
      <c r="C21" s="6"/>
      <c r="D21" s="7"/>
    </row>
    <row r="22" spans="1:4" ht="309.95" customHeight="1" thickBot="1" x14ac:dyDescent="0.3">
      <c r="A22" s="347"/>
      <c r="B22" s="97"/>
      <c r="C22" s="379">
        <f>LEN(B22)</f>
        <v>0</v>
      </c>
      <c r="D22" s="146" t="s">
        <v>80</v>
      </c>
    </row>
    <row r="23" spans="1:4" ht="39.950000000000003" customHeight="1" thickBot="1" x14ac:dyDescent="0.3">
      <c r="A23" s="347">
        <v>10</v>
      </c>
      <c r="B23" s="407" t="s">
        <v>601</v>
      </c>
      <c r="C23" s="6"/>
      <c r="D23" s="7"/>
    </row>
    <row r="24" spans="1:4" ht="309.95" customHeight="1" thickBot="1" x14ac:dyDescent="0.3">
      <c r="A24" s="347"/>
      <c r="B24" s="97"/>
      <c r="C24" s="146">
        <f>LEN(B24)</f>
        <v>0</v>
      </c>
      <c r="D24" s="146" t="s">
        <v>80</v>
      </c>
    </row>
    <row r="25" spans="1:4" ht="39.950000000000003" customHeight="1" thickBot="1" x14ac:dyDescent="0.3">
      <c r="A25" s="347">
        <v>11</v>
      </c>
      <c r="B25" s="350" t="s">
        <v>756</v>
      </c>
      <c r="C25" s="6"/>
      <c r="D25" s="7"/>
    </row>
    <row r="26" spans="1:4" ht="309.95" customHeight="1" thickBot="1" x14ac:dyDescent="0.3">
      <c r="A26" s="347"/>
      <c r="B26" s="97"/>
      <c r="C26" s="146">
        <f>LEN(B26)</f>
        <v>0</v>
      </c>
      <c r="D26" s="146" t="s">
        <v>80</v>
      </c>
    </row>
    <row r="27" spans="1:4" ht="39.950000000000003" customHeight="1" thickBot="1" x14ac:dyDescent="0.3">
      <c r="A27" s="347">
        <v>12</v>
      </c>
      <c r="B27" s="51" t="s">
        <v>83</v>
      </c>
      <c r="C27" s="7"/>
      <c r="D27" s="7"/>
    </row>
    <row r="28" spans="1:4" ht="20.25" customHeight="1" thickBot="1" x14ac:dyDescent="0.3">
      <c r="A28" s="384"/>
      <c r="B28" s="487" t="s">
        <v>84</v>
      </c>
      <c r="C28" s="7"/>
      <c r="D28" s="7"/>
    </row>
    <row r="29" spans="1:4" ht="309.95" customHeight="1" thickBot="1" x14ac:dyDescent="0.3">
      <c r="A29" s="347"/>
      <c r="B29" s="124"/>
      <c r="C29" s="146">
        <f>LEN(B29)</f>
        <v>0</v>
      </c>
      <c r="D29" s="146" t="s">
        <v>80</v>
      </c>
    </row>
    <row r="30" spans="1:4" ht="68.25" customHeight="1" thickBot="1" x14ac:dyDescent="0.3">
      <c r="A30" s="347">
        <v>13</v>
      </c>
      <c r="B30" s="51" t="s">
        <v>328</v>
      </c>
      <c r="C30" s="7"/>
      <c r="D30" s="7"/>
    </row>
    <row r="31" spans="1:4" ht="309.95" customHeight="1" thickBot="1" x14ac:dyDescent="0.3">
      <c r="A31" s="347"/>
      <c r="B31" s="98"/>
      <c r="C31" s="146">
        <f>LEN(B31)</f>
        <v>0</v>
      </c>
      <c r="D31" s="146" t="s">
        <v>80</v>
      </c>
    </row>
    <row r="32" spans="1:4" ht="39.950000000000003" customHeight="1" thickBot="1" x14ac:dyDescent="0.3">
      <c r="A32" s="347">
        <v>14</v>
      </c>
      <c r="B32" s="51" t="s">
        <v>85</v>
      </c>
      <c r="C32" s="147"/>
      <c r="D32" s="7"/>
    </row>
    <row r="33" spans="1:4" ht="309.95" customHeight="1" thickBot="1" x14ac:dyDescent="0.3">
      <c r="A33" s="347"/>
      <c r="B33" s="98"/>
      <c r="C33" s="146">
        <f>LEN(B33)</f>
        <v>0</v>
      </c>
      <c r="D33" s="146" t="s">
        <v>80</v>
      </c>
    </row>
    <row r="34" spans="1:4" ht="39.950000000000003" customHeight="1" thickBot="1" x14ac:dyDescent="0.3">
      <c r="A34" s="347">
        <v>15</v>
      </c>
      <c r="B34" s="33" t="s">
        <v>434</v>
      </c>
    </row>
    <row r="35" spans="1:4" ht="309.95" customHeight="1" thickBot="1" x14ac:dyDescent="0.3">
      <c r="A35" s="347"/>
      <c r="B35" s="382"/>
      <c r="C35" s="379">
        <f>LEN(B35)</f>
        <v>0</v>
      </c>
      <c r="D35" s="146" t="s">
        <v>80</v>
      </c>
    </row>
    <row r="36" spans="1:4" ht="39.950000000000003" customHeight="1" thickBot="1" x14ac:dyDescent="0.3">
      <c r="A36" s="347">
        <v>16</v>
      </c>
      <c r="B36" s="345" t="s">
        <v>86</v>
      </c>
    </row>
    <row r="37" spans="1:4" ht="39.950000000000003" customHeight="1" thickBot="1" x14ac:dyDescent="0.3">
      <c r="A37" s="347"/>
      <c r="B37" s="383" t="s">
        <v>87</v>
      </c>
    </row>
    <row r="38" spans="1:4" ht="309.95" customHeight="1" thickBot="1" x14ac:dyDescent="0.3">
      <c r="A38" s="347"/>
      <c r="B38" s="100"/>
      <c r="C38" s="146">
        <f>LEN(B38)</f>
        <v>0</v>
      </c>
      <c r="D38" s="146" t="s">
        <v>80</v>
      </c>
    </row>
    <row r="39" spans="1:4" ht="95.25" customHeight="1" thickBot="1" x14ac:dyDescent="0.3">
      <c r="A39" s="364">
        <v>17</v>
      </c>
      <c r="B39" s="350" t="s">
        <v>609</v>
      </c>
      <c r="C39" s="349" t="s">
        <v>78</v>
      </c>
    </row>
    <row r="40" spans="1:4" ht="75" customHeight="1" thickBot="1" x14ac:dyDescent="0.3">
      <c r="A40" s="347"/>
      <c r="B40" s="501"/>
      <c r="D40" s="7"/>
    </row>
  </sheetData>
  <sheetProtection selectLockedCells="1"/>
  <dataConsolidate link="1"/>
  <hyperlinks>
    <hyperlink ref="B28" r:id="rId1" xr:uid="{0F110048-12A0-4184-9517-0981A37F8CDD}"/>
    <hyperlink ref="B37" r:id="rId2" xr:uid="{D8167536-0FC5-451B-81D0-E4C4C905D7A2}"/>
    <hyperlink ref="B5" r:id="rId3" xr:uid="{88532F8F-0FE8-4130-B5E2-F36DBEC116A8}"/>
  </hyperlinks>
  <pageMargins left="0.25" right="0.25" top="0.75" bottom="0.75" header="0.3" footer="0.3"/>
  <pageSetup paperSize="5" scale="72" fitToHeight="0" orientation="landscape" r:id="rId4"/>
  <rowBreaks count="3" manualBreakCount="3">
    <brk id="10" max="16383" man="1"/>
    <brk id="29" max="16383" man="1"/>
    <brk id="31" max="16383" man="1"/>
  </rowBreaks>
  <colBreaks count="1" manualBreakCount="1">
    <brk id="1" max="1048575" man="1"/>
  </colBreaks>
  <extLst>
    <ext xmlns:x14="http://schemas.microsoft.com/office/spreadsheetml/2009/9/main" uri="{CCE6A557-97BC-4b89-ADB6-D9C93CAAB3DF}">
      <x14:dataValidations xmlns:xm="http://schemas.microsoft.com/office/excel/2006/main" count="3">
        <x14:dataValidation type="list" allowBlank="1" showInputMessage="1" showErrorMessage="1" xr:uid="{4988A0C4-CB77-4DB9-86F0-A0D496B0D74F}">
          <x14:formula1>
            <xm:f>Functionality!$C$7:$C$10</xm:f>
          </x14:formula1>
          <xm:sqref>B27</xm:sqref>
        </x14:dataValidation>
        <x14:dataValidation type="list" allowBlank="1" showInputMessage="1" showErrorMessage="1" xr:uid="{4E274D10-AC71-49FB-8BCA-0E806E499876}">
          <x14:formula1>
            <xm:f>Functionality!$K$1:$K$3</xm:f>
          </x14:formula1>
          <xm:sqref>B40 B6</xm:sqref>
        </x14:dataValidation>
        <x14:dataValidation type="list" allowBlank="1" showInputMessage="1" showErrorMessage="1" xr:uid="{65F7B2D0-3D9A-4F8B-A13F-74FBA5D9F082}">
          <x14:formula1>
            <xm:f>Functionality!$K$1:$K$2</xm:f>
          </x14:formula1>
          <xm:sqref>B8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3B585B-BD2D-435F-B157-3BF4C4FCAE74}">
  <sheetPr>
    <tabColor theme="8"/>
    <pageSetUpPr fitToPage="1"/>
  </sheetPr>
  <dimension ref="A1:O26"/>
  <sheetViews>
    <sheetView showGridLines="0" zoomScale="75" zoomScaleNormal="75" workbookViewId="0"/>
  </sheetViews>
  <sheetFormatPr defaultColWidth="9.140625" defaultRowHeight="15" x14ac:dyDescent="0.25"/>
  <cols>
    <col min="1" max="1" width="12.28515625" style="1" customWidth="1"/>
    <col min="2" max="2" width="202.7109375" style="1" customWidth="1"/>
    <col min="3" max="3" width="10.7109375" style="1" customWidth="1"/>
    <col min="4" max="16384" width="9.140625" style="1"/>
  </cols>
  <sheetData>
    <row r="1" spans="1:15" ht="39.950000000000003" customHeight="1" thickBot="1" x14ac:dyDescent="0.3">
      <c r="A1" s="94" t="s">
        <v>81</v>
      </c>
      <c r="B1" s="385"/>
      <c r="C1" s="7"/>
      <c r="D1" s="7"/>
    </row>
    <row r="2" spans="1:15" ht="67.5" customHeight="1" thickBot="1" x14ac:dyDescent="0.3">
      <c r="A2" s="386" t="s">
        <v>890</v>
      </c>
      <c r="B2" s="387"/>
      <c r="C2" s="7"/>
      <c r="D2" s="7"/>
    </row>
    <row r="3" spans="1:15" ht="36" customHeight="1" thickBot="1" x14ac:dyDescent="0.3">
      <c r="A3" s="80" t="s">
        <v>76</v>
      </c>
      <c r="B3" s="165" t="s">
        <v>77</v>
      </c>
      <c r="C3" s="166"/>
      <c r="D3" s="166"/>
      <c r="E3" s="24"/>
      <c r="F3" s="24"/>
      <c r="G3" s="24"/>
      <c r="H3" s="24"/>
      <c r="I3" s="24"/>
      <c r="J3" s="24"/>
      <c r="K3" s="24"/>
      <c r="L3" s="24"/>
      <c r="M3" s="24"/>
      <c r="N3" s="24"/>
      <c r="O3" s="24"/>
    </row>
    <row r="4" spans="1:15" ht="39.950000000000003" customHeight="1" thickBot="1" x14ac:dyDescent="0.3">
      <c r="A4" s="144">
        <v>1</v>
      </c>
      <c r="B4" s="344" t="s">
        <v>604</v>
      </c>
      <c r="E4" s="24"/>
      <c r="F4" s="24"/>
      <c r="G4" s="24"/>
      <c r="H4" s="24"/>
      <c r="I4" s="24"/>
      <c r="J4" s="24"/>
      <c r="K4" s="24"/>
      <c r="L4" s="24"/>
      <c r="M4" s="24"/>
      <c r="N4" s="24"/>
      <c r="O4" s="24"/>
    </row>
    <row r="5" spans="1:15" ht="409.5" customHeight="1" thickBot="1" x14ac:dyDescent="0.3">
      <c r="A5" s="144"/>
      <c r="B5" s="489"/>
      <c r="C5" s="146">
        <f>LEN(B5)</f>
        <v>0</v>
      </c>
      <c r="D5" s="146" t="s">
        <v>80</v>
      </c>
      <c r="E5" s="24"/>
      <c r="F5" s="24"/>
      <c r="G5" s="24"/>
      <c r="H5" s="24"/>
      <c r="I5" s="24"/>
      <c r="J5" s="24"/>
      <c r="K5" s="24"/>
      <c r="L5" s="24"/>
      <c r="M5" s="24"/>
      <c r="N5" s="24"/>
      <c r="O5" s="24"/>
    </row>
    <row r="6" spans="1:15" ht="24.75" customHeight="1" thickBot="1" x14ac:dyDescent="0.3">
      <c r="A6" s="143">
        <v>2</v>
      </c>
      <c r="B6" s="345" t="s">
        <v>305</v>
      </c>
      <c r="C6" s="167" t="s">
        <v>78</v>
      </c>
      <c r="D6" s="7"/>
    </row>
    <row r="7" spans="1:15" ht="42.75" customHeight="1" thickBot="1" x14ac:dyDescent="0.3">
      <c r="A7" s="143"/>
      <c r="B7" s="99"/>
      <c r="D7" s="7"/>
    </row>
    <row r="8" spans="1:15" ht="39.950000000000003" customHeight="1" thickBot="1" x14ac:dyDescent="0.3">
      <c r="A8" s="143">
        <v>3</v>
      </c>
      <c r="B8" s="345" t="s">
        <v>82</v>
      </c>
      <c r="C8" s="168"/>
      <c r="D8" s="7"/>
      <c r="E8" s="24"/>
      <c r="F8" s="24"/>
      <c r="G8" s="24"/>
      <c r="H8" s="24"/>
      <c r="I8" s="24"/>
      <c r="J8" s="24"/>
      <c r="K8" s="24"/>
      <c r="L8" s="24"/>
      <c r="M8" s="24"/>
      <c r="N8" s="24"/>
      <c r="O8" s="24"/>
    </row>
    <row r="9" spans="1:15" ht="309.95" customHeight="1" thickBot="1" x14ac:dyDescent="0.3">
      <c r="A9" s="143"/>
      <c r="B9" s="488"/>
      <c r="C9" s="146">
        <f>LEN(B9)</f>
        <v>0</v>
      </c>
      <c r="D9" s="146" t="s">
        <v>80</v>
      </c>
      <c r="E9" s="24"/>
      <c r="F9" s="24"/>
      <c r="G9" s="24"/>
      <c r="H9" s="24"/>
      <c r="I9" s="24"/>
      <c r="J9" s="24"/>
      <c r="K9" s="24"/>
      <c r="L9" s="24"/>
      <c r="M9" s="24"/>
      <c r="N9" s="24"/>
      <c r="O9" s="24"/>
    </row>
    <row r="10" spans="1:15" ht="39.950000000000003" customHeight="1" thickBot="1" x14ac:dyDescent="0.3">
      <c r="A10" s="144">
        <v>4</v>
      </c>
      <c r="B10" s="101" t="s">
        <v>605</v>
      </c>
      <c r="C10" s="7"/>
      <c r="D10" s="7"/>
      <c r="E10" s="24"/>
      <c r="F10" s="24"/>
      <c r="G10" s="24"/>
      <c r="H10" s="24"/>
      <c r="I10" s="24"/>
      <c r="J10" s="24"/>
      <c r="K10" s="24"/>
      <c r="L10" s="24"/>
      <c r="M10" s="24"/>
      <c r="N10" s="24"/>
      <c r="O10" s="24"/>
    </row>
    <row r="11" spans="1:15" ht="219.75" customHeight="1" thickBot="1" x14ac:dyDescent="0.3">
      <c r="A11" s="144"/>
      <c r="B11" s="118"/>
      <c r="C11" s="379">
        <f>LEN(B11)</f>
        <v>0</v>
      </c>
      <c r="D11" s="146" t="s">
        <v>80</v>
      </c>
    </row>
    <row r="12" spans="1:15" ht="39.950000000000003" customHeight="1" thickBot="1" x14ac:dyDescent="0.3">
      <c r="A12" s="409">
        <v>5</v>
      </c>
      <c r="B12" s="408" t="s">
        <v>603</v>
      </c>
    </row>
    <row r="13" spans="1:15" ht="309.95" customHeight="1" thickBot="1" x14ac:dyDescent="0.3">
      <c r="A13" s="390"/>
      <c r="B13" s="117"/>
      <c r="C13" s="146">
        <f>LEN(B13)</f>
        <v>0</v>
      </c>
      <c r="D13" s="146" t="s">
        <v>80</v>
      </c>
    </row>
    <row r="14" spans="1:15" ht="39.950000000000003" customHeight="1" thickBot="1" x14ac:dyDescent="0.3">
      <c r="A14" s="143">
        <v>6</v>
      </c>
      <c r="B14" s="490" t="s">
        <v>917</v>
      </c>
      <c r="C14" s="7"/>
      <c r="D14" s="7"/>
    </row>
    <row r="15" spans="1:15" ht="39.950000000000003" customHeight="1" thickBot="1" x14ac:dyDescent="0.3">
      <c r="A15" s="143"/>
      <c r="B15" s="406">
        <f>Registrant_Table!H30</f>
        <v>0</v>
      </c>
      <c r="C15" s="168"/>
      <c r="D15" s="7"/>
    </row>
    <row r="16" spans="1:15" ht="66.75" customHeight="1" thickBot="1" x14ac:dyDescent="0.3">
      <c r="A16" s="143">
        <v>7</v>
      </c>
      <c r="B16" s="491" t="s">
        <v>919</v>
      </c>
      <c r="C16" s="168"/>
      <c r="D16" s="7"/>
    </row>
    <row r="17" spans="1:4" ht="48" customHeight="1" thickBot="1" x14ac:dyDescent="0.3">
      <c r="A17" s="143"/>
      <c r="B17" s="392">
        <f>IFERROR(SUM(DOE_101S_Proposed_Budget!G43/Registrant_Table!H30), 0)</f>
        <v>0</v>
      </c>
      <c r="C17" s="7"/>
      <c r="D17" s="7"/>
    </row>
    <row r="18" spans="1:4" ht="33.75" customHeight="1" thickBot="1" x14ac:dyDescent="0.3">
      <c r="A18" s="143">
        <v>8</v>
      </c>
      <c r="B18" s="389" t="s">
        <v>606</v>
      </c>
    </row>
    <row r="19" spans="1:4" ht="307.5" customHeight="1" thickBot="1" x14ac:dyDescent="0.3">
      <c r="A19" s="395"/>
      <c r="B19" s="394"/>
      <c r="C19" s="379">
        <f>LEN(B19)</f>
        <v>0</v>
      </c>
      <c r="D19" s="146" t="s">
        <v>80</v>
      </c>
    </row>
    <row r="20" spans="1:4" ht="39.950000000000003" customHeight="1" thickBot="1" x14ac:dyDescent="0.3">
      <c r="A20" s="143">
        <v>9</v>
      </c>
      <c r="B20" s="346" t="s">
        <v>607</v>
      </c>
    </row>
    <row r="21" spans="1:4" ht="241.5" customHeight="1" thickBot="1" x14ac:dyDescent="0.3">
      <c r="A21" s="391"/>
      <c r="B21" s="99"/>
      <c r="C21" s="379">
        <f>LEN(B21)</f>
        <v>0</v>
      </c>
      <c r="D21" s="146" t="s">
        <v>80</v>
      </c>
    </row>
    <row r="22" spans="1:4" ht="39.950000000000003" customHeight="1" thickBot="1" x14ac:dyDescent="0.3">
      <c r="A22" s="388">
        <v>10</v>
      </c>
      <c r="B22" s="393" t="s">
        <v>656</v>
      </c>
    </row>
    <row r="23" spans="1:4" ht="297" customHeight="1" thickBot="1" x14ac:dyDescent="0.3">
      <c r="A23" s="365"/>
      <c r="B23" s="99"/>
      <c r="C23" s="379">
        <f>LEN(B23)</f>
        <v>0</v>
      </c>
      <c r="D23" s="146" t="s">
        <v>80</v>
      </c>
    </row>
    <row r="26" spans="1:4" x14ac:dyDescent="0.25">
      <c r="B26" s="2"/>
    </row>
  </sheetData>
  <sheetProtection sort="0" autoFilter="0"/>
  <dataConsolidate link="1"/>
  <pageMargins left="0.25" right="0.25" top="0.75" bottom="0.75" header="0.3" footer="0.3"/>
  <pageSetup paperSize="5" scale="73" fitToHeight="0" orientation="landscape" r:id="rId1"/>
  <rowBreaks count="4" manualBreakCount="4">
    <brk id="7" max="16383" man="1"/>
    <brk id="11" max="16383" man="1"/>
    <brk id="17" max="16383" man="1"/>
    <brk id="21" max="16383" man="1"/>
  </rowBreaks>
  <colBreaks count="1" manualBreakCount="1">
    <brk id="1"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FC569F41-71DA-41CF-BD27-DA5312FE0EBF}">
          <x14:formula1>
            <xm:f>Functionality!$K$2:$K$3</xm:f>
          </x14:formula1>
          <xm:sqref>B7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6EAC9-5873-489F-B7BE-CB930ABF3C95}">
  <sheetPr>
    <tabColor theme="8"/>
    <pageSetUpPr fitToPage="1"/>
  </sheetPr>
  <dimension ref="A1:D13"/>
  <sheetViews>
    <sheetView showGridLines="0" zoomScale="75" zoomScaleNormal="75" workbookViewId="0"/>
  </sheetViews>
  <sheetFormatPr defaultColWidth="9.140625" defaultRowHeight="15" x14ac:dyDescent="0.25"/>
  <cols>
    <col min="1" max="1" width="20.140625" style="1" customWidth="1"/>
    <col min="2" max="2" width="202.7109375" style="1" customWidth="1"/>
    <col min="3" max="3" width="5.7109375" style="1" customWidth="1"/>
    <col min="4" max="4" width="7.85546875" style="1" customWidth="1"/>
    <col min="5" max="16384" width="9.140625" style="1"/>
  </cols>
  <sheetData>
    <row r="1" spans="1:4" ht="39.950000000000003" customHeight="1" thickBot="1" x14ac:dyDescent="0.3">
      <c r="A1" s="94" t="s">
        <v>745</v>
      </c>
      <c r="B1" s="95"/>
      <c r="C1" s="148"/>
      <c r="D1" s="7"/>
    </row>
    <row r="2" spans="1:4" ht="30" customHeight="1" thickBot="1" x14ac:dyDescent="0.4">
      <c r="A2" s="108" t="s">
        <v>788</v>
      </c>
      <c r="B2" s="96"/>
      <c r="C2" s="148"/>
      <c r="D2" s="7"/>
    </row>
    <row r="3" spans="1:4" ht="115.5" customHeight="1" thickBot="1" x14ac:dyDescent="0.4">
      <c r="A3" s="319" t="s">
        <v>826</v>
      </c>
      <c r="B3" s="318"/>
      <c r="C3" s="148"/>
      <c r="D3" s="7"/>
    </row>
    <row r="4" spans="1:4" ht="30" customHeight="1" thickBot="1" x14ac:dyDescent="0.4">
      <c r="A4" s="403" t="s">
        <v>667</v>
      </c>
      <c r="B4" s="96"/>
      <c r="C4" s="148"/>
      <c r="D4" s="7"/>
    </row>
    <row r="5" spans="1:4" ht="30" customHeight="1" thickBot="1" x14ac:dyDescent="0.3">
      <c r="A5" s="80" t="s">
        <v>76</v>
      </c>
      <c r="B5" s="79" t="s">
        <v>77</v>
      </c>
      <c r="C5" s="148"/>
      <c r="D5" s="7"/>
    </row>
    <row r="6" spans="1:4" ht="30" customHeight="1" thickBot="1" x14ac:dyDescent="0.3">
      <c r="A6" s="235">
        <v>1</v>
      </c>
      <c r="B6" s="428" t="s">
        <v>888</v>
      </c>
      <c r="C6" s="167" t="s">
        <v>78</v>
      </c>
      <c r="D6" s="7"/>
    </row>
    <row r="7" spans="1:4" ht="30" customHeight="1" thickBot="1" x14ac:dyDescent="0.3">
      <c r="A7" s="235"/>
      <c r="B7" s="493"/>
      <c r="D7" s="7"/>
    </row>
    <row r="8" spans="1:4" ht="30" customHeight="1" thickBot="1" x14ac:dyDescent="0.3">
      <c r="A8" s="235">
        <v>2</v>
      </c>
      <c r="B8" s="126" t="s">
        <v>666</v>
      </c>
      <c r="C8" s="148"/>
      <c r="D8" s="7"/>
    </row>
    <row r="9" spans="1:4" ht="249.95" customHeight="1" thickBot="1" x14ac:dyDescent="0.3">
      <c r="A9" s="235"/>
      <c r="B9" s="492"/>
      <c r="C9" s="37">
        <f>LEN(B9)</f>
        <v>0</v>
      </c>
      <c r="D9" s="38" t="s">
        <v>80</v>
      </c>
    </row>
    <row r="10" spans="1:4" ht="30" customHeight="1" thickBot="1" x14ac:dyDescent="0.35">
      <c r="A10" s="347">
        <v>3</v>
      </c>
      <c r="B10" s="396" t="s">
        <v>664</v>
      </c>
      <c r="C10" s="3"/>
    </row>
    <row r="11" spans="1:4" ht="249.95" customHeight="1" thickBot="1" x14ac:dyDescent="0.3">
      <c r="A11" s="347"/>
      <c r="B11" s="97"/>
      <c r="C11" s="37">
        <f>LEN(B11)</f>
        <v>0</v>
      </c>
      <c r="D11" s="38" t="s">
        <v>80</v>
      </c>
    </row>
    <row r="13" spans="1:4" x14ac:dyDescent="0.25">
      <c r="C13"/>
    </row>
  </sheetData>
  <sheetProtection selectLockedCells="1"/>
  <dataConsolidate link="1"/>
  <hyperlinks>
    <hyperlink ref="A4" r:id="rId1" xr:uid="{65B857F7-B337-4F80-863C-3C1F229444BC}"/>
  </hyperlinks>
  <pageMargins left="0.25" right="0.25" top="0.75" bottom="0.75" header="0.3" footer="0.3"/>
  <pageSetup paperSize="5" scale="73" fitToHeight="0" orientation="landscape" r:id="rId2"/>
  <rowBreaks count="1" manualBreakCount="1">
    <brk id="9" max="16383" man="1"/>
  </rowBreaks>
  <colBreaks count="1" manualBreakCount="1">
    <brk id="1"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A3D33389-30DA-4641-89DE-FDCB9CFBCC80}">
          <x14:formula1>
            <xm:f>Functionality!$K$1:$K$2</xm:f>
          </x14:formula1>
          <xm:sqref>B7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95F55-D6C0-4436-8035-44814AACE152}">
  <sheetPr>
    <tabColor theme="8"/>
    <pageSetUpPr fitToPage="1"/>
  </sheetPr>
  <dimension ref="A1:D18"/>
  <sheetViews>
    <sheetView showGridLines="0" zoomScale="75" zoomScaleNormal="75" workbookViewId="0"/>
  </sheetViews>
  <sheetFormatPr defaultColWidth="9.140625" defaultRowHeight="15" x14ac:dyDescent="0.25"/>
  <cols>
    <col min="1" max="1" width="20.140625" style="1" customWidth="1"/>
    <col min="2" max="2" width="202.7109375" style="1" customWidth="1"/>
    <col min="3" max="3" width="8.7109375" style="1" customWidth="1"/>
    <col min="4" max="4" width="8" style="1" customWidth="1"/>
    <col min="5" max="16384" width="9.140625" style="1"/>
  </cols>
  <sheetData>
    <row r="1" spans="1:4" ht="39.950000000000003" customHeight="1" thickBot="1" x14ac:dyDescent="0.3">
      <c r="A1" s="94" t="s">
        <v>747</v>
      </c>
      <c r="B1" s="95"/>
      <c r="C1" s="4"/>
    </row>
    <row r="2" spans="1:4" ht="39.950000000000003" customHeight="1" thickBot="1" x14ac:dyDescent="0.3">
      <c r="A2" s="108" t="s">
        <v>788</v>
      </c>
      <c r="B2" s="397"/>
      <c r="C2" s="4"/>
    </row>
    <row r="3" spans="1:4" ht="39.950000000000003" customHeight="1" thickBot="1" x14ac:dyDescent="0.35">
      <c r="A3" s="317" t="s">
        <v>671</v>
      </c>
      <c r="B3" s="109"/>
      <c r="C3" s="4"/>
    </row>
    <row r="4" spans="1:4" ht="129.75" customHeight="1" thickBot="1" x14ac:dyDescent="0.35">
      <c r="A4" s="320" t="s">
        <v>836</v>
      </c>
      <c r="B4" s="109"/>
      <c r="C4" s="4"/>
    </row>
    <row r="5" spans="1:4" ht="39.950000000000003" customHeight="1" thickBot="1" x14ac:dyDescent="0.35">
      <c r="A5" s="403" t="s">
        <v>667</v>
      </c>
      <c r="B5" s="109"/>
      <c r="C5" s="4"/>
    </row>
    <row r="6" spans="1:4" ht="39.950000000000003" customHeight="1" thickBot="1" x14ac:dyDescent="0.3">
      <c r="A6" s="80" t="s">
        <v>76</v>
      </c>
      <c r="B6" s="79" t="s">
        <v>77</v>
      </c>
      <c r="C6" s="4"/>
    </row>
    <row r="7" spans="1:4" ht="55.5" customHeight="1" thickBot="1" x14ac:dyDescent="0.3">
      <c r="A7" s="235">
        <v>1</v>
      </c>
      <c r="B7" s="126" t="s">
        <v>885</v>
      </c>
      <c r="C7" s="167" t="s">
        <v>78</v>
      </c>
    </row>
    <row r="8" spans="1:4" ht="39.950000000000003" customHeight="1" thickBot="1" x14ac:dyDescent="0.3">
      <c r="A8" s="235"/>
      <c r="B8" s="494"/>
    </row>
    <row r="9" spans="1:4" ht="409.5" customHeight="1" thickBot="1" x14ac:dyDescent="0.3">
      <c r="A9" s="347">
        <v>2</v>
      </c>
      <c r="B9" s="495" t="s">
        <v>914</v>
      </c>
      <c r="C9"/>
    </row>
    <row r="10" spans="1:4" ht="249.95" customHeight="1" thickBot="1" x14ac:dyDescent="0.3">
      <c r="A10" s="347"/>
      <c r="B10" s="97"/>
      <c r="C10" s="37">
        <f>LEN(B10)</f>
        <v>0</v>
      </c>
      <c r="D10" s="38" t="s">
        <v>80</v>
      </c>
    </row>
    <row r="11" spans="1:4" ht="53.25" customHeight="1" thickBot="1" x14ac:dyDescent="0.3">
      <c r="A11" s="347">
        <v>3</v>
      </c>
      <c r="B11" s="58" t="s">
        <v>883</v>
      </c>
      <c r="C11"/>
    </row>
    <row r="12" spans="1:4" ht="249.95" customHeight="1" thickBot="1" x14ac:dyDescent="0.3">
      <c r="A12" s="347"/>
      <c r="B12" s="97"/>
      <c r="C12" s="37">
        <f>LEN(B12)</f>
        <v>0</v>
      </c>
      <c r="D12" s="38" t="s">
        <v>80</v>
      </c>
    </row>
    <row r="13" spans="1:4" ht="37.5" customHeight="1" thickBot="1" x14ac:dyDescent="0.3">
      <c r="A13" s="347">
        <v>4</v>
      </c>
      <c r="B13" s="51" t="s">
        <v>657</v>
      </c>
      <c r="C13"/>
    </row>
    <row r="14" spans="1:4" ht="249.95" customHeight="1" thickBot="1" x14ac:dyDescent="0.3">
      <c r="A14" s="347"/>
      <c r="B14" s="97"/>
      <c r="C14" s="37">
        <f>LEN(B14)</f>
        <v>0</v>
      </c>
      <c r="D14" s="38" t="s">
        <v>80</v>
      </c>
    </row>
    <row r="15" spans="1:4" ht="87" customHeight="1" thickBot="1" x14ac:dyDescent="0.35">
      <c r="A15" s="351">
        <v>5</v>
      </c>
      <c r="B15" s="401" t="s">
        <v>659</v>
      </c>
      <c r="C15" s="3"/>
    </row>
    <row r="16" spans="1:4" ht="249.95" customHeight="1" thickBot="1" x14ac:dyDescent="0.3">
      <c r="A16" s="351"/>
      <c r="B16" s="402"/>
      <c r="C16" s="400">
        <f>LEN(B16)</f>
        <v>0</v>
      </c>
      <c r="D16" s="38" t="s">
        <v>80</v>
      </c>
    </row>
    <row r="17" spans="1:4" ht="19.5" thickBot="1" x14ac:dyDescent="0.35">
      <c r="A17" s="399">
        <v>6</v>
      </c>
      <c r="B17" s="146" t="s">
        <v>664</v>
      </c>
    </row>
    <row r="18" spans="1:4" ht="249.95" customHeight="1" thickBot="1" x14ac:dyDescent="0.35">
      <c r="A18" s="398"/>
      <c r="B18" s="381"/>
      <c r="C18" s="37">
        <f>LEN(B18)</f>
        <v>0</v>
      </c>
      <c r="D18" s="38" t="s">
        <v>80</v>
      </c>
    </row>
  </sheetData>
  <sheetProtection selectLockedCells="1"/>
  <dataConsolidate link="1"/>
  <hyperlinks>
    <hyperlink ref="A5" r:id="rId1" xr:uid="{1E881DBF-4680-47CB-A37E-E8CC9925B296}"/>
  </hyperlinks>
  <pageMargins left="0.25" right="0.25" top="0.75" bottom="0.75" header="0.3" footer="0.3"/>
  <pageSetup paperSize="5" scale="71" fitToHeight="0" orientation="landscape" r:id="rId2"/>
  <rowBreaks count="3" manualBreakCount="3">
    <brk id="8" max="16383" man="1"/>
    <brk id="12" max="16383" man="1"/>
    <brk id="16" max="16383" man="1"/>
  </rowBreaks>
  <colBreaks count="1" manualBreakCount="1">
    <brk id="1"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A7F384A2-2FDE-44F6-A8A6-2719A596C167}">
          <x14:formula1>
            <xm:f>Functionality!$K$1:$K$3</xm:f>
          </x14:formula1>
          <xm:sqref>B8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3F5C1-BEC3-4DFB-9BF7-D5379E674127}">
  <sheetPr>
    <tabColor theme="8"/>
    <pageSetUpPr fitToPage="1"/>
  </sheetPr>
  <dimension ref="A1:D14"/>
  <sheetViews>
    <sheetView showGridLines="0" zoomScale="75" zoomScaleNormal="75" workbookViewId="0"/>
  </sheetViews>
  <sheetFormatPr defaultColWidth="9.140625" defaultRowHeight="15" x14ac:dyDescent="0.25"/>
  <cols>
    <col min="1" max="1" width="20.140625" style="1" customWidth="1"/>
    <col min="2" max="2" width="202.7109375" style="1" customWidth="1"/>
    <col min="3" max="3" width="5.7109375" style="1" customWidth="1"/>
    <col min="4" max="4" width="7.42578125" style="1" customWidth="1"/>
    <col min="5" max="16384" width="9.140625" style="1"/>
  </cols>
  <sheetData>
    <row r="1" spans="1:4" ht="39.950000000000003" customHeight="1" thickBot="1" x14ac:dyDescent="0.3">
      <c r="A1" s="94" t="s">
        <v>746</v>
      </c>
      <c r="B1" s="95"/>
      <c r="C1" s="4"/>
    </row>
    <row r="2" spans="1:4" ht="30" customHeight="1" thickBot="1" x14ac:dyDescent="0.35">
      <c r="A2" s="108" t="s">
        <v>788</v>
      </c>
      <c r="B2" s="109"/>
      <c r="C2" s="4"/>
    </row>
    <row r="3" spans="1:4" ht="165.75" customHeight="1" thickBot="1" x14ac:dyDescent="0.35">
      <c r="A3" s="320" t="s">
        <v>812</v>
      </c>
      <c r="B3" s="109"/>
      <c r="C3" s="4"/>
    </row>
    <row r="4" spans="1:4" ht="30" customHeight="1" thickBot="1" x14ac:dyDescent="0.35">
      <c r="A4" s="403" t="s">
        <v>667</v>
      </c>
      <c r="B4" s="109"/>
      <c r="C4" s="4"/>
    </row>
    <row r="5" spans="1:4" ht="30" customHeight="1" thickBot="1" x14ac:dyDescent="0.3">
      <c r="A5" s="80" t="s">
        <v>76</v>
      </c>
      <c r="B5" s="79" t="s">
        <v>77</v>
      </c>
      <c r="C5" s="4"/>
    </row>
    <row r="6" spans="1:4" ht="30" customHeight="1" thickBot="1" x14ac:dyDescent="0.3">
      <c r="A6" s="80"/>
      <c r="B6" s="79" t="s">
        <v>687</v>
      </c>
      <c r="C6" s="4"/>
    </row>
    <row r="7" spans="1:4" ht="50.1" customHeight="1" thickBot="1" x14ac:dyDescent="0.3">
      <c r="A7" s="143">
        <v>1</v>
      </c>
      <c r="B7" s="51" t="s">
        <v>662</v>
      </c>
      <c r="C7"/>
    </row>
    <row r="8" spans="1:4" ht="249.95" customHeight="1" thickBot="1" x14ac:dyDescent="0.3">
      <c r="A8" s="143"/>
      <c r="B8" s="98"/>
      <c r="C8" s="37">
        <f>LEN(B8)</f>
        <v>0</v>
      </c>
      <c r="D8" s="38" t="s">
        <v>80</v>
      </c>
    </row>
    <row r="9" spans="1:4" ht="57.75" customHeight="1" thickBot="1" x14ac:dyDescent="0.3">
      <c r="A9" s="143">
        <v>2</v>
      </c>
      <c r="B9" s="51" t="s">
        <v>663</v>
      </c>
      <c r="C9"/>
    </row>
    <row r="10" spans="1:4" ht="249.95" customHeight="1" thickBot="1" x14ac:dyDescent="0.3">
      <c r="A10" s="143"/>
      <c r="B10" s="98"/>
      <c r="C10" s="37">
        <f>LEN(B10)</f>
        <v>0</v>
      </c>
      <c r="D10" s="38" t="s">
        <v>80</v>
      </c>
    </row>
    <row r="11" spans="1:4" ht="99" customHeight="1" thickBot="1" x14ac:dyDescent="0.35">
      <c r="A11" s="143">
        <v>3</v>
      </c>
      <c r="B11" s="51" t="s">
        <v>789</v>
      </c>
      <c r="C11" s="3"/>
    </row>
    <row r="12" spans="1:4" ht="249.95" customHeight="1" thickBot="1" x14ac:dyDescent="0.3">
      <c r="A12" s="143"/>
      <c r="B12" s="97"/>
      <c r="C12" s="37">
        <f>LEN(B12)</f>
        <v>0</v>
      </c>
      <c r="D12" s="38" t="s">
        <v>80</v>
      </c>
    </row>
    <row r="13" spans="1:4" ht="16.5" thickBot="1" x14ac:dyDescent="0.3">
      <c r="A13" s="143">
        <v>4</v>
      </c>
      <c r="B13" s="146" t="s">
        <v>664</v>
      </c>
    </row>
    <row r="14" spans="1:4" ht="249.95" customHeight="1" thickBot="1" x14ac:dyDescent="0.3">
      <c r="A14" s="38"/>
      <c r="B14" s="97"/>
      <c r="C14" s="37">
        <f>LEN(B14)</f>
        <v>0</v>
      </c>
      <c r="D14" s="38" t="s">
        <v>80</v>
      </c>
    </row>
  </sheetData>
  <sheetProtection selectLockedCells="1"/>
  <dataConsolidate link="1"/>
  <hyperlinks>
    <hyperlink ref="A4" r:id="rId1" xr:uid="{82BB8D36-FE64-416D-B111-8E5A1271D714}"/>
  </hyperlinks>
  <pageMargins left="0.25" right="0.25" top="0.75" bottom="0.75" header="0.3" footer="0.3"/>
  <pageSetup paperSize="5" scale="73" fitToHeight="0" orientation="landscape" r:id="rId2"/>
  <rowBreaks count="2" manualBreakCount="2">
    <brk id="8" max="16383" man="1"/>
    <brk id="12" max="16383" man="1"/>
  </rowBreaks>
  <colBreaks count="1" manualBreakCount="1">
    <brk id="1"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62D68-CE90-43DF-B332-73CB8371B2B1}">
  <sheetPr>
    <tabColor theme="8"/>
    <pageSetUpPr fitToPage="1"/>
  </sheetPr>
  <dimension ref="A1:K11"/>
  <sheetViews>
    <sheetView zoomScale="75" zoomScaleNormal="75" workbookViewId="0">
      <selection activeCell="B6" sqref="B6"/>
    </sheetView>
  </sheetViews>
  <sheetFormatPr defaultColWidth="8.85546875" defaultRowHeight="15" x14ac:dyDescent="0.25"/>
  <cols>
    <col min="2" max="2" width="60.7109375" customWidth="1"/>
    <col min="3" max="3" width="5.42578125" customWidth="1"/>
    <col min="4" max="4" width="6" customWidth="1"/>
    <col min="5" max="5" width="60.7109375" customWidth="1"/>
    <col min="6" max="6" width="5" customWidth="1"/>
    <col min="8" max="8" width="60.7109375" customWidth="1"/>
    <col min="9" max="9" width="4.42578125" customWidth="1"/>
    <col min="11" max="11" width="60.7109375" customWidth="1"/>
  </cols>
  <sheetData>
    <row r="1" spans="1:11" ht="32.25" thickBot="1" x14ac:dyDescent="0.3">
      <c r="A1" s="81" t="s">
        <v>730</v>
      </c>
      <c r="B1" s="82"/>
      <c r="C1" s="82"/>
      <c r="D1" s="82"/>
      <c r="E1" s="82"/>
      <c r="F1" s="82"/>
      <c r="G1" s="82"/>
      <c r="H1" s="82"/>
      <c r="I1" s="82"/>
      <c r="J1" s="82"/>
      <c r="K1" s="83"/>
    </row>
    <row r="2" spans="1:11" ht="24" thickBot="1" x14ac:dyDescent="0.3">
      <c r="A2" s="84" t="s">
        <v>89</v>
      </c>
      <c r="B2" s="128"/>
      <c r="C2" s="128"/>
      <c r="D2" s="128"/>
      <c r="E2" s="128"/>
      <c r="F2" s="128"/>
      <c r="G2" s="128"/>
      <c r="H2" s="128"/>
      <c r="I2" s="128"/>
      <c r="J2" s="128"/>
      <c r="K2" s="129"/>
    </row>
    <row r="3" spans="1:11" ht="123" customHeight="1" thickBot="1" x14ac:dyDescent="0.3">
      <c r="A3" s="85" t="s">
        <v>893</v>
      </c>
      <c r="B3" s="86"/>
      <c r="C3" s="86"/>
      <c r="D3" s="86"/>
      <c r="E3" s="86"/>
      <c r="F3" s="86"/>
      <c r="G3" s="86"/>
      <c r="H3" s="86"/>
      <c r="I3" s="86"/>
      <c r="J3" s="86"/>
      <c r="K3" s="87"/>
    </row>
    <row r="4" spans="1:11" ht="19.5" thickBot="1" x14ac:dyDescent="0.3">
      <c r="A4" s="14"/>
      <c r="B4" s="12"/>
      <c r="C4" s="12"/>
      <c r="D4" s="12"/>
      <c r="E4" s="12"/>
      <c r="F4" s="12"/>
      <c r="G4" s="12"/>
      <c r="H4" s="12"/>
      <c r="I4" s="12"/>
      <c r="J4" s="12"/>
      <c r="K4" s="13"/>
    </row>
    <row r="5" spans="1:11" ht="153.75" customHeight="1" thickBot="1" x14ac:dyDescent="0.3">
      <c r="A5" s="91" t="s">
        <v>291</v>
      </c>
      <c r="B5" s="89"/>
      <c r="C5" s="15"/>
      <c r="D5" s="88" t="s">
        <v>90</v>
      </c>
      <c r="E5" s="89"/>
      <c r="F5" s="15"/>
      <c r="G5" s="88" t="s">
        <v>91</v>
      </c>
      <c r="H5" s="89"/>
      <c r="I5" s="15"/>
      <c r="J5" s="88" t="s">
        <v>293</v>
      </c>
      <c r="K5" s="89"/>
    </row>
    <row r="6" spans="1:11" ht="99.95" customHeight="1" thickBot="1" x14ac:dyDescent="0.3">
      <c r="A6" s="16">
        <v>1</v>
      </c>
      <c r="B6" s="203"/>
      <c r="C6" s="15"/>
      <c r="D6" s="16">
        <v>1</v>
      </c>
      <c r="E6" s="117"/>
      <c r="F6" s="15"/>
      <c r="G6" s="16">
        <v>1</v>
      </c>
      <c r="H6" s="117"/>
      <c r="I6" s="15"/>
      <c r="J6" s="16">
        <v>1</v>
      </c>
      <c r="K6" s="117"/>
    </row>
    <row r="7" spans="1:11" ht="99.95" customHeight="1" thickBot="1" x14ac:dyDescent="0.3">
      <c r="A7" s="16">
        <v>2</v>
      </c>
      <c r="B7" s="204"/>
      <c r="C7" s="15"/>
      <c r="D7" s="16">
        <v>2</v>
      </c>
      <c r="E7" s="118"/>
      <c r="F7" s="15"/>
      <c r="G7" s="16">
        <v>2</v>
      </c>
      <c r="H7" s="118"/>
      <c r="I7" s="15"/>
      <c r="J7" s="16">
        <v>2</v>
      </c>
      <c r="K7" s="118"/>
    </row>
    <row r="8" spans="1:11" ht="99.95" customHeight="1" thickBot="1" x14ac:dyDescent="0.3">
      <c r="A8" s="16">
        <v>3</v>
      </c>
      <c r="B8" s="204"/>
      <c r="C8" s="15"/>
      <c r="D8" s="16">
        <v>3</v>
      </c>
      <c r="E8" s="118"/>
      <c r="F8" s="15"/>
      <c r="G8" s="16">
        <v>3</v>
      </c>
      <c r="H8" s="118"/>
      <c r="I8" s="15"/>
      <c r="J8" s="16">
        <v>3</v>
      </c>
      <c r="K8" s="118"/>
    </row>
    <row r="9" spans="1:11" ht="99.95" customHeight="1" thickBot="1" x14ac:dyDescent="0.3">
      <c r="A9" s="16">
        <v>4</v>
      </c>
      <c r="B9" s="204"/>
      <c r="C9" s="15"/>
      <c r="D9" s="16">
        <v>4</v>
      </c>
      <c r="E9" s="118"/>
      <c r="F9" s="15"/>
      <c r="G9" s="16">
        <v>4</v>
      </c>
      <c r="H9" s="118"/>
      <c r="I9" s="15"/>
      <c r="J9" s="16">
        <v>4</v>
      </c>
      <c r="K9" s="118"/>
    </row>
    <row r="10" spans="1:11" ht="99.95" customHeight="1" thickBot="1" x14ac:dyDescent="0.3">
      <c r="A10" s="16">
        <v>5</v>
      </c>
      <c r="B10" s="204"/>
      <c r="C10" s="15"/>
      <c r="D10" s="16">
        <v>5</v>
      </c>
      <c r="E10" s="118"/>
      <c r="F10" s="15"/>
      <c r="G10" s="16">
        <v>5</v>
      </c>
      <c r="H10" s="118"/>
      <c r="I10" s="15"/>
      <c r="J10" s="16">
        <v>5</v>
      </c>
      <c r="K10" s="118"/>
    </row>
    <row r="11" spans="1:11" ht="19.5" thickBot="1" x14ac:dyDescent="0.35">
      <c r="A11" s="17"/>
      <c r="B11" s="18"/>
      <c r="C11" s="18"/>
      <c r="D11" s="18"/>
      <c r="E11" s="18"/>
      <c r="F11" s="18"/>
      <c r="G11" s="18"/>
      <c r="H11" s="18"/>
      <c r="I11" s="19"/>
      <c r="J11" s="19"/>
      <c r="K11" s="20"/>
    </row>
  </sheetData>
  <dataValidations count="1">
    <dataValidation type="textLength" errorStyle="warning" operator="lessThanOrEqual" allowBlank="1" showInputMessage="1" showErrorMessage="1" errorTitle="Character Limit Exceeded" error="Your response contains too many characters. Please reduce your response and try again." sqref="B6:C10 E6:F10 H6:I10 K6:K10" xr:uid="{B63605DF-B04B-40A1-B6C8-584549886A5A}">
      <formula1>4000</formula1>
    </dataValidation>
  </dataValidations>
  <pageMargins left="0.25" right="0.25" top="0.75" bottom="0.75" header="0.3" footer="0.3"/>
  <pageSetup paperSize="5" scale="59"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4E7B1-569A-4D42-AEB2-7E40F18AC6BF}">
  <sheetPr>
    <tabColor theme="8"/>
  </sheetPr>
  <dimension ref="A1:E9"/>
  <sheetViews>
    <sheetView zoomScale="75" zoomScaleNormal="75" workbookViewId="0"/>
  </sheetViews>
  <sheetFormatPr defaultColWidth="8.85546875" defaultRowHeight="15" x14ac:dyDescent="0.25"/>
  <cols>
    <col min="1" max="5" width="45.7109375" customWidth="1"/>
  </cols>
  <sheetData>
    <row r="1" spans="1:5" ht="32.25" thickBot="1" x14ac:dyDescent="0.3">
      <c r="A1" s="90" t="s">
        <v>92</v>
      </c>
      <c r="B1" s="90"/>
      <c r="C1" s="90"/>
      <c r="D1" s="90"/>
      <c r="E1" s="90"/>
    </row>
    <row r="2" spans="1:5" ht="19.5" thickBot="1" x14ac:dyDescent="0.3">
      <c r="A2" s="130" t="s">
        <v>93</v>
      </c>
      <c r="B2" s="130"/>
      <c r="C2" s="131"/>
      <c r="D2" s="131"/>
      <c r="E2" s="131"/>
    </row>
    <row r="3" spans="1:5" ht="123" customHeight="1" x14ac:dyDescent="0.25">
      <c r="A3" s="202" t="s">
        <v>894</v>
      </c>
      <c r="B3" s="91"/>
      <c r="C3" s="91"/>
      <c r="D3" s="91"/>
      <c r="E3" s="91"/>
    </row>
    <row r="4" spans="1:5" ht="18.75" x14ac:dyDescent="0.25">
      <c r="A4" s="14"/>
      <c r="B4" s="12"/>
      <c r="C4" s="12"/>
      <c r="D4" s="12"/>
      <c r="E4" s="12"/>
    </row>
    <row r="5" spans="1:5" s="6" customFormat="1" ht="47.25" customHeight="1" x14ac:dyDescent="0.25">
      <c r="A5" s="233" t="s">
        <v>94</v>
      </c>
      <c r="B5" s="233" t="s">
        <v>757</v>
      </c>
      <c r="C5" s="233" t="s">
        <v>95</v>
      </c>
      <c r="D5" s="234" t="s">
        <v>427</v>
      </c>
      <c r="E5" s="233" t="s">
        <v>96</v>
      </c>
    </row>
    <row r="6" spans="1:5" s="6" customFormat="1" ht="99.95" customHeight="1" x14ac:dyDescent="0.25">
      <c r="A6" s="92" t="s">
        <v>97</v>
      </c>
      <c r="B6" s="92" t="s">
        <v>98</v>
      </c>
      <c r="C6" s="92" t="s">
        <v>430</v>
      </c>
      <c r="D6" s="93" t="s">
        <v>429</v>
      </c>
      <c r="E6" s="93" t="s">
        <v>431</v>
      </c>
    </row>
    <row r="7" spans="1:5" s="6" customFormat="1" ht="99.95" customHeight="1" x14ac:dyDescent="0.25">
      <c r="A7" s="92" t="s">
        <v>97</v>
      </c>
      <c r="B7" s="92" t="s">
        <v>98</v>
      </c>
      <c r="C7" s="92" t="s">
        <v>430</v>
      </c>
      <c r="D7" s="93" t="s">
        <v>428</v>
      </c>
      <c r="E7" s="92" t="s">
        <v>431</v>
      </c>
    </row>
    <row r="8" spans="1:5" s="6" customFormat="1" ht="99.95" customHeight="1" x14ac:dyDescent="0.25">
      <c r="A8" s="92" t="s">
        <v>97</v>
      </c>
      <c r="B8" s="92" t="s">
        <v>98</v>
      </c>
      <c r="C8" s="92" t="s">
        <v>430</v>
      </c>
      <c r="D8" s="93" t="s">
        <v>594</v>
      </c>
      <c r="E8" s="92" t="s">
        <v>431</v>
      </c>
    </row>
    <row r="9" spans="1:5" s="6" customFormat="1" ht="99.95" customHeight="1" x14ac:dyDescent="0.25">
      <c r="A9" s="92" t="s">
        <v>97</v>
      </c>
      <c r="B9" s="92" t="s">
        <v>98</v>
      </c>
      <c r="C9" s="92" t="s">
        <v>430</v>
      </c>
      <c r="D9" s="93" t="s">
        <v>595</v>
      </c>
      <c r="E9" s="92" t="s">
        <v>431</v>
      </c>
    </row>
  </sheetData>
  <pageMargins left="0.25" right="0.25" top="0.75" bottom="0.75" header="0.3" footer="0.3"/>
  <pageSetup paperSize="5" scale="5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05C6E-FD11-45D3-B088-EE64A2B4F0CB}">
  <sheetPr>
    <tabColor theme="9" tint="-0.249977111117893"/>
    <pageSetUpPr fitToPage="1"/>
  </sheetPr>
  <dimension ref="A1:C95"/>
  <sheetViews>
    <sheetView showGridLines="0" zoomScale="75" zoomScaleNormal="75" workbookViewId="0">
      <selection activeCell="B1" sqref="B1"/>
    </sheetView>
  </sheetViews>
  <sheetFormatPr defaultColWidth="8.85546875" defaultRowHeight="15" x14ac:dyDescent="0.25"/>
  <cols>
    <col min="1" max="1" width="13.42578125" customWidth="1"/>
    <col min="2" max="2" width="250.7109375" customWidth="1"/>
    <col min="3" max="3" width="105.85546875" customWidth="1"/>
  </cols>
  <sheetData>
    <row r="1" spans="2:2" ht="32.25" thickBot="1" x14ac:dyDescent="0.3">
      <c r="B1" s="45" t="s">
        <v>334</v>
      </c>
    </row>
    <row r="2" spans="2:2" ht="56.25" customHeight="1" thickBot="1" x14ac:dyDescent="0.3">
      <c r="B2" s="63" t="s">
        <v>906</v>
      </c>
    </row>
    <row r="3" spans="2:2" ht="36.75" customHeight="1" thickBot="1" x14ac:dyDescent="0.3">
      <c r="B3" s="63" t="s">
        <v>863</v>
      </c>
    </row>
    <row r="4" spans="2:2" ht="29.25" customHeight="1" thickBot="1" x14ac:dyDescent="0.3">
      <c r="B4" s="51" t="s">
        <v>727</v>
      </c>
    </row>
    <row r="5" spans="2:2" ht="39.75" customHeight="1" thickBot="1" x14ac:dyDescent="0.3">
      <c r="B5" s="51" t="s">
        <v>907</v>
      </c>
    </row>
    <row r="6" spans="2:2" ht="42" customHeight="1" thickBot="1" x14ac:dyDescent="0.3">
      <c r="B6" s="51" t="s">
        <v>726</v>
      </c>
    </row>
    <row r="7" spans="2:2" ht="42" customHeight="1" thickBot="1" x14ac:dyDescent="0.3">
      <c r="B7" s="51" t="s">
        <v>829</v>
      </c>
    </row>
    <row r="8" spans="2:2" ht="42" customHeight="1" thickBot="1" x14ac:dyDescent="0.3">
      <c r="B8" s="51" t="s">
        <v>846</v>
      </c>
    </row>
    <row r="9" spans="2:2" ht="65.25" customHeight="1" thickBot="1" x14ac:dyDescent="0.3">
      <c r="B9" s="51" t="s">
        <v>725</v>
      </c>
    </row>
    <row r="10" spans="2:2" ht="65.25" customHeight="1" thickBot="1" x14ac:dyDescent="0.3">
      <c r="B10" s="51" t="s">
        <v>776</v>
      </c>
    </row>
    <row r="11" spans="2:2" ht="29.25" customHeight="1" thickBot="1" x14ac:dyDescent="0.3">
      <c r="B11" s="361" t="s">
        <v>764</v>
      </c>
    </row>
    <row r="12" spans="2:2" ht="41.25" customHeight="1" thickBot="1" x14ac:dyDescent="0.3">
      <c r="B12" s="115" t="s">
        <v>822</v>
      </c>
    </row>
    <row r="13" spans="2:2" ht="42" customHeight="1" thickBot="1" x14ac:dyDescent="0.3">
      <c r="B13" s="115" t="s">
        <v>871</v>
      </c>
    </row>
    <row r="14" spans="2:2" ht="120.75" customHeight="1" thickBot="1" x14ac:dyDescent="0.3">
      <c r="B14" s="115" t="s">
        <v>828</v>
      </c>
    </row>
    <row r="15" spans="2:2" ht="63" customHeight="1" thickBot="1" x14ac:dyDescent="0.3">
      <c r="B15" s="51" t="s">
        <v>722</v>
      </c>
    </row>
    <row r="16" spans="2:2" ht="41.25" customHeight="1" thickBot="1" x14ac:dyDescent="0.3">
      <c r="B16" s="51" t="s">
        <v>847</v>
      </c>
    </row>
    <row r="17" spans="1:2" ht="31.5" customHeight="1" thickBot="1" x14ac:dyDescent="0.3">
      <c r="B17" s="51" t="s">
        <v>862</v>
      </c>
    </row>
    <row r="18" spans="1:2" ht="21.75" thickBot="1" x14ac:dyDescent="0.3">
      <c r="B18" s="54" t="s">
        <v>3</v>
      </c>
    </row>
    <row r="19" spans="1:2" ht="30" customHeight="1" thickBot="1" x14ac:dyDescent="0.3">
      <c r="B19" s="51" t="s">
        <v>672</v>
      </c>
    </row>
    <row r="20" spans="1:2" ht="16.5" thickBot="1" x14ac:dyDescent="0.3">
      <c r="B20" s="61" t="s">
        <v>4</v>
      </c>
    </row>
    <row r="21" spans="1:2" ht="24.95" customHeight="1" thickBot="1" x14ac:dyDescent="0.35">
      <c r="A21" s="321" t="b">
        <v>0</v>
      </c>
      <c r="B21" s="51" t="s">
        <v>640</v>
      </c>
    </row>
    <row r="22" spans="1:2" ht="24.95" customHeight="1" thickBot="1" x14ac:dyDescent="0.35">
      <c r="A22" s="321" t="b">
        <v>0</v>
      </c>
      <c r="B22" s="51" t="s">
        <v>641</v>
      </c>
    </row>
    <row r="23" spans="1:2" ht="24.95" customHeight="1" thickBot="1" x14ac:dyDescent="0.35">
      <c r="A23" s="321" t="b">
        <v>0</v>
      </c>
      <c r="B23" s="51" t="s">
        <v>642</v>
      </c>
    </row>
    <row r="24" spans="1:2" ht="24.95" customHeight="1" thickBot="1" x14ac:dyDescent="0.35">
      <c r="A24" s="321" t="b">
        <v>0</v>
      </c>
      <c r="B24" s="33" t="s">
        <v>643</v>
      </c>
    </row>
    <row r="25" spans="1:2" ht="22.5" customHeight="1" thickBot="1" x14ac:dyDescent="0.35">
      <c r="A25" s="321" t="b">
        <v>0</v>
      </c>
      <c r="B25" s="33" t="s">
        <v>731</v>
      </c>
    </row>
    <row r="26" spans="1:2" ht="24.95" customHeight="1" thickBot="1" x14ac:dyDescent="0.35">
      <c r="A26" s="321" t="b">
        <v>0</v>
      </c>
      <c r="B26" s="33" t="s">
        <v>729</v>
      </c>
    </row>
    <row r="27" spans="1:2" ht="24.95" customHeight="1" thickBot="1" x14ac:dyDescent="0.35">
      <c r="A27" s="321" t="b">
        <v>0</v>
      </c>
      <c r="B27" s="33" t="s">
        <v>644</v>
      </c>
    </row>
    <row r="28" spans="1:2" ht="24.95" customHeight="1" thickBot="1" x14ac:dyDescent="0.35">
      <c r="A28" s="321" t="b">
        <v>0</v>
      </c>
      <c r="B28" s="33" t="s">
        <v>645</v>
      </c>
    </row>
    <row r="29" spans="1:2" ht="24.95" customHeight="1" thickBot="1" x14ac:dyDescent="0.35">
      <c r="A29" s="321" t="b">
        <v>0</v>
      </c>
      <c r="B29" s="34" t="s">
        <v>728</v>
      </c>
    </row>
    <row r="30" spans="1:2" ht="24.95" customHeight="1" thickBot="1" x14ac:dyDescent="0.35">
      <c r="A30" s="321" t="b">
        <v>0</v>
      </c>
      <c r="B30" s="33" t="s">
        <v>646</v>
      </c>
    </row>
    <row r="31" spans="1:2" ht="24.95" customHeight="1" thickBot="1" x14ac:dyDescent="0.3">
      <c r="B31" s="60" t="s">
        <v>5</v>
      </c>
    </row>
    <row r="32" spans="1:2" ht="24.95" customHeight="1" thickBot="1" x14ac:dyDescent="0.35">
      <c r="A32" s="321" t="b">
        <v>0</v>
      </c>
      <c r="B32" s="35" t="s">
        <v>647</v>
      </c>
    </row>
    <row r="33" spans="1:3" ht="24.95" customHeight="1" thickBot="1" x14ac:dyDescent="0.35">
      <c r="A33" s="321" t="b">
        <v>0</v>
      </c>
      <c r="B33" s="314" t="s">
        <v>648</v>
      </c>
    </row>
    <row r="34" spans="1:3" ht="24.95" customHeight="1" thickBot="1" x14ac:dyDescent="0.35">
      <c r="A34" s="321" t="b">
        <v>0</v>
      </c>
      <c r="B34" s="315" t="s">
        <v>650</v>
      </c>
    </row>
    <row r="35" spans="1:3" ht="24.95" customHeight="1" thickBot="1" x14ac:dyDescent="0.35">
      <c r="A35" s="321" t="b">
        <v>0</v>
      </c>
      <c r="B35" s="323" t="s">
        <v>688</v>
      </c>
    </row>
    <row r="36" spans="1:3" ht="24.95" customHeight="1" thickBot="1" x14ac:dyDescent="0.35">
      <c r="A36" s="321" t="b">
        <v>0</v>
      </c>
      <c r="B36" s="339" t="s">
        <v>690</v>
      </c>
    </row>
    <row r="37" spans="1:3" ht="39" customHeight="1" thickBot="1" x14ac:dyDescent="0.35">
      <c r="A37" s="321" t="b">
        <v>0</v>
      </c>
      <c r="B37" s="39" t="s">
        <v>848</v>
      </c>
    </row>
    <row r="38" spans="1:3" ht="45" customHeight="1" thickBot="1" x14ac:dyDescent="0.35">
      <c r="A38" s="321" t="b">
        <v>0</v>
      </c>
      <c r="B38" s="324" t="s">
        <v>749</v>
      </c>
    </row>
    <row r="39" spans="1:3" ht="39.75" customHeight="1" thickBot="1" x14ac:dyDescent="0.35">
      <c r="A39" s="321" t="b">
        <v>0</v>
      </c>
      <c r="B39" s="324" t="s">
        <v>689</v>
      </c>
    </row>
    <row r="40" spans="1:3" ht="53.25" customHeight="1" thickBot="1" x14ac:dyDescent="0.35">
      <c r="A40" s="321" t="b">
        <v>0</v>
      </c>
      <c r="B40" s="341" t="s">
        <v>786</v>
      </c>
    </row>
    <row r="41" spans="1:3" ht="36" customHeight="1" thickBot="1" x14ac:dyDescent="0.35">
      <c r="A41" s="321" t="b">
        <v>0</v>
      </c>
      <c r="B41" s="342" t="s">
        <v>708</v>
      </c>
    </row>
    <row r="42" spans="1:3" ht="27.75" customHeight="1" thickBot="1" x14ac:dyDescent="0.3">
      <c r="B42" s="54" t="s">
        <v>673</v>
      </c>
    </row>
    <row r="43" spans="1:3" ht="27" customHeight="1" thickBot="1" x14ac:dyDescent="0.3">
      <c r="B43" s="49" t="s">
        <v>685</v>
      </c>
      <c r="C43" s="375"/>
    </row>
    <row r="44" spans="1:3" ht="31.5" customHeight="1" thickBot="1" x14ac:dyDescent="0.3">
      <c r="B44" s="371" t="s">
        <v>686</v>
      </c>
      <c r="C44" s="375"/>
    </row>
    <row r="45" spans="1:3" ht="25.5" customHeight="1" thickBot="1" x14ac:dyDescent="0.3">
      <c r="B45" s="51" t="s">
        <v>680</v>
      </c>
    </row>
    <row r="46" spans="1:3" ht="24.75" customHeight="1" thickBot="1" x14ac:dyDescent="0.3">
      <c r="B46" s="372" t="s">
        <v>674</v>
      </c>
      <c r="C46" s="376"/>
    </row>
    <row r="47" spans="1:3" ht="30" customHeight="1" thickBot="1" x14ac:dyDescent="0.3">
      <c r="B47" s="51" t="s">
        <v>684</v>
      </c>
    </row>
    <row r="48" spans="1:3" ht="33" customHeight="1" thickBot="1" x14ac:dyDescent="0.3">
      <c r="B48" s="373" t="s">
        <v>675</v>
      </c>
      <c r="C48" s="376"/>
    </row>
    <row r="49" spans="2:3" ht="22.5" customHeight="1" thickBot="1" x14ac:dyDescent="0.3">
      <c r="B49" s="51" t="s">
        <v>716</v>
      </c>
    </row>
    <row r="50" spans="2:3" ht="29.25" customHeight="1" thickBot="1" x14ac:dyDescent="0.3">
      <c r="B50" s="373" t="s">
        <v>676</v>
      </c>
      <c r="C50" s="376"/>
    </row>
    <row r="51" spans="2:3" ht="42" customHeight="1" thickBot="1" x14ac:dyDescent="0.3">
      <c r="B51" s="51" t="s">
        <v>785</v>
      </c>
    </row>
    <row r="52" spans="2:3" ht="24" customHeight="1" thickBot="1" x14ac:dyDescent="0.3">
      <c r="B52" s="373" t="s">
        <v>677</v>
      </c>
      <c r="C52" s="376"/>
    </row>
    <row r="53" spans="2:3" ht="26.25" customHeight="1" thickBot="1" x14ac:dyDescent="0.3">
      <c r="B53" s="51" t="s">
        <v>681</v>
      </c>
    </row>
    <row r="54" spans="2:3" ht="21" customHeight="1" thickBot="1" x14ac:dyDescent="0.3">
      <c r="B54" s="373" t="s">
        <v>678</v>
      </c>
      <c r="C54" s="376"/>
    </row>
    <row r="55" spans="2:3" ht="24" customHeight="1" thickBot="1" x14ac:dyDescent="0.3">
      <c r="B55" s="51" t="s">
        <v>723</v>
      </c>
    </row>
    <row r="56" spans="2:3" ht="24" customHeight="1" thickBot="1" x14ac:dyDescent="0.3">
      <c r="B56" s="373" t="s">
        <v>682</v>
      </c>
      <c r="C56" s="376"/>
    </row>
    <row r="57" spans="2:3" ht="59.25" customHeight="1" thickBot="1" x14ac:dyDescent="0.3">
      <c r="B57" s="51" t="s">
        <v>724</v>
      </c>
    </row>
    <row r="58" spans="2:3" ht="23.25" customHeight="1" thickBot="1" x14ac:dyDescent="0.3">
      <c r="B58" s="169" t="s">
        <v>2</v>
      </c>
      <c r="C58" s="374"/>
    </row>
    <row r="59" spans="2:3" ht="18" customHeight="1" thickBot="1" x14ac:dyDescent="0.3">
      <c r="B59" s="51" t="s">
        <v>683</v>
      </c>
    </row>
    <row r="60" spans="2:3" ht="35.1" customHeight="1" thickBot="1" x14ac:dyDescent="0.3">
      <c r="B60" s="378" t="s">
        <v>679</v>
      </c>
      <c r="C60" s="377"/>
    </row>
    <row r="61" spans="2:3" ht="25.5" customHeight="1" thickBot="1" x14ac:dyDescent="0.3">
      <c r="B61" s="51" t="s">
        <v>703</v>
      </c>
    </row>
    <row r="62" spans="2:3" ht="35.1" customHeight="1" thickBot="1" x14ac:dyDescent="0.3">
      <c r="B62" s="378" t="s">
        <v>704</v>
      </c>
      <c r="C62" s="377"/>
    </row>
    <row r="63" spans="2:3" ht="21.75" customHeight="1" thickBot="1" x14ac:dyDescent="0.3">
      <c r="B63" s="51" t="s">
        <v>705</v>
      </c>
      <c r="C63" s="377"/>
    </row>
    <row r="64" spans="2:3" ht="27" customHeight="1" thickBot="1" x14ac:dyDescent="0.3">
      <c r="B64" s="378" t="s">
        <v>706</v>
      </c>
    </row>
    <row r="65" spans="2:2" ht="26.25" customHeight="1" thickBot="1" x14ac:dyDescent="0.3">
      <c r="B65" s="340" t="s">
        <v>339</v>
      </c>
    </row>
    <row r="66" spans="2:2" ht="42" customHeight="1" thickBot="1" x14ac:dyDescent="0.3">
      <c r="B66" s="51" t="s">
        <v>750</v>
      </c>
    </row>
    <row r="67" spans="2:2" ht="77.25" customHeight="1" thickBot="1" x14ac:dyDescent="0.3">
      <c r="B67" s="51" t="s">
        <v>787</v>
      </c>
    </row>
    <row r="68" spans="2:2" ht="44.25" customHeight="1" thickBot="1" x14ac:dyDescent="0.3">
      <c r="B68" s="51" t="s">
        <v>830</v>
      </c>
    </row>
    <row r="69" spans="2:2" ht="45.75" customHeight="1" thickBot="1" x14ac:dyDescent="0.3">
      <c r="B69" s="51" t="s">
        <v>861</v>
      </c>
    </row>
    <row r="70" spans="2:2" ht="18" customHeight="1" thickBot="1" x14ac:dyDescent="0.3">
      <c r="B70" s="169" t="s">
        <v>18</v>
      </c>
    </row>
    <row r="71" spans="2:2" ht="24.75" customHeight="1" thickBot="1" x14ac:dyDescent="0.3">
      <c r="B71" s="54" t="s">
        <v>777</v>
      </c>
    </row>
    <row r="72" spans="2:2" ht="44.25" customHeight="1" thickBot="1" x14ac:dyDescent="0.3">
      <c r="B72" s="58" t="s">
        <v>780</v>
      </c>
    </row>
    <row r="73" spans="2:2" ht="24.95" customHeight="1" thickBot="1" x14ac:dyDescent="0.3">
      <c r="B73" s="58" t="s">
        <v>732</v>
      </c>
    </row>
    <row r="74" spans="2:2" ht="38.25" customHeight="1" thickBot="1" x14ac:dyDescent="0.3">
      <c r="B74" s="58" t="s">
        <v>733</v>
      </c>
    </row>
    <row r="75" spans="2:2" ht="24.95" customHeight="1" thickBot="1" x14ac:dyDescent="0.3">
      <c r="B75" s="58" t="s">
        <v>734</v>
      </c>
    </row>
    <row r="76" spans="2:2" ht="24.95" customHeight="1" thickBot="1" x14ac:dyDescent="0.3">
      <c r="B76" s="58" t="s">
        <v>735</v>
      </c>
    </row>
    <row r="77" spans="2:2" ht="24.95" customHeight="1" thickBot="1" x14ac:dyDescent="0.3">
      <c r="B77" s="50" t="s">
        <v>736</v>
      </c>
    </row>
    <row r="78" spans="2:2" ht="45.75" customHeight="1" thickBot="1" x14ac:dyDescent="0.3">
      <c r="B78" s="58" t="s">
        <v>737</v>
      </c>
    </row>
    <row r="79" spans="2:2" ht="23.25" customHeight="1" thickBot="1" x14ac:dyDescent="0.3">
      <c r="B79" s="50" t="s">
        <v>738</v>
      </c>
    </row>
    <row r="80" spans="2:2" ht="39.75" customHeight="1" thickBot="1" x14ac:dyDescent="0.3">
      <c r="B80" s="58" t="s">
        <v>739</v>
      </c>
    </row>
    <row r="81" spans="2:3" ht="31.5" customHeight="1" thickBot="1" x14ac:dyDescent="0.3">
      <c r="B81" s="58" t="s">
        <v>778</v>
      </c>
    </row>
    <row r="82" spans="2:3" ht="26.25" customHeight="1" thickBot="1" x14ac:dyDescent="0.3">
      <c r="B82" s="169" t="s">
        <v>670</v>
      </c>
      <c r="C82" s="374"/>
    </row>
    <row r="83" spans="2:3" ht="47.25" customHeight="1" thickBot="1" x14ac:dyDescent="0.3">
      <c r="B83" s="115" t="s">
        <v>779</v>
      </c>
    </row>
    <row r="84" spans="2:3" ht="24.95" customHeight="1" thickBot="1" x14ac:dyDescent="0.3">
      <c r="B84" s="169" t="s">
        <v>667</v>
      </c>
      <c r="C84" s="374"/>
    </row>
    <row r="85" spans="2:3" ht="96.75" customHeight="1" thickBot="1" x14ac:dyDescent="0.3">
      <c r="B85" s="58" t="s">
        <v>831</v>
      </c>
    </row>
    <row r="86" spans="2:3" ht="26.25" customHeight="1" thickBot="1" x14ac:dyDescent="0.3">
      <c r="B86" s="58" t="s">
        <v>748</v>
      </c>
    </row>
    <row r="87" spans="2:3" ht="44.25" customHeight="1" thickBot="1" x14ac:dyDescent="0.3">
      <c r="B87" s="58" t="s">
        <v>740</v>
      </c>
    </row>
    <row r="88" spans="2:3" x14ac:dyDescent="0.25">
      <c r="B88" s="56"/>
    </row>
    <row r="89" spans="2:3" ht="90" customHeight="1" x14ac:dyDescent="0.25"/>
    <row r="90" spans="2:3" ht="114" customHeight="1" x14ac:dyDescent="0.25"/>
    <row r="92" spans="2:3" ht="54.75" customHeight="1" x14ac:dyDescent="0.25"/>
    <row r="94" spans="2:3" ht="45" customHeight="1" x14ac:dyDescent="0.25"/>
    <row r="95" spans="2:3" ht="69.75" customHeight="1" x14ac:dyDescent="0.25"/>
  </sheetData>
  <hyperlinks>
    <hyperlink ref="B70" r:id="rId1" xr:uid="{5015AEB4-5004-4D5C-9AA8-55B903CD026F}"/>
    <hyperlink ref="B84" r:id="rId2" xr:uid="{184FD665-070C-4029-BD34-0FB1340FDEF6}"/>
    <hyperlink ref="B82" r:id="rId3" xr:uid="{3C520F51-0BD7-4E88-B917-0B3819463272}"/>
    <hyperlink ref="B46" r:id="rId4" xr:uid="{F55C9FD6-E6EE-4EBA-B475-62F423E486DF}"/>
    <hyperlink ref="B48" r:id="rId5" xr:uid="{F3E3AC76-21E9-4005-B247-169798C2B618}"/>
    <hyperlink ref="B50" r:id="rId6" xr:uid="{4077A46D-2DB6-422F-8C40-F1AEE46F62E8}"/>
    <hyperlink ref="B52" r:id="rId7" xr:uid="{40587457-AA3D-43BC-A26C-265C9A28F60F}"/>
    <hyperlink ref="B54" r:id="rId8" xr:uid="{F69501DA-1FFC-4383-A1B0-48C9BCDA426C}"/>
    <hyperlink ref="B56" r:id="rId9" xr:uid="{DC302EB1-DAF3-4319-84CC-81B4316E7242}"/>
    <hyperlink ref="B60" r:id="rId10" xr:uid="{EE47331C-D47B-44F4-8613-941137524C81}"/>
    <hyperlink ref="B58" r:id="rId11" xr:uid="{BAF9FBC8-60CD-42BF-81C0-4047D5501FD9}"/>
    <hyperlink ref="B44" r:id="rId12" xr:uid="{E511FC93-2C9C-4110-8345-3D8124C018E5}"/>
  </hyperlinks>
  <pageMargins left="0.25" right="0.25" top="0.75" bottom="0.75" header="0.3" footer="0.3"/>
  <pageSetup paperSize="5" scale="65" fitToHeight="0" orientation="landscape" r:id="rId13"/>
  <rowBreaks count="2" manualBreakCount="2">
    <brk id="17" max="16383" man="1"/>
    <brk id="41" max="16383" man="1"/>
  </rowBreaks>
  <colBreaks count="1" manualBreakCount="1">
    <brk id="1"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pageSetUpPr fitToPage="1"/>
  </sheetPr>
  <dimension ref="A1:P32"/>
  <sheetViews>
    <sheetView showGridLines="0" topLeftCell="B1" zoomScale="75" zoomScaleNormal="75" workbookViewId="0">
      <selection activeCell="B1" sqref="B1"/>
    </sheetView>
  </sheetViews>
  <sheetFormatPr defaultColWidth="9.140625" defaultRowHeight="15" customHeight="1" x14ac:dyDescent="0.25"/>
  <cols>
    <col min="1" max="1" width="83.140625" style="1" customWidth="1"/>
    <col min="2" max="2" width="25.7109375" style="1" customWidth="1"/>
    <col min="3" max="3" width="63.42578125" style="1" customWidth="1"/>
    <col min="4" max="4" width="31.7109375" style="1" customWidth="1"/>
    <col min="5" max="5" width="26.28515625" style="1" customWidth="1"/>
    <col min="6" max="6" width="59.42578125" style="1" customWidth="1"/>
    <col min="7" max="9" width="25.7109375" style="1" customWidth="1"/>
    <col min="10" max="16" width="20.7109375" style="1" customWidth="1"/>
    <col min="17" max="16384" width="9.140625" style="1"/>
  </cols>
  <sheetData>
    <row r="1" spans="1:15" ht="42" customHeight="1" x14ac:dyDescent="0.25">
      <c r="A1" s="305" t="s">
        <v>581</v>
      </c>
      <c r="B1" s="306"/>
      <c r="C1" s="306"/>
      <c r="D1" s="306"/>
      <c r="E1" s="306"/>
      <c r="F1" s="306"/>
      <c r="G1" s="306"/>
      <c r="H1" s="306"/>
      <c r="I1" s="306"/>
      <c r="J1" s="306"/>
      <c r="K1" s="306"/>
      <c r="L1" s="306"/>
      <c r="M1" s="306"/>
      <c r="N1" s="306"/>
      <c r="O1" s="307"/>
    </row>
    <row r="2" spans="1:15" ht="42" customHeight="1" x14ac:dyDescent="0.25">
      <c r="A2" s="305" t="s">
        <v>610</v>
      </c>
      <c r="B2" s="306"/>
      <c r="C2" s="306"/>
      <c r="D2" s="306"/>
      <c r="E2" s="306"/>
      <c r="F2" s="306"/>
      <c r="G2" s="306"/>
      <c r="H2" s="306"/>
      <c r="I2" s="306"/>
      <c r="J2" s="306"/>
      <c r="K2" s="306"/>
      <c r="L2" s="306"/>
      <c r="M2" s="306"/>
      <c r="N2" s="306"/>
      <c r="O2" s="307"/>
    </row>
    <row r="3" spans="1:15" s="3" customFormat="1" ht="30" customHeight="1" x14ac:dyDescent="0.3">
      <c r="A3" s="410" t="s">
        <v>845</v>
      </c>
      <c r="B3" s="253"/>
      <c r="C3" s="254"/>
      <c r="D3" s="254"/>
      <c r="E3" s="254"/>
      <c r="F3" s="254"/>
      <c r="G3" s="254"/>
      <c r="H3" s="254"/>
      <c r="I3" s="254"/>
      <c r="J3" s="254"/>
      <c r="K3" s="254"/>
      <c r="L3" s="254"/>
      <c r="M3" s="254"/>
      <c r="N3" s="254"/>
      <c r="O3" s="254"/>
    </row>
    <row r="4" spans="1:15" s="3" customFormat="1" ht="30" customHeight="1" x14ac:dyDescent="0.3">
      <c r="A4" s="411" t="s">
        <v>841</v>
      </c>
      <c r="B4" s="253"/>
      <c r="C4" s="254"/>
      <c r="D4" s="254"/>
      <c r="E4" s="254"/>
      <c r="F4" s="254"/>
      <c r="G4" s="254"/>
      <c r="H4" s="254"/>
      <c r="I4" s="254"/>
      <c r="J4" s="254"/>
      <c r="K4" s="254"/>
      <c r="L4" s="254"/>
      <c r="M4" s="254"/>
      <c r="N4" s="254"/>
      <c r="O4" s="254"/>
    </row>
    <row r="5" spans="1:15" s="3" customFormat="1" ht="30" customHeight="1" x14ac:dyDescent="0.3">
      <c r="A5" s="411" t="s">
        <v>578</v>
      </c>
      <c r="B5" s="253"/>
      <c r="C5" s="254"/>
      <c r="D5" s="254"/>
      <c r="E5" s="254"/>
      <c r="F5" s="254"/>
      <c r="G5" s="254"/>
      <c r="H5" s="254"/>
      <c r="I5" s="254"/>
      <c r="J5" s="254"/>
      <c r="K5" s="254"/>
      <c r="L5" s="254"/>
      <c r="M5" s="254"/>
      <c r="N5" s="254"/>
      <c r="O5" s="254"/>
    </row>
    <row r="6" spans="1:15" s="3" customFormat="1" ht="30" customHeight="1" x14ac:dyDescent="0.3">
      <c r="A6" s="411" t="s">
        <v>744</v>
      </c>
      <c r="B6" s="253"/>
      <c r="C6" s="254"/>
      <c r="D6" s="254"/>
      <c r="E6" s="254"/>
      <c r="F6" s="254"/>
      <c r="G6" s="254"/>
      <c r="H6" s="254"/>
      <c r="I6" s="254"/>
      <c r="J6" s="254"/>
      <c r="K6" s="254"/>
      <c r="L6" s="254"/>
      <c r="M6" s="254"/>
      <c r="N6" s="254"/>
      <c r="O6" s="254"/>
    </row>
    <row r="7" spans="1:15" s="3" customFormat="1" ht="30" customHeight="1" x14ac:dyDescent="0.3">
      <c r="A7" s="410" t="s">
        <v>886</v>
      </c>
      <c r="B7" s="253"/>
      <c r="C7" s="254"/>
      <c r="D7" s="254"/>
      <c r="E7" s="254"/>
      <c r="F7" s="254"/>
      <c r="G7" s="254"/>
      <c r="H7" s="254"/>
      <c r="I7" s="254"/>
      <c r="J7" s="254"/>
      <c r="K7" s="254"/>
      <c r="L7" s="254"/>
      <c r="M7" s="254"/>
      <c r="N7" s="254"/>
      <c r="O7" s="254"/>
    </row>
    <row r="8" spans="1:15" s="3" customFormat="1" ht="30" customHeight="1" x14ac:dyDescent="0.3">
      <c r="A8" s="410" t="s">
        <v>579</v>
      </c>
      <c r="B8" s="253"/>
      <c r="C8" s="254"/>
      <c r="D8" s="254"/>
      <c r="E8" s="254"/>
      <c r="F8" s="254"/>
      <c r="G8" s="254"/>
      <c r="H8" s="254"/>
      <c r="I8" s="254"/>
      <c r="J8" s="254"/>
      <c r="K8" s="254"/>
      <c r="L8" s="254"/>
      <c r="M8" s="254"/>
      <c r="N8" s="254"/>
      <c r="O8" s="254"/>
    </row>
    <row r="9" spans="1:15" s="3" customFormat="1" ht="30" customHeight="1" x14ac:dyDescent="0.3">
      <c r="A9" s="410" t="s">
        <v>824</v>
      </c>
      <c r="B9" s="253"/>
      <c r="C9" s="254"/>
      <c r="D9" s="254"/>
      <c r="E9" s="254"/>
      <c r="F9" s="254"/>
      <c r="G9" s="254"/>
      <c r="H9" s="254"/>
      <c r="I9" s="254"/>
      <c r="J9" s="254"/>
      <c r="K9" s="254"/>
      <c r="L9" s="254"/>
      <c r="M9" s="254"/>
      <c r="N9" s="254"/>
      <c r="O9" s="254"/>
    </row>
    <row r="10" spans="1:15" s="3" customFormat="1" ht="30" customHeight="1" x14ac:dyDescent="0.3">
      <c r="A10" s="410" t="s">
        <v>825</v>
      </c>
      <c r="B10" s="253"/>
      <c r="C10" s="254"/>
      <c r="D10" s="254"/>
      <c r="E10" s="254"/>
      <c r="F10" s="254"/>
      <c r="G10" s="254"/>
      <c r="H10" s="254"/>
      <c r="I10" s="254"/>
      <c r="J10" s="254"/>
      <c r="K10" s="254"/>
      <c r="L10" s="254"/>
      <c r="M10" s="254"/>
      <c r="N10" s="254"/>
      <c r="O10" s="254"/>
    </row>
    <row r="11" spans="1:15" s="3" customFormat="1" ht="30" customHeight="1" x14ac:dyDescent="0.3">
      <c r="A11" s="411" t="s">
        <v>758</v>
      </c>
      <c r="B11" s="253"/>
      <c r="C11" s="254"/>
      <c r="D11" s="254"/>
      <c r="E11" s="254"/>
      <c r="F11" s="254"/>
      <c r="G11" s="254"/>
      <c r="H11" s="254"/>
      <c r="I11" s="254"/>
      <c r="J11" s="254"/>
      <c r="K11" s="254"/>
      <c r="L11" s="254"/>
      <c r="M11" s="254"/>
      <c r="N11" s="254"/>
      <c r="O11" s="254"/>
    </row>
    <row r="12" spans="1:15" s="3" customFormat="1" ht="30" customHeight="1" x14ac:dyDescent="0.3">
      <c r="A12" s="411" t="s">
        <v>435</v>
      </c>
      <c r="B12" s="253"/>
      <c r="C12" s="254"/>
      <c r="D12" s="254"/>
      <c r="E12" s="254"/>
      <c r="F12" s="254"/>
      <c r="G12" s="254"/>
      <c r="H12" s="254"/>
      <c r="I12" s="254"/>
      <c r="J12" s="254"/>
      <c r="K12" s="254"/>
      <c r="L12" s="254"/>
      <c r="M12" s="254"/>
      <c r="N12" s="254"/>
      <c r="O12" s="254"/>
    </row>
    <row r="13" spans="1:15" s="3" customFormat="1" ht="30" customHeight="1" x14ac:dyDescent="0.3">
      <c r="A13" s="412" t="s">
        <v>437</v>
      </c>
      <c r="B13" s="253"/>
      <c r="C13" s="254"/>
      <c r="D13" s="254"/>
      <c r="E13" s="254"/>
      <c r="F13" s="254"/>
      <c r="G13" s="254"/>
      <c r="H13" s="254"/>
      <c r="I13" s="254"/>
      <c r="J13" s="254"/>
      <c r="K13" s="254"/>
      <c r="L13" s="254"/>
      <c r="M13" s="254"/>
      <c r="N13" s="254"/>
      <c r="O13" s="254"/>
    </row>
    <row r="14" spans="1:15" s="3" customFormat="1" ht="30" customHeight="1" x14ac:dyDescent="0.3">
      <c r="A14" s="412" t="s">
        <v>759</v>
      </c>
      <c r="B14" s="253"/>
      <c r="C14" s="254"/>
      <c r="D14" s="254"/>
      <c r="E14" s="254"/>
      <c r="F14" s="254"/>
      <c r="G14" s="254"/>
      <c r="H14" s="254"/>
      <c r="I14" s="254"/>
      <c r="J14" s="254"/>
      <c r="K14" s="254"/>
      <c r="L14" s="254"/>
      <c r="M14" s="254"/>
      <c r="N14" s="254"/>
      <c r="O14" s="254"/>
    </row>
    <row r="15" spans="1:15" s="3" customFormat="1" ht="30" customHeight="1" x14ac:dyDescent="0.3">
      <c r="A15" s="412" t="s">
        <v>436</v>
      </c>
      <c r="B15" s="253"/>
      <c r="C15" s="254"/>
      <c r="D15" s="254"/>
      <c r="E15" s="254"/>
      <c r="F15" s="254"/>
      <c r="G15" s="254"/>
      <c r="H15" s="254"/>
      <c r="I15" s="254"/>
      <c r="J15" s="254"/>
      <c r="K15" s="254"/>
      <c r="L15" s="254"/>
      <c r="M15" s="254"/>
      <c r="N15" s="254"/>
      <c r="O15" s="254"/>
    </row>
    <row r="16" spans="1:15" s="3" customFormat="1" ht="30" customHeight="1" x14ac:dyDescent="0.3">
      <c r="A16" s="412" t="s">
        <v>580</v>
      </c>
      <c r="B16" s="253"/>
      <c r="C16" s="254"/>
      <c r="D16" s="254"/>
      <c r="E16" s="254"/>
      <c r="F16" s="254"/>
      <c r="G16" s="254"/>
      <c r="H16" s="254"/>
      <c r="I16" s="254"/>
      <c r="J16" s="254"/>
      <c r="K16" s="254"/>
      <c r="L16" s="254"/>
      <c r="M16" s="254"/>
      <c r="N16" s="254"/>
      <c r="O16" s="254"/>
    </row>
    <row r="17" spans="1:16" s="3" customFormat="1" ht="30" customHeight="1" x14ac:dyDescent="0.3">
      <c r="A17" s="413" t="s">
        <v>559</v>
      </c>
      <c r="B17" s="253"/>
      <c r="C17" s="254"/>
      <c r="D17" s="254"/>
      <c r="E17" s="254"/>
      <c r="F17" s="254"/>
      <c r="G17" s="254"/>
      <c r="H17" s="254"/>
      <c r="I17" s="254"/>
      <c r="J17" s="254"/>
      <c r="K17" s="254"/>
      <c r="L17" s="254"/>
      <c r="M17" s="254"/>
      <c r="N17" s="254"/>
      <c r="O17" s="254"/>
    </row>
    <row r="18" spans="1:16" s="3" customFormat="1" ht="11.25" customHeight="1" x14ac:dyDescent="0.3">
      <c r="A18" s="249"/>
      <c r="B18" s="253"/>
      <c r="C18" s="254"/>
      <c r="D18" s="254"/>
      <c r="E18" s="254"/>
      <c r="F18" s="254"/>
      <c r="G18" s="254"/>
      <c r="H18" s="254"/>
      <c r="I18" s="254"/>
      <c r="J18" s="254"/>
      <c r="K18" s="254"/>
      <c r="L18" s="254"/>
      <c r="M18" s="254"/>
      <c r="N18" s="254"/>
      <c r="O18" s="254"/>
    </row>
    <row r="19" spans="1:16" ht="19.5" customHeight="1" thickBot="1" x14ac:dyDescent="0.3">
      <c r="A19" s="255"/>
      <c r="B19" s="255"/>
      <c r="C19" s="256"/>
      <c r="D19" s="256"/>
      <c r="E19" s="256"/>
      <c r="F19" s="256"/>
      <c r="G19" s="256"/>
      <c r="H19" s="256"/>
      <c r="I19" s="256"/>
      <c r="J19" s="256"/>
      <c r="K19" s="256"/>
      <c r="L19" s="256"/>
      <c r="M19" s="256"/>
      <c r="N19" s="256"/>
      <c r="O19" s="256"/>
    </row>
    <row r="20" spans="1:16" ht="42" customHeight="1" thickBot="1" x14ac:dyDescent="0.3">
      <c r="A20" s="257" t="s">
        <v>568</v>
      </c>
      <c r="B20" s="41"/>
      <c r="C20" s="41"/>
      <c r="D20" s="41"/>
      <c r="E20" s="41"/>
      <c r="F20" s="41"/>
      <c r="G20" s="416"/>
      <c r="H20" s="416"/>
      <c r="I20" s="41"/>
      <c r="J20" s="41"/>
      <c r="K20" s="41"/>
      <c r="L20" s="41"/>
      <c r="M20" s="41"/>
      <c r="N20" s="42"/>
      <c r="O20" s="41"/>
      <c r="P20" s="250"/>
    </row>
    <row r="21" spans="1:16" ht="103.5" customHeight="1" thickBot="1" x14ac:dyDescent="0.3">
      <c r="A21" s="258" t="s">
        <v>564</v>
      </c>
      <c r="B21" s="258" t="s">
        <v>566</v>
      </c>
      <c r="C21" s="258" t="s">
        <v>567</v>
      </c>
      <c r="D21" s="258" t="s">
        <v>585</v>
      </c>
      <c r="E21" s="258" t="s">
        <v>565</v>
      </c>
      <c r="F21" s="419" t="s">
        <v>843</v>
      </c>
      <c r="G21" s="424" t="s">
        <v>842</v>
      </c>
      <c r="H21" s="422" t="s">
        <v>810</v>
      </c>
      <c r="I21" s="422" t="s">
        <v>810</v>
      </c>
      <c r="J21" s="422" t="s">
        <v>760</v>
      </c>
      <c r="K21" s="423" t="s">
        <v>569</v>
      </c>
      <c r="L21" s="423" t="s">
        <v>570</v>
      </c>
      <c r="M21" s="423" t="s">
        <v>571</v>
      </c>
      <c r="N21" s="414" t="s">
        <v>572</v>
      </c>
      <c r="O21" s="414" t="s">
        <v>582</v>
      </c>
      <c r="P21" s="414" t="s">
        <v>583</v>
      </c>
    </row>
    <row r="22" spans="1:16" ht="409.5" customHeight="1" thickBot="1" x14ac:dyDescent="0.3">
      <c r="A22" s="259" t="s">
        <v>560</v>
      </c>
      <c r="B22" s="260" t="s">
        <v>761</v>
      </c>
      <c r="C22" s="429" t="s">
        <v>887</v>
      </c>
      <c r="D22" s="238" t="s">
        <v>587</v>
      </c>
      <c r="E22" s="276" t="s">
        <v>584</v>
      </c>
      <c r="F22" s="420" t="s">
        <v>563</v>
      </c>
      <c r="G22" s="420" t="s">
        <v>562</v>
      </c>
      <c r="H22" s="262" t="s">
        <v>844</v>
      </c>
      <c r="I22" s="420" t="s">
        <v>811</v>
      </c>
      <c r="J22" s="420" t="s">
        <v>586</v>
      </c>
      <c r="K22" s="421" t="s">
        <v>573</v>
      </c>
      <c r="L22" s="261" t="s">
        <v>576</v>
      </c>
      <c r="M22" s="261" t="s">
        <v>574</v>
      </c>
      <c r="N22" s="262" t="s">
        <v>577</v>
      </c>
      <c r="O22" s="263" t="s">
        <v>575</v>
      </c>
      <c r="P22" s="237" t="s">
        <v>561</v>
      </c>
    </row>
    <row r="23" spans="1:16" ht="99.95" customHeight="1" thickBot="1" x14ac:dyDescent="0.3">
      <c r="A23" s="271"/>
      <c r="B23" s="272"/>
      <c r="C23" s="268"/>
      <c r="D23" s="268"/>
      <c r="E23" s="275"/>
      <c r="F23" s="268"/>
      <c r="G23" s="417"/>
      <c r="H23" s="418"/>
      <c r="I23" s="404"/>
      <c r="J23" s="252"/>
      <c r="K23" s="270"/>
      <c r="L23" s="269"/>
      <c r="M23" s="270"/>
      <c r="N23" s="269"/>
      <c r="O23" s="267" t="str">
        <f t="shared" ref="O23:O29" si="0">IF(SUM((H23+K23+M23))=0,"",SUM(H23+K23+M23)/3)</f>
        <v/>
      </c>
      <c r="P23" s="267" t="str">
        <f t="shared" ref="P23:P29" si="1">IF(SUM(H23+L23+N23)=0,"",(SUM(H23+L23+N23)))</f>
        <v/>
      </c>
    </row>
    <row r="24" spans="1:16" ht="99.95" customHeight="1" thickBot="1" x14ac:dyDescent="0.3">
      <c r="A24" s="271"/>
      <c r="B24" s="272"/>
      <c r="C24" s="268"/>
      <c r="D24" s="268"/>
      <c r="E24" s="252"/>
      <c r="F24" s="268"/>
      <c r="G24" s="268"/>
      <c r="H24" s="270"/>
      <c r="I24" s="269"/>
      <c r="J24" s="252"/>
      <c r="K24" s="270"/>
      <c r="L24" s="269"/>
      <c r="M24" s="270"/>
      <c r="N24" s="269"/>
      <c r="O24" s="267" t="str">
        <f t="shared" si="0"/>
        <v/>
      </c>
      <c r="P24" s="267" t="str">
        <f t="shared" si="1"/>
        <v/>
      </c>
    </row>
    <row r="25" spans="1:16" ht="99.95" customHeight="1" thickBot="1" x14ac:dyDescent="0.3">
      <c r="A25" s="271"/>
      <c r="B25" s="272"/>
      <c r="C25" s="268"/>
      <c r="D25" s="268"/>
      <c r="E25" s="252"/>
      <c r="F25" s="268"/>
      <c r="G25" s="268"/>
      <c r="H25" s="270"/>
      <c r="I25" s="269"/>
      <c r="J25" s="252"/>
      <c r="K25" s="270"/>
      <c r="L25" s="269"/>
      <c r="M25" s="270"/>
      <c r="N25" s="269"/>
      <c r="O25" s="267" t="str">
        <f t="shared" si="0"/>
        <v/>
      </c>
      <c r="P25" s="267" t="str">
        <f t="shared" si="1"/>
        <v/>
      </c>
    </row>
    <row r="26" spans="1:16" ht="99.95" customHeight="1" thickBot="1" x14ac:dyDescent="0.3">
      <c r="A26" s="271"/>
      <c r="B26" s="272"/>
      <c r="C26" s="268"/>
      <c r="D26" s="268"/>
      <c r="E26" s="252"/>
      <c r="F26" s="268"/>
      <c r="G26" s="268"/>
      <c r="H26" s="270"/>
      <c r="I26" s="269"/>
      <c r="J26" s="252"/>
      <c r="K26" s="270"/>
      <c r="L26" s="269"/>
      <c r="M26" s="270"/>
      <c r="N26" s="269"/>
      <c r="O26" s="267" t="str">
        <f t="shared" si="0"/>
        <v/>
      </c>
      <c r="P26" s="267" t="str">
        <f t="shared" si="1"/>
        <v/>
      </c>
    </row>
    <row r="27" spans="1:16" ht="99.95" customHeight="1" thickBot="1" x14ac:dyDescent="0.3">
      <c r="A27" s="271"/>
      <c r="B27" s="272"/>
      <c r="C27" s="268"/>
      <c r="D27" s="268"/>
      <c r="E27" s="252"/>
      <c r="F27" s="268"/>
      <c r="G27" s="268"/>
      <c r="H27" s="270"/>
      <c r="I27" s="269"/>
      <c r="J27" s="252"/>
      <c r="K27" s="270"/>
      <c r="L27" s="269"/>
      <c r="M27" s="270"/>
      <c r="N27" s="269"/>
      <c r="O27" s="267" t="str">
        <f t="shared" si="0"/>
        <v/>
      </c>
      <c r="P27" s="267" t="str">
        <f t="shared" si="1"/>
        <v/>
      </c>
    </row>
    <row r="28" spans="1:16" ht="99.95" customHeight="1" thickBot="1" x14ac:dyDescent="0.3">
      <c r="A28" s="271"/>
      <c r="B28" s="272"/>
      <c r="C28" s="268"/>
      <c r="D28" s="268"/>
      <c r="E28" s="252"/>
      <c r="F28" s="268"/>
      <c r="G28" s="268"/>
      <c r="H28" s="270"/>
      <c r="I28" s="269"/>
      <c r="J28" s="252"/>
      <c r="K28" s="270"/>
      <c r="L28" s="269"/>
      <c r="M28" s="270"/>
      <c r="N28" s="269"/>
      <c r="O28" s="267" t="str">
        <f t="shared" si="0"/>
        <v/>
      </c>
      <c r="P28" s="267" t="str">
        <f t="shared" si="1"/>
        <v/>
      </c>
    </row>
    <row r="29" spans="1:16" ht="99.95" customHeight="1" thickBot="1" x14ac:dyDescent="0.3">
      <c r="A29" s="273"/>
      <c r="B29" s="252"/>
      <c r="C29" s="268"/>
      <c r="D29" s="268"/>
      <c r="E29" s="252"/>
      <c r="F29" s="268"/>
      <c r="G29" s="415"/>
      <c r="H29" s="274"/>
      <c r="I29" s="405"/>
      <c r="J29" s="252"/>
      <c r="K29" s="270"/>
      <c r="L29" s="269"/>
      <c r="M29" s="270"/>
      <c r="N29" s="269"/>
      <c r="O29" s="267" t="str">
        <f t="shared" si="0"/>
        <v/>
      </c>
      <c r="P29" s="267" t="str">
        <f t="shared" si="1"/>
        <v/>
      </c>
    </row>
    <row r="30" spans="1:16" ht="19.5" thickBot="1" x14ac:dyDescent="0.35">
      <c r="A30" s="251" t="s">
        <v>322</v>
      </c>
      <c r="B30" s="267" t="str">
        <f>IF(SUM(B23:B29)=0,"",SUM(B23:B29))</f>
        <v/>
      </c>
      <c r="C30" s="264"/>
      <c r="D30" s="267" t="str">
        <f>IF(SUM(D23:D29)=0,"",SUM(D23:D29))</f>
        <v/>
      </c>
      <c r="E30" s="267" t="str">
        <f>IF(SUM(E23:E29)=0,"",SUM(E23:E29))</f>
        <v/>
      </c>
      <c r="F30" s="265"/>
      <c r="G30" s="267" t="str">
        <f t="shared" ref="G30:N30" si="2">IF(SUM(G23:G29)=0,"",SUM(G23:G29))</f>
        <v/>
      </c>
      <c r="H30" s="266">
        <f>SUM(H23:H29)</f>
        <v>0</v>
      </c>
      <c r="I30" s="267" t="str">
        <f t="shared" si="2"/>
        <v/>
      </c>
      <c r="J30" s="267" t="str">
        <f t="shared" si="2"/>
        <v/>
      </c>
      <c r="K30" s="267" t="str">
        <f t="shared" si="2"/>
        <v/>
      </c>
      <c r="L30" s="267" t="str">
        <f t="shared" si="2"/>
        <v/>
      </c>
      <c r="M30" s="267" t="str">
        <f t="shared" si="2"/>
        <v/>
      </c>
      <c r="N30" s="267" t="str">
        <f t="shared" si="2"/>
        <v/>
      </c>
      <c r="O30" s="267">
        <f>SUM(O23:O29)</f>
        <v>0</v>
      </c>
      <c r="P30" s="267">
        <f>SUM(P23:P29)</f>
        <v>0</v>
      </c>
    </row>
    <row r="31" spans="1:16" ht="15" customHeight="1" thickBot="1" x14ac:dyDescent="0.3"/>
    <row r="32" spans="1:16" ht="137.25" customHeight="1" thickBot="1" x14ac:dyDescent="0.3">
      <c r="A32" s="308" t="s">
        <v>652</v>
      </c>
      <c r="B32" s="38"/>
      <c r="C32" s="38"/>
      <c r="D32" s="38"/>
      <c r="E32" s="38"/>
      <c r="F32" s="38"/>
      <c r="G32" s="38"/>
      <c r="H32" s="38"/>
      <c r="I32" s="38"/>
      <c r="J32" s="38"/>
      <c r="K32" s="38"/>
      <c r="L32" s="38"/>
      <c r="M32" s="38"/>
      <c r="N32" s="38"/>
      <c r="O32" s="38"/>
      <c r="P32" s="38"/>
    </row>
  </sheetData>
  <sheetProtection selectLockedCells="1"/>
  <phoneticPr fontId="31" type="noConversion"/>
  <hyperlinks>
    <hyperlink ref="A17" r:id="rId1" display="https://www.fldoe.org/pathwaysgrant/index.stml" xr:uid="{8B342D8D-B5EB-40DE-9B8F-BED38D2E1245}"/>
  </hyperlinks>
  <pageMargins left="0.25" right="0.25" top="0.75" bottom="0.75" header="0.3" footer="0.3"/>
  <pageSetup paperSize="5" scale="35" fitToHeight="0" orientation="landscape" r:id="rId2"/>
  <rowBreaks count="1" manualBreakCount="1">
    <brk id="18"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A83D09-21FC-4C02-83F3-5CD5FFBDFFCF}">
  <sheetPr>
    <tabColor theme="8"/>
    <pageSetUpPr fitToPage="1"/>
  </sheetPr>
  <dimension ref="A1:H22"/>
  <sheetViews>
    <sheetView showGridLines="0" zoomScale="75" zoomScaleNormal="75" workbookViewId="0"/>
  </sheetViews>
  <sheetFormatPr defaultColWidth="9.140625" defaultRowHeight="15" customHeight="1" x14ac:dyDescent="0.25"/>
  <cols>
    <col min="1" max="1" width="60.7109375" style="1" customWidth="1"/>
    <col min="2" max="6" width="35.7109375" style="1" customWidth="1"/>
    <col min="7" max="8" width="20.7109375" style="1" customWidth="1"/>
    <col min="9" max="16384" width="9.140625" style="1"/>
  </cols>
  <sheetData>
    <row r="1" spans="1:8" ht="42" customHeight="1" x14ac:dyDescent="0.25">
      <c r="A1" s="301" t="s">
        <v>332</v>
      </c>
      <c r="B1" s="302"/>
      <c r="C1" s="302"/>
      <c r="D1" s="302"/>
      <c r="E1" s="302"/>
      <c r="F1" s="302"/>
      <c r="G1" s="303"/>
      <c r="H1" s="304"/>
    </row>
    <row r="2" spans="1:8" ht="42" customHeight="1" x14ac:dyDescent="0.25">
      <c r="A2" s="301" t="s">
        <v>610</v>
      </c>
      <c r="B2" s="302"/>
      <c r="C2" s="302"/>
      <c r="D2" s="302"/>
      <c r="E2" s="302"/>
      <c r="F2" s="302"/>
      <c r="G2" s="225"/>
      <c r="H2" s="226"/>
    </row>
    <row r="3" spans="1:8" ht="259.35000000000002" customHeight="1" x14ac:dyDescent="0.25">
      <c r="A3" s="299" t="s">
        <v>100</v>
      </c>
      <c r="B3" s="299" t="s">
        <v>99</v>
      </c>
      <c r="C3" s="299" t="s">
        <v>784</v>
      </c>
      <c r="D3" s="299" t="s">
        <v>589</v>
      </c>
      <c r="E3" s="300" t="s">
        <v>590</v>
      </c>
      <c r="F3" s="300" t="s">
        <v>338</v>
      </c>
      <c r="G3" s="299" t="s">
        <v>592</v>
      </c>
      <c r="H3" s="299" t="s">
        <v>593</v>
      </c>
    </row>
    <row r="4" spans="1:8" ht="50.1" customHeight="1" x14ac:dyDescent="0.3">
      <c r="A4" s="294"/>
      <c r="B4" s="290"/>
      <c r="C4" s="291"/>
      <c r="D4" s="292"/>
      <c r="E4" s="293"/>
      <c r="F4" s="293"/>
      <c r="G4" s="297" t="str">
        <f t="shared" ref="G4:G10" si="0">IF(SUM(D4:F4)=0,"",(SUM(D4:F4)))</f>
        <v/>
      </c>
      <c r="H4" s="297" t="str">
        <f t="shared" ref="H4:H10" si="1">IFERROR(AVERAGE(D4:F4),"")</f>
        <v/>
      </c>
    </row>
    <row r="5" spans="1:8" ht="50.1" customHeight="1" x14ac:dyDescent="0.3">
      <c r="A5" s="289"/>
      <c r="B5" s="290"/>
      <c r="C5" s="291"/>
      <c r="D5" s="292"/>
      <c r="E5" s="293"/>
      <c r="F5" s="293"/>
      <c r="G5" s="297" t="str">
        <f t="shared" si="0"/>
        <v/>
      </c>
      <c r="H5" s="297" t="str">
        <f t="shared" si="1"/>
        <v/>
      </c>
    </row>
    <row r="6" spans="1:8" ht="50.1" customHeight="1" x14ac:dyDescent="0.3">
      <c r="A6" s="289"/>
      <c r="B6" s="290"/>
      <c r="C6" s="291"/>
      <c r="D6" s="292"/>
      <c r="E6" s="293"/>
      <c r="F6" s="293"/>
      <c r="G6" s="297" t="str">
        <f t="shared" si="0"/>
        <v/>
      </c>
      <c r="H6" s="297" t="str">
        <f t="shared" si="1"/>
        <v/>
      </c>
    </row>
    <row r="7" spans="1:8" ht="50.1" customHeight="1" x14ac:dyDescent="0.3">
      <c r="B7" s="290"/>
      <c r="C7" s="291"/>
      <c r="D7" s="292"/>
      <c r="E7" s="293"/>
      <c r="F7" s="293"/>
      <c r="G7" s="297" t="str">
        <f t="shared" si="0"/>
        <v/>
      </c>
      <c r="H7" s="297" t="str">
        <f t="shared" si="1"/>
        <v/>
      </c>
    </row>
    <row r="8" spans="1:8" ht="50.1" customHeight="1" x14ac:dyDescent="0.3">
      <c r="B8" s="290"/>
      <c r="C8" s="291"/>
      <c r="D8" s="292"/>
      <c r="E8" s="293"/>
      <c r="F8" s="293"/>
      <c r="G8" s="297" t="str">
        <f t="shared" si="0"/>
        <v/>
      </c>
      <c r="H8" s="297" t="str">
        <f t="shared" si="1"/>
        <v/>
      </c>
    </row>
    <row r="9" spans="1:8" ht="50.1" customHeight="1" x14ac:dyDescent="0.3">
      <c r="B9" s="290"/>
      <c r="C9" s="291"/>
      <c r="D9" s="292"/>
      <c r="E9" s="293"/>
      <c r="F9" s="293"/>
      <c r="G9" s="297" t="str">
        <f t="shared" si="0"/>
        <v/>
      </c>
      <c r="H9" s="297" t="str">
        <f t="shared" si="1"/>
        <v/>
      </c>
    </row>
    <row r="10" spans="1:8" ht="50.1" customHeight="1" x14ac:dyDescent="0.3">
      <c r="B10" s="290"/>
      <c r="C10" s="291"/>
      <c r="D10" s="292"/>
      <c r="E10" s="293"/>
      <c r="F10" s="293"/>
      <c r="G10" s="297" t="str">
        <f t="shared" si="0"/>
        <v/>
      </c>
      <c r="H10" s="297" t="str">
        <f t="shared" si="1"/>
        <v/>
      </c>
    </row>
    <row r="11" spans="1:8" ht="18.75" x14ac:dyDescent="0.3">
      <c r="A11" s="236" t="s">
        <v>591</v>
      </c>
      <c r="B11" s="295"/>
      <c r="C11" s="296"/>
      <c r="D11" s="297" t="str">
        <f>IF(SUM(D4:D10)=0,"",(SUM(D4:D10)))</f>
        <v/>
      </c>
      <c r="E11" s="297" t="str">
        <f>IF(SUM(E4:E10)=0,"",(SUM(E4:E10)))</f>
        <v/>
      </c>
      <c r="F11" s="297" t="str">
        <f>IF(SUM(F4:F10)=0,"",(SUM(F4:F10)))</f>
        <v/>
      </c>
      <c r="G11" s="297" t="str">
        <f>IF(SUM(G4:G10)=0,"",(SUM(G4:G10)))</f>
        <v/>
      </c>
      <c r="H11" s="297" t="str">
        <f>IF(SUM(H4:H10)=0,"",(SUM(H4:H10)))</f>
        <v/>
      </c>
    </row>
    <row r="12" spans="1:8" ht="15" customHeight="1" thickBot="1" x14ac:dyDescent="0.3"/>
    <row r="13" spans="1:8" ht="207" thickBot="1" x14ac:dyDescent="0.3">
      <c r="A13" s="308" t="s">
        <v>813</v>
      </c>
      <c r="B13" s="38"/>
      <c r="C13" s="38"/>
      <c r="D13" s="38"/>
      <c r="E13" s="38"/>
      <c r="F13" s="38"/>
      <c r="G13" s="38"/>
      <c r="H13" s="38"/>
    </row>
    <row r="14" spans="1:8" x14ac:dyDescent="0.25">
      <c r="A14" s="1" t="s">
        <v>424</v>
      </c>
    </row>
    <row r="15" spans="1:8" x14ac:dyDescent="0.25"/>
    <row r="16" spans="1:8" x14ac:dyDescent="0.25"/>
    <row r="17" x14ac:dyDescent="0.25"/>
    <row r="18" x14ac:dyDescent="0.25"/>
    <row r="19" x14ac:dyDescent="0.25"/>
    <row r="20" x14ac:dyDescent="0.25"/>
    <row r="21" x14ac:dyDescent="0.25"/>
    <row r="22" x14ac:dyDescent="0.25"/>
  </sheetData>
  <sheetProtection selectLockedCells="1"/>
  <pageMargins left="0.25" right="0.25" top="0.75" bottom="0.75" header="0.3" footer="0.3"/>
  <pageSetup paperSize="5" scale="61" fitToHeight="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A5B2E-2E9E-436B-A9AB-2DD38223E919}">
  <sheetPr>
    <tabColor theme="9" tint="-0.249977111117893"/>
    <pageSetUpPr fitToPage="1"/>
  </sheetPr>
  <dimension ref="A1:A14"/>
  <sheetViews>
    <sheetView zoomScaleNormal="100" workbookViewId="0">
      <selection activeCell="A7" sqref="A7"/>
    </sheetView>
  </sheetViews>
  <sheetFormatPr defaultColWidth="8.85546875" defaultRowHeight="15" x14ac:dyDescent="0.25"/>
  <cols>
    <col min="1" max="1" width="250.7109375" customWidth="1"/>
  </cols>
  <sheetData>
    <row r="1" spans="1:1" ht="31.5" customHeight="1" thickBot="1" x14ac:dyDescent="0.3">
      <c r="A1" s="67" t="s">
        <v>101</v>
      </c>
    </row>
    <row r="2" spans="1:1" ht="19.5" customHeight="1" thickBot="1" x14ac:dyDescent="0.35">
      <c r="A2" s="132" t="s">
        <v>102</v>
      </c>
    </row>
    <row r="3" spans="1:1" ht="23.25" customHeight="1" thickBot="1" x14ac:dyDescent="0.35">
      <c r="A3" s="132" t="s">
        <v>103</v>
      </c>
    </row>
    <row r="4" spans="1:1" ht="24" customHeight="1" thickBot="1" x14ac:dyDescent="0.35">
      <c r="A4" s="132" t="s">
        <v>104</v>
      </c>
    </row>
    <row r="5" spans="1:1" ht="25.5" customHeight="1" thickBot="1" x14ac:dyDescent="0.35">
      <c r="A5" s="133" t="s">
        <v>105</v>
      </c>
    </row>
    <row r="6" spans="1:1" ht="96" customHeight="1" thickBot="1" x14ac:dyDescent="0.3">
      <c r="A6" s="134" t="s">
        <v>106</v>
      </c>
    </row>
    <row r="7" spans="1:1" ht="139.5" customHeight="1" thickBot="1" x14ac:dyDescent="0.3">
      <c r="A7" s="134" t="s">
        <v>107</v>
      </c>
    </row>
    <row r="8" spans="1:1" ht="99.95" customHeight="1" thickBot="1" x14ac:dyDescent="0.3">
      <c r="A8" s="134" t="s">
        <v>108</v>
      </c>
    </row>
    <row r="9" spans="1:1" ht="393.75" x14ac:dyDescent="0.25">
      <c r="A9" s="135" t="s">
        <v>323</v>
      </c>
    </row>
    <row r="10" spans="1:1" ht="99.95" customHeight="1" thickBot="1" x14ac:dyDescent="0.3">
      <c r="A10" s="134" t="s">
        <v>295</v>
      </c>
    </row>
    <row r="11" spans="1:1" ht="87.75" customHeight="1" thickBot="1" x14ac:dyDescent="0.3">
      <c r="A11" s="134" t="s">
        <v>294</v>
      </c>
    </row>
    <row r="12" spans="1:1" ht="75.75" thickBot="1" x14ac:dyDescent="0.3">
      <c r="A12" s="134" t="s">
        <v>304</v>
      </c>
    </row>
    <row r="13" spans="1:1" ht="18.75" customHeight="1" thickBot="1" x14ac:dyDescent="0.3">
      <c r="A13" s="136" t="s">
        <v>815</v>
      </c>
    </row>
    <row r="14" spans="1:1" ht="19.5" thickBot="1" x14ac:dyDescent="0.3">
      <c r="A14" s="137" t="s">
        <v>814</v>
      </c>
    </row>
  </sheetData>
  <pageMargins left="0.25" right="0.25" top="0.75" bottom="0.75" header="0.3" footer="0.3"/>
  <pageSetup paperSize="5" scale="68" fitToHeight="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4F04B-0D9B-4999-8258-219FA8F90091}">
  <sheetPr>
    <tabColor theme="9" tint="-0.249977111117893"/>
    <pageSetUpPr fitToPage="1"/>
  </sheetPr>
  <dimension ref="A1:J26"/>
  <sheetViews>
    <sheetView zoomScaleNormal="100" workbookViewId="0"/>
  </sheetViews>
  <sheetFormatPr defaultColWidth="8.85546875" defaultRowHeight="15" x14ac:dyDescent="0.25"/>
  <cols>
    <col min="1" max="1" width="12" bestFit="1" customWidth="1"/>
    <col min="2" max="2" width="15.7109375" customWidth="1"/>
    <col min="3" max="3" width="12.7109375" customWidth="1"/>
    <col min="4" max="4" width="50" customWidth="1"/>
    <col min="5" max="5" width="16.7109375" customWidth="1"/>
    <col min="6" max="6" width="24.42578125" customWidth="1"/>
    <col min="7" max="7" width="11.42578125" bestFit="1" customWidth="1"/>
    <col min="8" max="8" width="45.7109375" customWidth="1"/>
  </cols>
  <sheetData>
    <row r="1" spans="1:10" ht="18.75" customHeight="1" x14ac:dyDescent="0.25">
      <c r="A1" s="522" t="s">
        <v>109</v>
      </c>
      <c r="B1" s="512"/>
      <c r="C1" s="522"/>
      <c r="D1" s="522"/>
      <c r="E1" s="522"/>
      <c r="F1" s="522"/>
      <c r="G1" s="522"/>
      <c r="H1" s="522"/>
      <c r="I1" s="21"/>
      <c r="J1" s="21"/>
    </row>
    <row r="2" spans="1:10" x14ac:dyDescent="0.25">
      <c r="A2" s="523" t="s">
        <v>110</v>
      </c>
      <c r="B2" s="524" t="s">
        <v>111</v>
      </c>
      <c r="C2" s="523" t="s">
        <v>112</v>
      </c>
      <c r="D2" s="523" t="s">
        <v>113</v>
      </c>
      <c r="E2" s="523" t="s">
        <v>114</v>
      </c>
      <c r="F2" s="513" t="s">
        <v>115</v>
      </c>
      <c r="G2" s="523" t="s">
        <v>116</v>
      </c>
      <c r="H2" s="514"/>
      <c r="I2" s="22"/>
      <c r="J2" s="22"/>
    </row>
    <row r="3" spans="1:10" ht="30" x14ac:dyDescent="0.25">
      <c r="A3" s="149" t="s">
        <v>117</v>
      </c>
      <c r="B3" s="525" t="s">
        <v>118</v>
      </c>
      <c r="C3" s="526" t="s">
        <v>119</v>
      </c>
      <c r="D3" s="526" t="s">
        <v>120</v>
      </c>
      <c r="E3" s="527" t="s">
        <v>121</v>
      </c>
      <c r="F3" s="527" t="s">
        <v>123</v>
      </c>
      <c r="G3" s="526" t="s">
        <v>122</v>
      </c>
      <c r="H3" s="528" t="s">
        <v>124</v>
      </c>
      <c r="I3" s="22"/>
      <c r="J3" s="22"/>
    </row>
    <row r="4" spans="1:10" ht="238.5" customHeight="1" x14ac:dyDescent="0.25">
      <c r="A4" s="515">
        <v>1</v>
      </c>
      <c r="B4" s="539">
        <v>6200</v>
      </c>
      <c r="C4" s="540">
        <v>110</v>
      </c>
      <c r="D4" s="531" t="s">
        <v>922</v>
      </c>
      <c r="E4" s="541">
        <v>2</v>
      </c>
      <c r="F4" s="542">
        <v>1</v>
      </c>
      <c r="G4" s="543">
        <v>70000</v>
      </c>
      <c r="H4" s="544" t="s">
        <v>923</v>
      </c>
      <c r="I4" s="23"/>
      <c r="J4" s="23"/>
    </row>
    <row r="5" spans="1:10" x14ac:dyDescent="0.25">
      <c r="A5" s="515">
        <v>2</v>
      </c>
      <c r="B5" s="545">
        <v>6200</v>
      </c>
      <c r="C5" s="546">
        <v>210</v>
      </c>
      <c r="D5" s="547" t="s">
        <v>125</v>
      </c>
      <c r="E5" s="546"/>
      <c r="F5" s="548">
        <v>1</v>
      </c>
      <c r="G5" s="549">
        <v>6895</v>
      </c>
      <c r="H5" s="516"/>
      <c r="I5" s="23"/>
      <c r="J5" s="23"/>
    </row>
    <row r="6" spans="1:10" x14ac:dyDescent="0.25">
      <c r="A6" s="515">
        <v>3</v>
      </c>
      <c r="B6" s="545">
        <v>6200</v>
      </c>
      <c r="C6" s="546">
        <v>220</v>
      </c>
      <c r="D6" s="547" t="s">
        <v>126</v>
      </c>
      <c r="E6" s="546"/>
      <c r="F6" s="548">
        <v>1</v>
      </c>
      <c r="G6" s="549">
        <v>4340</v>
      </c>
      <c r="H6" s="517"/>
      <c r="I6" s="23"/>
      <c r="J6" s="23"/>
    </row>
    <row r="7" spans="1:10" x14ac:dyDescent="0.25">
      <c r="A7" s="515">
        <v>4</v>
      </c>
      <c r="B7" s="545">
        <v>6200</v>
      </c>
      <c r="C7" s="546">
        <v>223</v>
      </c>
      <c r="D7" s="547" t="s">
        <v>127</v>
      </c>
      <c r="E7" s="546"/>
      <c r="F7" s="548">
        <v>1</v>
      </c>
      <c r="G7" s="549">
        <v>1015</v>
      </c>
      <c r="H7" s="517"/>
      <c r="I7" s="23"/>
      <c r="J7" s="23"/>
    </row>
    <row r="8" spans="1:10" x14ac:dyDescent="0.25">
      <c r="A8" s="515">
        <v>5</v>
      </c>
      <c r="B8" s="545">
        <v>6200</v>
      </c>
      <c r="C8" s="546" t="s">
        <v>128</v>
      </c>
      <c r="D8" s="547" t="s">
        <v>129</v>
      </c>
      <c r="E8" s="546"/>
      <c r="F8" s="548">
        <v>1</v>
      </c>
      <c r="G8" s="549">
        <v>8330</v>
      </c>
      <c r="H8" s="517"/>
      <c r="I8" s="23"/>
      <c r="J8" s="23"/>
    </row>
    <row r="9" spans="1:10" x14ac:dyDescent="0.25">
      <c r="A9" s="515">
        <v>6</v>
      </c>
      <c r="B9" s="545">
        <v>6200</v>
      </c>
      <c r="C9" s="546">
        <v>240</v>
      </c>
      <c r="D9" s="547" t="s">
        <v>130</v>
      </c>
      <c r="E9" s="546"/>
      <c r="F9" s="548">
        <v>1</v>
      </c>
      <c r="G9" s="549">
        <v>882</v>
      </c>
      <c r="H9" s="517"/>
      <c r="I9" s="23"/>
      <c r="J9" s="23"/>
    </row>
    <row r="10" spans="1:10" x14ac:dyDescent="0.25">
      <c r="A10" s="518"/>
      <c r="B10" s="519"/>
      <c r="C10" s="550"/>
      <c r="D10" s="550"/>
      <c r="E10" s="551" t="s">
        <v>131</v>
      </c>
      <c r="F10" s="552"/>
      <c r="G10" s="549">
        <f>SUM(G4:G9)</f>
        <v>91462</v>
      </c>
      <c r="H10" s="520"/>
      <c r="I10" s="23"/>
      <c r="J10" s="23"/>
    </row>
    <row r="11" spans="1:10" ht="30.75" customHeight="1" x14ac:dyDescent="0.25">
      <c r="A11" s="522" t="s">
        <v>132</v>
      </c>
      <c r="B11" s="512"/>
      <c r="C11" s="522"/>
      <c r="D11" s="522"/>
      <c r="E11" s="522"/>
      <c r="F11" s="522"/>
      <c r="G11" s="522"/>
      <c r="H11" s="522"/>
      <c r="I11" s="21"/>
      <c r="J11" s="21"/>
    </row>
    <row r="12" spans="1:10" x14ac:dyDescent="0.25">
      <c r="A12" s="523" t="s">
        <v>110</v>
      </c>
      <c r="B12" s="524" t="s">
        <v>111</v>
      </c>
      <c r="C12" s="523" t="s">
        <v>112</v>
      </c>
      <c r="D12" s="523" t="s">
        <v>113</v>
      </c>
      <c r="E12" s="523" t="s">
        <v>114</v>
      </c>
      <c r="F12" s="513" t="s">
        <v>115</v>
      </c>
      <c r="G12" s="523" t="s">
        <v>116</v>
      </c>
      <c r="H12" s="514"/>
    </row>
    <row r="13" spans="1:10" ht="30" x14ac:dyDescent="0.25">
      <c r="A13" s="149" t="s">
        <v>117</v>
      </c>
      <c r="B13" s="525" t="s">
        <v>118</v>
      </c>
      <c r="C13" s="526" t="s">
        <v>119</v>
      </c>
      <c r="D13" s="526" t="s">
        <v>120</v>
      </c>
      <c r="E13" s="527" t="s">
        <v>121</v>
      </c>
      <c r="F13" s="527" t="s">
        <v>123</v>
      </c>
      <c r="G13" s="526" t="s">
        <v>122</v>
      </c>
      <c r="H13" s="528" t="s">
        <v>124</v>
      </c>
    </row>
    <row r="14" spans="1:10" ht="399.95" customHeight="1" x14ac:dyDescent="0.25">
      <c r="A14" s="515">
        <v>1</v>
      </c>
      <c r="B14" s="529">
        <v>7900</v>
      </c>
      <c r="C14" s="530">
        <v>430</v>
      </c>
      <c r="D14" s="531" t="s">
        <v>924</v>
      </c>
      <c r="E14" s="530"/>
      <c r="F14" s="532">
        <v>0.5</v>
      </c>
      <c r="G14" s="533">
        <v>10000</v>
      </c>
      <c r="H14" s="534" t="s">
        <v>925</v>
      </c>
    </row>
    <row r="15" spans="1:10" ht="19.5" customHeight="1" x14ac:dyDescent="0.25">
      <c r="A15" s="518"/>
      <c r="B15" s="519"/>
      <c r="C15" s="550"/>
      <c r="D15" s="550"/>
      <c r="E15" s="553" t="s">
        <v>131</v>
      </c>
      <c r="F15" s="554"/>
      <c r="G15" s="549">
        <v>10000</v>
      </c>
      <c r="H15" s="538"/>
    </row>
    <row r="16" spans="1:10" x14ac:dyDescent="0.25">
      <c r="A16" s="512"/>
      <c r="B16" s="522" t="s">
        <v>133</v>
      </c>
      <c r="C16" s="522"/>
      <c r="D16" s="522"/>
      <c r="E16" s="522"/>
      <c r="F16" s="522"/>
      <c r="G16" s="522"/>
      <c r="H16" s="522"/>
    </row>
    <row r="17" spans="1:8" x14ac:dyDescent="0.25">
      <c r="A17" s="523" t="s">
        <v>110</v>
      </c>
      <c r="B17" s="524" t="s">
        <v>111</v>
      </c>
      <c r="C17" s="523" t="s">
        <v>112</v>
      </c>
      <c r="D17" s="523" t="s">
        <v>113</v>
      </c>
      <c r="E17" s="523" t="s">
        <v>114</v>
      </c>
      <c r="F17" s="513" t="s">
        <v>115</v>
      </c>
      <c r="G17" s="523" t="s">
        <v>116</v>
      </c>
      <c r="H17" s="514"/>
    </row>
    <row r="18" spans="1:8" ht="30" x14ac:dyDescent="0.25">
      <c r="A18" s="149" t="s">
        <v>117</v>
      </c>
      <c r="B18" s="525" t="s">
        <v>118</v>
      </c>
      <c r="C18" s="526" t="s">
        <v>119</v>
      </c>
      <c r="D18" s="526" t="s">
        <v>120</v>
      </c>
      <c r="E18" s="527" t="s">
        <v>121</v>
      </c>
      <c r="F18" s="527" t="s">
        <v>123</v>
      </c>
      <c r="G18" s="526" t="s">
        <v>122</v>
      </c>
      <c r="H18" s="528" t="s">
        <v>124</v>
      </c>
    </row>
    <row r="19" spans="1:8" ht="409.6" customHeight="1" x14ac:dyDescent="0.25">
      <c r="A19" s="515">
        <v>1</v>
      </c>
      <c r="B19" s="529">
        <v>6300</v>
      </c>
      <c r="C19" s="530">
        <v>330</v>
      </c>
      <c r="D19" s="531" t="s">
        <v>926</v>
      </c>
      <c r="E19" s="530"/>
      <c r="F19" s="532">
        <v>1</v>
      </c>
      <c r="G19" s="533">
        <v>1300</v>
      </c>
      <c r="H19" s="555" t="s">
        <v>927</v>
      </c>
    </row>
    <row r="20" spans="1:8" x14ac:dyDescent="0.25">
      <c r="A20" s="518"/>
      <c r="B20" s="521"/>
      <c r="C20" s="535"/>
      <c r="D20" s="535"/>
      <c r="E20" s="536" t="s">
        <v>131</v>
      </c>
      <c r="F20" s="537"/>
      <c r="G20" s="533">
        <v>1300</v>
      </c>
      <c r="H20" s="538"/>
    </row>
    <row r="21" spans="1:8" x14ac:dyDescent="0.25">
      <c r="A21" s="512"/>
      <c r="B21" s="512"/>
      <c r="C21" s="512"/>
      <c r="D21" s="512"/>
      <c r="E21" s="512"/>
      <c r="F21" s="512"/>
      <c r="G21" s="512"/>
      <c r="H21" s="512"/>
    </row>
    <row r="22" spans="1:8" x14ac:dyDescent="0.25">
      <c r="A22" s="522" t="s">
        <v>134</v>
      </c>
      <c r="B22" s="512"/>
      <c r="C22" s="522"/>
      <c r="D22" s="522"/>
      <c r="E22" s="522"/>
      <c r="F22" s="522"/>
      <c r="G22" s="522"/>
      <c r="H22" s="522"/>
    </row>
    <row r="23" spans="1:8" x14ac:dyDescent="0.25">
      <c r="A23" s="523" t="s">
        <v>110</v>
      </c>
      <c r="B23" s="524" t="s">
        <v>111</v>
      </c>
      <c r="C23" s="523" t="s">
        <v>112</v>
      </c>
      <c r="D23" s="523" t="s">
        <v>113</v>
      </c>
      <c r="E23" s="523" t="s">
        <v>114</v>
      </c>
      <c r="F23" s="513" t="s">
        <v>115</v>
      </c>
      <c r="G23" s="523" t="s">
        <v>116</v>
      </c>
      <c r="H23" s="514"/>
    </row>
    <row r="24" spans="1:8" ht="30" x14ac:dyDescent="0.25">
      <c r="A24" s="149" t="s">
        <v>117</v>
      </c>
      <c r="B24" s="525" t="s">
        <v>118</v>
      </c>
      <c r="C24" s="526" t="s">
        <v>119</v>
      </c>
      <c r="D24" s="526" t="s">
        <v>120</v>
      </c>
      <c r="E24" s="527" t="s">
        <v>121</v>
      </c>
      <c r="F24" s="527" t="s">
        <v>123</v>
      </c>
      <c r="G24" s="526" t="s">
        <v>122</v>
      </c>
      <c r="H24" s="528" t="s">
        <v>124</v>
      </c>
    </row>
    <row r="25" spans="1:8" ht="375" x14ac:dyDescent="0.25">
      <c r="A25" s="515">
        <v>1</v>
      </c>
      <c r="B25" s="529" t="s">
        <v>135</v>
      </c>
      <c r="C25" s="530" t="s">
        <v>136</v>
      </c>
      <c r="D25" s="531" t="s">
        <v>921</v>
      </c>
      <c r="E25" s="530"/>
      <c r="F25" s="532">
        <v>1</v>
      </c>
      <c r="G25" s="533">
        <v>5000</v>
      </c>
      <c r="H25" s="534" t="s">
        <v>920</v>
      </c>
    </row>
    <row r="26" spans="1:8" x14ac:dyDescent="0.25">
      <c r="A26" s="518"/>
      <c r="B26" s="521"/>
      <c r="C26" s="535"/>
      <c r="D26" s="535"/>
      <c r="E26" s="536" t="s">
        <v>131</v>
      </c>
      <c r="F26" s="537"/>
      <c r="G26" s="533">
        <v>5000</v>
      </c>
      <c r="H26" s="538"/>
    </row>
  </sheetData>
  <pageMargins left="0.7" right="0.7" top="0.75" bottom="0.75" header="0.3" footer="0.3"/>
  <pageSetup paperSize="5" scale="47" fitToHeight="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pageSetUpPr fitToPage="1"/>
  </sheetPr>
  <dimension ref="A1:J48"/>
  <sheetViews>
    <sheetView showGridLines="0" zoomScaleNormal="100" workbookViewId="0">
      <selection activeCell="D26" sqref="D26"/>
    </sheetView>
  </sheetViews>
  <sheetFormatPr defaultColWidth="8.85546875" defaultRowHeight="15.75" x14ac:dyDescent="0.25"/>
  <cols>
    <col min="1" max="2" width="15.7109375" style="6" customWidth="1"/>
    <col min="3" max="3" width="14.7109375" style="6" customWidth="1"/>
    <col min="4" max="4" width="50.7109375" style="6" customWidth="1"/>
    <col min="5" max="5" width="16.42578125" style="6" customWidth="1"/>
    <col min="6" max="6" width="25.7109375" style="6" customWidth="1"/>
    <col min="7" max="7" width="20" style="6" bestFit="1" customWidth="1"/>
    <col min="8" max="10" width="15.7109375" style="6" hidden="1" customWidth="1"/>
    <col min="11" max="11" width="8.85546875" style="6"/>
    <col min="12" max="256" width="9.140625" style="6"/>
    <col min="257" max="257" width="2.7109375" style="6" customWidth="1"/>
    <col min="258" max="258" width="10.28515625" style="6" customWidth="1"/>
    <col min="259" max="259" width="12.42578125" style="6" customWidth="1"/>
    <col min="260" max="260" width="67.42578125" style="6" customWidth="1"/>
    <col min="261" max="261" width="9.7109375" style="6" customWidth="1"/>
    <col min="262" max="263" width="15.42578125" style="6" customWidth="1"/>
    <col min="264" max="264" width="3.140625" style="6" customWidth="1"/>
    <col min="265" max="265" width="3.42578125" style="6" customWidth="1"/>
    <col min="266" max="512" width="9.140625" style="6"/>
    <col min="513" max="513" width="2.7109375" style="6" customWidth="1"/>
    <col min="514" max="514" width="10.28515625" style="6" customWidth="1"/>
    <col min="515" max="515" width="12.42578125" style="6" customWidth="1"/>
    <col min="516" max="516" width="67.42578125" style="6" customWidth="1"/>
    <col min="517" max="517" width="9.7109375" style="6" customWidth="1"/>
    <col min="518" max="519" width="15.42578125" style="6" customWidth="1"/>
    <col min="520" max="520" width="3.140625" style="6" customWidth="1"/>
    <col min="521" max="521" width="3.42578125" style="6" customWidth="1"/>
    <col min="522" max="768" width="9.140625" style="6"/>
    <col min="769" max="769" width="2.7109375" style="6" customWidth="1"/>
    <col min="770" max="770" width="10.28515625" style="6" customWidth="1"/>
    <col min="771" max="771" width="12.42578125" style="6" customWidth="1"/>
    <col min="772" max="772" width="67.42578125" style="6" customWidth="1"/>
    <col min="773" max="773" width="9.7109375" style="6" customWidth="1"/>
    <col min="774" max="775" width="15.42578125" style="6" customWidth="1"/>
    <col min="776" max="776" width="3.140625" style="6" customWidth="1"/>
    <col min="777" max="777" width="3.42578125" style="6" customWidth="1"/>
    <col min="778" max="1024" width="9.140625" style="6"/>
    <col min="1025" max="1025" width="2.7109375" style="6" customWidth="1"/>
    <col min="1026" max="1026" width="10.28515625" style="6" customWidth="1"/>
    <col min="1027" max="1027" width="12.42578125" style="6" customWidth="1"/>
    <col min="1028" max="1028" width="67.42578125" style="6" customWidth="1"/>
    <col min="1029" max="1029" width="9.7109375" style="6" customWidth="1"/>
    <col min="1030" max="1031" width="15.42578125" style="6" customWidth="1"/>
    <col min="1032" max="1032" width="3.140625" style="6" customWidth="1"/>
    <col min="1033" max="1033" width="3.42578125" style="6" customWidth="1"/>
    <col min="1034" max="1280" width="9.140625" style="6"/>
    <col min="1281" max="1281" width="2.7109375" style="6" customWidth="1"/>
    <col min="1282" max="1282" width="10.28515625" style="6" customWidth="1"/>
    <col min="1283" max="1283" width="12.42578125" style="6" customWidth="1"/>
    <col min="1284" max="1284" width="67.42578125" style="6" customWidth="1"/>
    <col min="1285" max="1285" width="9.7109375" style="6" customWidth="1"/>
    <col min="1286" max="1287" width="15.42578125" style="6" customWidth="1"/>
    <col min="1288" max="1288" width="3.140625" style="6" customWidth="1"/>
    <col min="1289" max="1289" width="3.42578125" style="6" customWidth="1"/>
    <col min="1290" max="1536" width="9.140625" style="6"/>
    <col min="1537" max="1537" width="2.7109375" style="6" customWidth="1"/>
    <col min="1538" max="1538" width="10.28515625" style="6" customWidth="1"/>
    <col min="1539" max="1539" width="12.42578125" style="6" customWidth="1"/>
    <col min="1540" max="1540" width="67.42578125" style="6" customWidth="1"/>
    <col min="1541" max="1541" width="9.7109375" style="6" customWidth="1"/>
    <col min="1542" max="1543" width="15.42578125" style="6" customWidth="1"/>
    <col min="1544" max="1544" width="3.140625" style="6" customWidth="1"/>
    <col min="1545" max="1545" width="3.42578125" style="6" customWidth="1"/>
    <col min="1546" max="1792" width="9.140625" style="6"/>
    <col min="1793" max="1793" width="2.7109375" style="6" customWidth="1"/>
    <col min="1794" max="1794" width="10.28515625" style="6" customWidth="1"/>
    <col min="1795" max="1795" width="12.42578125" style="6" customWidth="1"/>
    <col min="1796" max="1796" width="67.42578125" style="6" customWidth="1"/>
    <col min="1797" max="1797" width="9.7109375" style="6" customWidth="1"/>
    <col min="1798" max="1799" width="15.42578125" style="6" customWidth="1"/>
    <col min="1800" max="1800" width="3.140625" style="6" customWidth="1"/>
    <col min="1801" max="1801" width="3.42578125" style="6" customWidth="1"/>
    <col min="1802" max="2048" width="9.140625" style="6"/>
    <col min="2049" max="2049" width="2.7109375" style="6" customWidth="1"/>
    <col min="2050" max="2050" width="10.28515625" style="6" customWidth="1"/>
    <col min="2051" max="2051" width="12.42578125" style="6" customWidth="1"/>
    <col min="2052" max="2052" width="67.42578125" style="6" customWidth="1"/>
    <col min="2053" max="2053" width="9.7109375" style="6" customWidth="1"/>
    <col min="2054" max="2055" width="15.42578125" style="6" customWidth="1"/>
    <col min="2056" max="2056" width="3.140625" style="6" customWidth="1"/>
    <col min="2057" max="2057" width="3.42578125" style="6" customWidth="1"/>
    <col min="2058" max="2304" width="9.140625" style="6"/>
    <col min="2305" max="2305" width="2.7109375" style="6" customWidth="1"/>
    <col min="2306" max="2306" width="10.28515625" style="6" customWidth="1"/>
    <col min="2307" max="2307" width="12.42578125" style="6" customWidth="1"/>
    <col min="2308" max="2308" width="67.42578125" style="6" customWidth="1"/>
    <col min="2309" max="2309" width="9.7109375" style="6" customWidth="1"/>
    <col min="2310" max="2311" width="15.42578125" style="6" customWidth="1"/>
    <col min="2312" max="2312" width="3.140625" style="6" customWidth="1"/>
    <col min="2313" max="2313" width="3.42578125" style="6" customWidth="1"/>
    <col min="2314" max="2560" width="9.140625" style="6"/>
    <col min="2561" max="2561" width="2.7109375" style="6" customWidth="1"/>
    <col min="2562" max="2562" width="10.28515625" style="6" customWidth="1"/>
    <col min="2563" max="2563" width="12.42578125" style="6" customWidth="1"/>
    <col min="2564" max="2564" width="67.42578125" style="6" customWidth="1"/>
    <col min="2565" max="2565" width="9.7109375" style="6" customWidth="1"/>
    <col min="2566" max="2567" width="15.42578125" style="6" customWidth="1"/>
    <col min="2568" max="2568" width="3.140625" style="6" customWidth="1"/>
    <col min="2569" max="2569" width="3.42578125" style="6" customWidth="1"/>
    <col min="2570" max="2816" width="9.140625" style="6"/>
    <col min="2817" max="2817" width="2.7109375" style="6" customWidth="1"/>
    <col min="2818" max="2818" width="10.28515625" style="6" customWidth="1"/>
    <col min="2819" max="2819" width="12.42578125" style="6" customWidth="1"/>
    <col min="2820" max="2820" width="67.42578125" style="6" customWidth="1"/>
    <col min="2821" max="2821" width="9.7109375" style="6" customWidth="1"/>
    <col min="2822" max="2823" width="15.42578125" style="6" customWidth="1"/>
    <col min="2824" max="2824" width="3.140625" style="6" customWidth="1"/>
    <col min="2825" max="2825" width="3.42578125" style="6" customWidth="1"/>
    <col min="2826" max="3072" width="9.140625" style="6"/>
    <col min="3073" max="3073" width="2.7109375" style="6" customWidth="1"/>
    <col min="3074" max="3074" width="10.28515625" style="6" customWidth="1"/>
    <col min="3075" max="3075" width="12.42578125" style="6" customWidth="1"/>
    <col min="3076" max="3076" width="67.42578125" style="6" customWidth="1"/>
    <col min="3077" max="3077" width="9.7109375" style="6" customWidth="1"/>
    <col min="3078" max="3079" width="15.42578125" style="6" customWidth="1"/>
    <col min="3080" max="3080" width="3.140625" style="6" customWidth="1"/>
    <col min="3081" max="3081" width="3.42578125" style="6" customWidth="1"/>
    <col min="3082" max="3328" width="9.140625" style="6"/>
    <col min="3329" max="3329" width="2.7109375" style="6" customWidth="1"/>
    <col min="3330" max="3330" width="10.28515625" style="6" customWidth="1"/>
    <col min="3331" max="3331" width="12.42578125" style="6" customWidth="1"/>
    <col min="3332" max="3332" width="67.42578125" style="6" customWidth="1"/>
    <col min="3333" max="3333" width="9.7109375" style="6" customWidth="1"/>
    <col min="3334" max="3335" width="15.42578125" style="6" customWidth="1"/>
    <col min="3336" max="3336" width="3.140625" style="6" customWidth="1"/>
    <col min="3337" max="3337" width="3.42578125" style="6" customWidth="1"/>
    <col min="3338" max="3584" width="9.140625" style="6"/>
    <col min="3585" max="3585" width="2.7109375" style="6" customWidth="1"/>
    <col min="3586" max="3586" width="10.28515625" style="6" customWidth="1"/>
    <col min="3587" max="3587" width="12.42578125" style="6" customWidth="1"/>
    <col min="3588" max="3588" width="67.42578125" style="6" customWidth="1"/>
    <col min="3589" max="3589" width="9.7109375" style="6" customWidth="1"/>
    <col min="3590" max="3591" width="15.42578125" style="6" customWidth="1"/>
    <col min="3592" max="3592" width="3.140625" style="6" customWidth="1"/>
    <col min="3593" max="3593" width="3.42578125" style="6" customWidth="1"/>
    <col min="3594" max="3840" width="9.140625" style="6"/>
    <col min="3841" max="3841" width="2.7109375" style="6" customWidth="1"/>
    <col min="3842" max="3842" width="10.28515625" style="6" customWidth="1"/>
    <col min="3843" max="3843" width="12.42578125" style="6" customWidth="1"/>
    <col min="3844" max="3844" width="67.42578125" style="6" customWidth="1"/>
    <col min="3845" max="3845" width="9.7109375" style="6" customWidth="1"/>
    <col min="3846" max="3847" width="15.42578125" style="6" customWidth="1"/>
    <col min="3848" max="3848" width="3.140625" style="6" customWidth="1"/>
    <col min="3849" max="3849" width="3.42578125" style="6" customWidth="1"/>
    <col min="3850" max="4096" width="9.140625" style="6"/>
    <col min="4097" max="4097" width="2.7109375" style="6" customWidth="1"/>
    <col min="4098" max="4098" width="10.28515625" style="6" customWidth="1"/>
    <col min="4099" max="4099" width="12.42578125" style="6" customWidth="1"/>
    <col min="4100" max="4100" width="67.42578125" style="6" customWidth="1"/>
    <col min="4101" max="4101" width="9.7109375" style="6" customWidth="1"/>
    <col min="4102" max="4103" width="15.42578125" style="6" customWidth="1"/>
    <col min="4104" max="4104" width="3.140625" style="6" customWidth="1"/>
    <col min="4105" max="4105" width="3.42578125" style="6" customWidth="1"/>
    <col min="4106" max="4352" width="9.140625" style="6"/>
    <col min="4353" max="4353" width="2.7109375" style="6" customWidth="1"/>
    <col min="4354" max="4354" width="10.28515625" style="6" customWidth="1"/>
    <col min="4355" max="4355" width="12.42578125" style="6" customWidth="1"/>
    <col min="4356" max="4356" width="67.42578125" style="6" customWidth="1"/>
    <col min="4357" max="4357" width="9.7109375" style="6" customWidth="1"/>
    <col min="4358" max="4359" width="15.42578125" style="6" customWidth="1"/>
    <col min="4360" max="4360" width="3.140625" style="6" customWidth="1"/>
    <col min="4361" max="4361" width="3.42578125" style="6" customWidth="1"/>
    <col min="4362" max="4608" width="9.140625" style="6"/>
    <col min="4609" max="4609" width="2.7109375" style="6" customWidth="1"/>
    <col min="4610" max="4610" width="10.28515625" style="6" customWidth="1"/>
    <col min="4611" max="4611" width="12.42578125" style="6" customWidth="1"/>
    <col min="4612" max="4612" width="67.42578125" style="6" customWidth="1"/>
    <col min="4613" max="4613" width="9.7109375" style="6" customWidth="1"/>
    <col min="4614" max="4615" width="15.42578125" style="6" customWidth="1"/>
    <col min="4616" max="4616" width="3.140625" style="6" customWidth="1"/>
    <col min="4617" max="4617" width="3.42578125" style="6" customWidth="1"/>
    <col min="4618" max="4864" width="9.140625" style="6"/>
    <col min="4865" max="4865" width="2.7109375" style="6" customWidth="1"/>
    <col min="4866" max="4866" width="10.28515625" style="6" customWidth="1"/>
    <col min="4867" max="4867" width="12.42578125" style="6" customWidth="1"/>
    <col min="4868" max="4868" width="67.42578125" style="6" customWidth="1"/>
    <col min="4869" max="4869" width="9.7109375" style="6" customWidth="1"/>
    <col min="4870" max="4871" width="15.42578125" style="6" customWidth="1"/>
    <col min="4872" max="4872" width="3.140625" style="6" customWidth="1"/>
    <col min="4873" max="4873" width="3.42578125" style="6" customWidth="1"/>
    <col min="4874" max="5120" width="9.140625" style="6"/>
    <col min="5121" max="5121" width="2.7109375" style="6" customWidth="1"/>
    <col min="5122" max="5122" width="10.28515625" style="6" customWidth="1"/>
    <col min="5123" max="5123" width="12.42578125" style="6" customWidth="1"/>
    <col min="5124" max="5124" width="67.42578125" style="6" customWidth="1"/>
    <col min="5125" max="5125" width="9.7109375" style="6" customWidth="1"/>
    <col min="5126" max="5127" width="15.42578125" style="6" customWidth="1"/>
    <col min="5128" max="5128" width="3.140625" style="6" customWidth="1"/>
    <col min="5129" max="5129" width="3.42578125" style="6" customWidth="1"/>
    <col min="5130" max="5376" width="9.140625" style="6"/>
    <col min="5377" max="5377" width="2.7109375" style="6" customWidth="1"/>
    <col min="5378" max="5378" width="10.28515625" style="6" customWidth="1"/>
    <col min="5379" max="5379" width="12.42578125" style="6" customWidth="1"/>
    <col min="5380" max="5380" width="67.42578125" style="6" customWidth="1"/>
    <col min="5381" max="5381" width="9.7109375" style="6" customWidth="1"/>
    <col min="5382" max="5383" width="15.42578125" style="6" customWidth="1"/>
    <col min="5384" max="5384" width="3.140625" style="6" customWidth="1"/>
    <col min="5385" max="5385" width="3.42578125" style="6" customWidth="1"/>
    <col min="5386" max="5632" width="9.140625" style="6"/>
    <col min="5633" max="5633" width="2.7109375" style="6" customWidth="1"/>
    <col min="5634" max="5634" width="10.28515625" style="6" customWidth="1"/>
    <col min="5635" max="5635" width="12.42578125" style="6" customWidth="1"/>
    <col min="5636" max="5636" width="67.42578125" style="6" customWidth="1"/>
    <col min="5637" max="5637" width="9.7109375" style="6" customWidth="1"/>
    <col min="5638" max="5639" width="15.42578125" style="6" customWidth="1"/>
    <col min="5640" max="5640" width="3.140625" style="6" customWidth="1"/>
    <col min="5641" max="5641" width="3.42578125" style="6" customWidth="1"/>
    <col min="5642" max="5888" width="9.140625" style="6"/>
    <col min="5889" max="5889" width="2.7109375" style="6" customWidth="1"/>
    <col min="5890" max="5890" width="10.28515625" style="6" customWidth="1"/>
    <col min="5891" max="5891" width="12.42578125" style="6" customWidth="1"/>
    <col min="5892" max="5892" width="67.42578125" style="6" customWidth="1"/>
    <col min="5893" max="5893" width="9.7109375" style="6" customWidth="1"/>
    <col min="5894" max="5895" width="15.42578125" style="6" customWidth="1"/>
    <col min="5896" max="5896" width="3.140625" style="6" customWidth="1"/>
    <col min="5897" max="5897" width="3.42578125" style="6" customWidth="1"/>
    <col min="5898" max="6144" width="9.140625" style="6"/>
    <col min="6145" max="6145" width="2.7109375" style="6" customWidth="1"/>
    <col min="6146" max="6146" width="10.28515625" style="6" customWidth="1"/>
    <col min="6147" max="6147" width="12.42578125" style="6" customWidth="1"/>
    <col min="6148" max="6148" width="67.42578125" style="6" customWidth="1"/>
    <col min="6149" max="6149" width="9.7109375" style="6" customWidth="1"/>
    <col min="6150" max="6151" width="15.42578125" style="6" customWidth="1"/>
    <col min="6152" max="6152" width="3.140625" style="6" customWidth="1"/>
    <col min="6153" max="6153" width="3.42578125" style="6" customWidth="1"/>
    <col min="6154" max="6400" width="9.140625" style="6"/>
    <col min="6401" max="6401" width="2.7109375" style="6" customWidth="1"/>
    <col min="6402" max="6402" width="10.28515625" style="6" customWidth="1"/>
    <col min="6403" max="6403" width="12.42578125" style="6" customWidth="1"/>
    <col min="6404" max="6404" width="67.42578125" style="6" customWidth="1"/>
    <col min="6405" max="6405" width="9.7109375" style="6" customWidth="1"/>
    <col min="6406" max="6407" width="15.42578125" style="6" customWidth="1"/>
    <col min="6408" max="6408" width="3.140625" style="6" customWidth="1"/>
    <col min="6409" max="6409" width="3.42578125" style="6" customWidth="1"/>
    <col min="6410" max="6656" width="9.140625" style="6"/>
    <col min="6657" max="6657" width="2.7109375" style="6" customWidth="1"/>
    <col min="6658" max="6658" width="10.28515625" style="6" customWidth="1"/>
    <col min="6659" max="6659" width="12.42578125" style="6" customWidth="1"/>
    <col min="6660" max="6660" width="67.42578125" style="6" customWidth="1"/>
    <col min="6661" max="6661" width="9.7109375" style="6" customWidth="1"/>
    <col min="6662" max="6663" width="15.42578125" style="6" customWidth="1"/>
    <col min="6664" max="6664" width="3.140625" style="6" customWidth="1"/>
    <col min="6665" max="6665" width="3.42578125" style="6" customWidth="1"/>
    <col min="6666" max="6912" width="9.140625" style="6"/>
    <col min="6913" max="6913" width="2.7109375" style="6" customWidth="1"/>
    <col min="6914" max="6914" width="10.28515625" style="6" customWidth="1"/>
    <col min="6915" max="6915" width="12.42578125" style="6" customWidth="1"/>
    <col min="6916" max="6916" width="67.42578125" style="6" customWidth="1"/>
    <col min="6917" max="6917" width="9.7109375" style="6" customWidth="1"/>
    <col min="6918" max="6919" width="15.42578125" style="6" customWidth="1"/>
    <col min="6920" max="6920" width="3.140625" style="6" customWidth="1"/>
    <col min="6921" max="6921" width="3.42578125" style="6" customWidth="1"/>
    <col min="6922" max="7168" width="9.140625" style="6"/>
    <col min="7169" max="7169" width="2.7109375" style="6" customWidth="1"/>
    <col min="7170" max="7170" width="10.28515625" style="6" customWidth="1"/>
    <col min="7171" max="7171" width="12.42578125" style="6" customWidth="1"/>
    <col min="7172" max="7172" width="67.42578125" style="6" customWidth="1"/>
    <col min="7173" max="7173" width="9.7109375" style="6" customWidth="1"/>
    <col min="7174" max="7175" width="15.42578125" style="6" customWidth="1"/>
    <col min="7176" max="7176" width="3.140625" style="6" customWidth="1"/>
    <col min="7177" max="7177" width="3.42578125" style="6" customWidth="1"/>
    <col min="7178" max="7424" width="9.140625" style="6"/>
    <col min="7425" max="7425" width="2.7109375" style="6" customWidth="1"/>
    <col min="7426" max="7426" width="10.28515625" style="6" customWidth="1"/>
    <col min="7427" max="7427" width="12.42578125" style="6" customWidth="1"/>
    <col min="7428" max="7428" width="67.42578125" style="6" customWidth="1"/>
    <col min="7429" max="7429" width="9.7109375" style="6" customWidth="1"/>
    <col min="7430" max="7431" width="15.42578125" style="6" customWidth="1"/>
    <col min="7432" max="7432" width="3.140625" style="6" customWidth="1"/>
    <col min="7433" max="7433" width="3.42578125" style="6" customWidth="1"/>
    <col min="7434" max="7680" width="9.140625" style="6"/>
    <col min="7681" max="7681" width="2.7109375" style="6" customWidth="1"/>
    <col min="7682" max="7682" width="10.28515625" style="6" customWidth="1"/>
    <col min="7683" max="7683" width="12.42578125" style="6" customWidth="1"/>
    <col min="7684" max="7684" width="67.42578125" style="6" customWidth="1"/>
    <col min="7685" max="7685" width="9.7109375" style="6" customWidth="1"/>
    <col min="7686" max="7687" width="15.42578125" style="6" customWidth="1"/>
    <col min="7688" max="7688" width="3.140625" style="6" customWidth="1"/>
    <col min="7689" max="7689" width="3.42578125" style="6" customWidth="1"/>
    <col min="7690" max="7936" width="9.140625" style="6"/>
    <col min="7937" max="7937" width="2.7109375" style="6" customWidth="1"/>
    <col min="7938" max="7938" width="10.28515625" style="6" customWidth="1"/>
    <col min="7939" max="7939" width="12.42578125" style="6" customWidth="1"/>
    <col min="7940" max="7940" width="67.42578125" style="6" customWidth="1"/>
    <col min="7941" max="7941" width="9.7109375" style="6" customWidth="1"/>
    <col min="7942" max="7943" width="15.42578125" style="6" customWidth="1"/>
    <col min="7944" max="7944" width="3.140625" style="6" customWidth="1"/>
    <col min="7945" max="7945" width="3.42578125" style="6" customWidth="1"/>
    <col min="7946" max="8192" width="9.140625" style="6"/>
    <col min="8193" max="8193" width="2.7109375" style="6" customWidth="1"/>
    <col min="8194" max="8194" width="10.28515625" style="6" customWidth="1"/>
    <col min="8195" max="8195" width="12.42578125" style="6" customWidth="1"/>
    <col min="8196" max="8196" width="67.42578125" style="6" customWidth="1"/>
    <col min="8197" max="8197" width="9.7109375" style="6" customWidth="1"/>
    <col min="8198" max="8199" width="15.42578125" style="6" customWidth="1"/>
    <col min="8200" max="8200" width="3.140625" style="6" customWidth="1"/>
    <col min="8201" max="8201" width="3.42578125" style="6" customWidth="1"/>
    <col min="8202" max="8448" width="9.140625" style="6"/>
    <col min="8449" max="8449" width="2.7109375" style="6" customWidth="1"/>
    <col min="8450" max="8450" width="10.28515625" style="6" customWidth="1"/>
    <col min="8451" max="8451" width="12.42578125" style="6" customWidth="1"/>
    <col min="8452" max="8452" width="67.42578125" style="6" customWidth="1"/>
    <col min="8453" max="8453" width="9.7109375" style="6" customWidth="1"/>
    <col min="8454" max="8455" width="15.42578125" style="6" customWidth="1"/>
    <col min="8456" max="8456" width="3.140625" style="6" customWidth="1"/>
    <col min="8457" max="8457" width="3.42578125" style="6" customWidth="1"/>
    <col min="8458" max="8704" width="9.140625" style="6"/>
    <col min="8705" max="8705" width="2.7109375" style="6" customWidth="1"/>
    <col min="8706" max="8706" width="10.28515625" style="6" customWidth="1"/>
    <col min="8707" max="8707" width="12.42578125" style="6" customWidth="1"/>
    <col min="8708" max="8708" width="67.42578125" style="6" customWidth="1"/>
    <col min="8709" max="8709" width="9.7109375" style="6" customWidth="1"/>
    <col min="8710" max="8711" width="15.42578125" style="6" customWidth="1"/>
    <col min="8712" max="8712" width="3.140625" style="6" customWidth="1"/>
    <col min="8713" max="8713" width="3.42578125" style="6" customWidth="1"/>
    <col min="8714" max="8960" width="9.140625" style="6"/>
    <col min="8961" max="8961" width="2.7109375" style="6" customWidth="1"/>
    <col min="8962" max="8962" width="10.28515625" style="6" customWidth="1"/>
    <col min="8963" max="8963" width="12.42578125" style="6" customWidth="1"/>
    <col min="8964" max="8964" width="67.42578125" style="6" customWidth="1"/>
    <col min="8965" max="8965" width="9.7109375" style="6" customWidth="1"/>
    <col min="8966" max="8967" width="15.42578125" style="6" customWidth="1"/>
    <col min="8968" max="8968" width="3.140625" style="6" customWidth="1"/>
    <col min="8969" max="8969" width="3.42578125" style="6" customWidth="1"/>
    <col min="8970" max="9216" width="9.140625" style="6"/>
    <col min="9217" max="9217" width="2.7109375" style="6" customWidth="1"/>
    <col min="9218" max="9218" width="10.28515625" style="6" customWidth="1"/>
    <col min="9219" max="9219" width="12.42578125" style="6" customWidth="1"/>
    <col min="9220" max="9220" width="67.42578125" style="6" customWidth="1"/>
    <col min="9221" max="9221" width="9.7109375" style="6" customWidth="1"/>
    <col min="9222" max="9223" width="15.42578125" style="6" customWidth="1"/>
    <col min="9224" max="9224" width="3.140625" style="6" customWidth="1"/>
    <col min="9225" max="9225" width="3.42578125" style="6" customWidth="1"/>
    <col min="9226" max="9472" width="9.140625" style="6"/>
    <col min="9473" max="9473" width="2.7109375" style="6" customWidth="1"/>
    <col min="9474" max="9474" width="10.28515625" style="6" customWidth="1"/>
    <col min="9475" max="9475" width="12.42578125" style="6" customWidth="1"/>
    <col min="9476" max="9476" width="67.42578125" style="6" customWidth="1"/>
    <col min="9477" max="9477" width="9.7109375" style="6" customWidth="1"/>
    <col min="9478" max="9479" width="15.42578125" style="6" customWidth="1"/>
    <col min="9480" max="9480" width="3.140625" style="6" customWidth="1"/>
    <col min="9481" max="9481" width="3.42578125" style="6" customWidth="1"/>
    <col min="9482" max="9728" width="9.140625" style="6"/>
    <col min="9729" max="9729" width="2.7109375" style="6" customWidth="1"/>
    <col min="9730" max="9730" width="10.28515625" style="6" customWidth="1"/>
    <col min="9731" max="9731" width="12.42578125" style="6" customWidth="1"/>
    <col min="9732" max="9732" width="67.42578125" style="6" customWidth="1"/>
    <col min="9733" max="9733" width="9.7109375" style="6" customWidth="1"/>
    <col min="9734" max="9735" width="15.42578125" style="6" customWidth="1"/>
    <col min="9736" max="9736" width="3.140625" style="6" customWidth="1"/>
    <col min="9737" max="9737" width="3.42578125" style="6" customWidth="1"/>
    <col min="9738" max="9984" width="9.140625" style="6"/>
    <col min="9985" max="9985" width="2.7109375" style="6" customWidth="1"/>
    <col min="9986" max="9986" width="10.28515625" style="6" customWidth="1"/>
    <col min="9987" max="9987" width="12.42578125" style="6" customWidth="1"/>
    <col min="9988" max="9988" width="67.42578125" style="6" customWidth="1"/>
    <col min="9989" max="9989" width="9.7109375" style="6" customWidth="1"/>
    <col min="9990" max="9991" width="15.42578125" style="6" customWidth="1"/>
    <col min="9992" max="9992" width="3.140625" style="6" customWidth="1"/>
    <col min="9993" max="9993" width="3.42578125" style="6" customWidth="1"/>
    <col min="9994" max="10240" width="9.140625" style="6"/>
    <col min="10241" max="10241" width="2.7109375" style="6" customWidth="1"/>
    <col min="10242" max="10242" width="10.28515625" style="6" customWidth="1"/>
    <col min="10243" max="10243" width="12.42578125" style="6" customWidth="1"/>
    <col min="10244" max="10244" width="67.42578125" style="6" customWidth="1"/>
    <col min="10245" max="10245" width="9.7109375" style="6" customWidth="1"/>
    <col min="10246" max="10247" width="15.42578125" style="6" customWidth="1"/>
    <col min="10248" max="10248" width="3.140625" style="6" customWidth="1"/>
    <col min="10249" max="10249" width="3.42578125" style="6" customWidth="1"/>
    <col min="10250" max="10496" width="9.140625" style="6"/>
    <col min="10497" max="10497" width="2.7109375" style="6" customWidth="1"/>
    <col min="10498" max="10498" width="10.28515625" style="6" customWidth="1"/>
    <col min="10499" max="10499" width="12.42578125" style="6" customWidth="1"/>
    <col min="10500" max="10500" width="67.42578125" style="6" customWidth="1"/>
    <col min="10501" max="10501" width="9.7109375" style="6" customWidth="1"/>
    <col min="10502" max="10503" width="15.42578125" style="6" customWidth="1"/>
    <col min="10504" max="10504" width="3.140625" style="6" customWidth="1"/>
    <col min="10505" max="10505" width="3.42578125" style="6" customWidth="1"/>
    <col min="10506" max="10752" width="9.140625" style="6"/>
    <col min="10753" max="10753" width="2.7109375" style="6" customWidth="1"/>
    <col min="10754" max="10754" width="10.28515625" style="6" customWidth="1"/>
    <col min="10755" max="10755" width="12.42578125" style="6" customWidth="1"/>
    <col min="10756" max="10756" width="67.42578125" style="6" customWidth="1"/>
    <col min="10757" max="10757" width="9.7109375" style="6" customWidth="1"/>
    <col min="10758" max="10759" width="15.42578125" style="6" customWidth="1"/>
    <col min="10760" max="10760" width="3.140625" style="6" customWidth="1"/>
    <col min="10761" max="10761" width="3.42578125" style="6" customWidth="1"/>
    <col min="10762" max="11008" width="9.140625" style="6"/>
    <col min="11009" max="11009" width="2.7109375" style="6" customWidth="1"/>
    <col min="11010" max="11010" width="10.28515625" style="6" customWidth="1"/>
    <col min="11011" max="11011" width="12.42578125" style="6" customWidth="1"/>
    <col min="11012" max="11012" width="67.42578125" style="6" customWidth="1"/>
    <col min="11013" max="11013" width="9.7109375" style="6" customWidth="1"/>
    <col min="11014" max="11015" width="15.42578125" style="6" customWidth="1"/>
    <col min="11016" max="11016" width="3.140625" style="6" customWidth="1"/>
    <col min="11017" max="11017" width="3.42578125" style="6" customWidth="1"/>
    <col min="11018" max="11264" width="9.140625" style="6"/>
    <col min="11265" max="11265" width="2.7109375" style="6" customWidth="1"/>
    <col min="11266" max="11266" width="10.28515625" style="6" customWidth="1"/>
    <col min="11267" max="11267" width="12.42578125" style="6" customWidth="1"/>
    <col min="11268" max="11268" width="67.42578125" style="6" customWidth="1"/>
    <col min="11269" max="11269" width="9.7109375" style="6" customWidth="1"/>
    <col min="11270" max="11271" width="15.42578125" style="6" customWidth="1"/>
    <col min="11272" max="11272" width="3.140625" style="6" customWidth="1"/>
    <col min="11273" max="11273" width="3.42578125" style="6" customWidth="1"/>
    <col min="11274" max="11520" width="9.140625" style="6"/>
    <col min="11521" max="11521" width="2.7109375" style="6" customWidth="1"/>
    <col min="11522" max="11522" width="10.28515625" style="6" customWidth="1"/>
    <col min="11523" max="11523" width="12.42578125" style="6" customWidth="1"/>
    <col min="11524" max="11524" width="67.42578125" style="6" customWidth="1"/>
    <col min="11525" max="11525" width="9.7109375" style="6" customWidth="1"/>
    <col min="11526" max="11527" width="15.42578125" style="6" customWidth="1"/>
    <col min="11528" max="11528" width="3.140625" style="6" customWidth="1"/>
    <col min="11529" max="11529" width="3.42578125" style="6" customWidth="1"/>
    <col min="11530" max="11776" width="9.140625" style="6"/>
    <col min="11777" max="11777" width="2.7109375" style="6" customWidth="1"/>
    <col min="11778" max="11778" width="10.28515625" style="6" customWidth="1"/>
    <col min="11779" max="11779" width="12.42578125" style="6" customWidth="1"/>
    <col min="11780" max="11780" width="67.42578125" style="6" customWidth="1"/>
    <col min="11781" max="11781" width="9.7109375" style="6" customWidth="1"/>
    <col min="11782" max="11783" width="15.42578125" style="6" customWidth="1"/>
    <col min="11784" max="11784" width="3.140625" style="6" customWidth="1"/>
    <col min="11785" max="11785" width="3.42578125" style="6" customWidth="1"/>
    <col min="11786" max="12032" width="9.140625" style="6"/>
    <col min="12033" max="12033" width="2.7109375" style="6" customWidth="1"/>
    <col min="12034" max="12034" width="10.28515625" style="6" customWidth="1"/>
    <col min="12035" max="12035" width="12.42578125" style="6" customWidth="1"/>
    <col min="12036" max="12036" width="67.42578125" style="6" customWidth="1"/>
    <col min="12037" max="12037" width="9.7109375" style="6" customWidth="1"/>
    <col min="12038" max="12039" width="15.42578125" style="6" customWidth="1"/>
    <col min="12040" max="12040" width="3.140625" style="6" customWidth="1"/>
    <col min="12041" max="12041" width="3.42578125" style="6" customWidth="1"/>
    <col min="12042" max="12288" width="9.140625" style="6"/>
    <col min="12289" max="12289" width="2.7109375" style="6" customWidth="1"/>
    <col min="12290" max="12290" width="10.28515625" style="6" customWidth="1"/>
    <col min="12291" max="12291" width="12.42578125" style="6" customWidth="1"/>
    <col min="12292" max="12292" width="67.42578125" style="6" customWidth="1"/>
    <col min="12293" max="12293" width="9.7109375" style="6" customWidth="1"/>
    <col min="12294" max="12295" width="15.42578125" style="6" customWidth="1"/>
    <col min="12296" max="12296" width="3.140625" style="6" customWidth="1"/>
    <col min="12297" max="12297" width="3.42578125" style="6" customWidth="1"/>
    <col min="12298" max="12544" width="9.140625" style="6"/>
    <col min="12545" max="12545" width="2.7109375" style="6" customWidth="1"/>
    <col min="12546" max="12546" width="10.28515625" style="6" customWidth="1"/>
    <col min="12547" max="12547" width="12.42578125" style="6" customWidth="1"/>
    <col min="12548" max="12548" width="67.42578125" style="6" customWidth="1"/>
    <col min="12549" max="12549" width="9.7109375" style="6" customWidth="1"/>
    <col min="12550" max="12551" width="15.42578125" style="6" customWidth="1"/>
    <col min="12552" max="12552" width="3.140625" style="6" customWidth="1"/>
    <col min="12553" max="12553" width="3.42578125" style="6" customWidth="1"/>
    <col min="12554" max="12800" width="9.140625" style="6"/>
    <col min="12801" max="12801" width="2.7109375" style="6" customWidth="1"/>
    <col min="12802" max="12802" width="10.28515625" style="6" customWidth="1"/>
    <col min="12803" max="12803" width="12.42578125" style="6" customWidth="1"/>
    <col min="12804" max="12804" width="67.42578125" style="6" customWidth="1"/>
    <col min="12805" max="12805" width="9.7109375" style="6" customWidth="1"/>
    <col min="12806" max="12807" width="15.42578125" style="6" customWidth="1"/>
    <col min="12808" max="12808" width="3.140625" style="6" customWidth="1"/>
    <col min="12809" max="12809" width="3.42578125" style="6" customWidth="1"/>
    <col min="12810" max="13056" width="9.140625" style="6"/>
    <col min="13057" max="13057" width="2.7109375" style="6" customWidth="1"/>
    <col min="13058" max="13058" width="10.28515625" style="6" customWidth="1"/>
    <col min="13059" max="13059" width="12.42578125" style="6" customWidth="1"/>
    <col min="13060" max="13060" width="67.42578125" style="6" customWidth="1"/>
    <col min="13061" max="13061" width="9.7109375" style="6" customWidth="1"/>
    <col min="13062" max="13063" width="15.42578125" style="6" customWidth="1"/>
    <col min="13064" max="13064" width="3.140625" style="6" customWidth="1"/>
    <col min="13065" max="13065" width="3.42578125" style="6" customWidth="1"/>
    <col min="13066" max="13312" width="9.140625" style="6"/>
    <col min="13313" max="13313" width="2.7109375" style="6" customWidth="1"/>
    <col min="13314" max="13314" width="10.28515625" style="6" customWidth="1"/>
    <col min="13315" max="13315" width="12.42578125" style="6" customWidth="1"/>
    <col min="13316" max="13316" width="67.42578125" style="6" customWidth="1"/>
    <col min="13317" max="13317" width="9.7109375" style="6" customWidth="1"/>
    <col min="13318" max="13319" width="15.42578125" style="6" customWidth="1"/>
    <col min="13320" max="13320" width="3.140625" style="6" customWidth="1"/>
    <col min="13321" max="13321" width="3.42578125" style="6" customWidth="1"/>
    <col min="13322" max="13568" width="9.140625" style="6"/>
    <col min="13569" max="13569" width="2.7109375" style="6" customWidth="1"/>
    <col min="13570" max="13570" width="10.28515625" style="6" customWidth="1"/>
    <col min="13571" max="13571" width="12.42578125" style="6" customWidth="1"/>
    <col min="13572" max="13572" width="67.42578125" style="6" customWidth="1"/>
    <col min="13573" max="13573" width="9.7109375" style="6" customWidth="1"/>
    <col min="13574" max="13575" width="15.42578125" style="6" customWidth="1"/>
    <col min="13576" max="13576" width="3.140625" style="6" customWidth="1"/>
    <col min="13577" max="13577" width="3.42578125" style="6" customWidth="1"/>
    <col min="13578" max="13824" width="9.140625" style="6"/>
    <col min="13825" max="13825" width="2.7109375" style="6" customWidth="1"/>
    <col min="13826" max="13826" width="10.28515625" style="6" customWidth="1"/>
    <col min="13827" max="13827" width="12.42578125" style="6" customWidth="1"/>
    <col min="13828" max="13828" width="67.42578125" style="6" customWidth="1"/>
    <col min="13829" max="13829" width="9.7109375" style="6" customWidth="1"/>
    <col min="13830" max="13831" width="15.42578125" style="6" customWidth="1"/>
    <col min="13832" max="13832" width="3.140625" style="6" customWidth="1"/>
    <col min="13833" max="13833" width="3.42578125" style="6" customWidth="1"/>
    <col min="13834" max="14080" width="9.140625" style="6"/>
    <col min="14081" max="14081" width="2.7109375" style="6" customWidth="1"/>
    <col min="14082" max="14082" width="10.28515625" style="6" customWidth="1"/>
    <col min="14083" max="14083" width="12.42578125" style="6" customWidth="1"/>
    <col min="14084" max="14084" width="67.42578125" style="6" customWidth="1"/>
    <col min="14085" max="14085" width="9.7109375" style="6" customWidth="1"/>
    <col min="14086" max="14087" width="15.42578125" style="6" customWidth="1"/>
    <col min="14088" max="14088" width="3.140625" style="6" customWidth="1"/>
    <col min="14089" max="14089" width="3.42578125" style="6" customWidth="1"/>
    <col min="14090" max="14336" width="9.140625" style="6"/>
    <col min="14337" max="14337" width="2.7109375" style="6" customWidth="1"/>
    <col min="14338" max="14338" width="10.28515625" style="6" customWidth="1"/>
    <col min="14339" max="14339" width="12.42578125" style="6" customWidth="1"/>
    <col min="14340" max="14340" width="67.42578125" style="6" customWidth="1"/>
    <col min="14341" max="14341" width="9.7109375" style="6" customWidth="1"/>
    <col min="14342" max="14343" width="15.42578125" style="6" customWidth="1"/>
    <col min="14344" max="14344" width="3.140625" style="6" customWidth="1"/>
    <col min="14345" max="14345" width="3.42578125" style="6" customWidth="1"/>
    <col min="14346" max="14592" width="9.140625" style="6"/>
    <col min="14593" max="14593" width="2.7109375" style="6" customWidth="1"/>
    <col min="14594" max="14594" width="10.28515625" style="6" customWidth="1"/>
    <col min="14595" max="14595" width="12.42578125" style="6" customWidth="1"/>
    <col min="14596" max="14596" width="67.42578125" style="6" customWidth="1"/>
    <col min="14597" max="14597" width="9.7109375" style="6" customWidth="1"/>
    <col min="14598" max="14599" width="15.42578125" style="6" customWidth="1"/>
    <col min="14600" max="14600" width="3.140625" style="6" customWidth="1"/>
    <col min="14601" max="14601" width="3.42578125" style="6" customWidth="1"/>
    <col min="14602" max="14848" width="9.140625" style="6"/>
    <col min="14849" max="14849" width="2.7109375" style="6" customWidth="1"/>
    <col min="14850" max="14850" width="10.28515625" style="6" customWidth="1"/>
    <col min="14851" max="14851" width="12.42578125" style="6" customWidth="1"/>
    <col min="14852" max="14852" width="67.42578125" style="6" customWidth="1"/>
    <col min="14853" max="14853" width="9.7109375" style="6" customWidth="1"/>
    <col min="14854" max="14855" width="15.42578125" style="6" customWidth="1"/>
    <col min="14856" max="14856" width="3.140625" style="6" customWidth="1"/>
    <col min="14857" max="14857" width="3.42578125" style="6" customWidth="1"/>
    <col min="14858" max="15104" width="9.140625" style="6"/>
    <col min="15105" max="15105" width="2.7109375" style="6" customWidth="1"/>
    <col min="15106" max="15106" width="10.28515625" style="6" customWidth="1"/>
    <col min="15107" max="15107" width="12.42578125" style="6" customWidth="1"/>
    <col min="15108" max="15108" width="67.42578125" style="6" customWidth="1"/>
    <col min="15109" max="15109" width="9.7109375" style="6" customWidth="1"/>
    <col min="15110" max="15111" width="15.42578125" style="6" customWidth="1"/>
    <col min="15112" max="15112" width="3.140625" style="6" customWidth="1"/>
    <col min="15113" max="15113" width="3.42578125" style="6" customWidth="1"/>
    <col min="15114" max="15360" width="9.140625" style="6"/>
    <col min="15361" max="15361" width="2.7109375" style="6" customWidth="1"/>
    <col min="15362" max="15362" width="10.28515625" style="6" customWidth="1"/>
    <col min="15363" max="15363" width="12.42578125" style="6" customWidth="1"/>
    <col min="15364" max="15364" width="67.42578125" style="6" customWidth="1"/>
    <col min="15365" max="15365" width="9.7109375" style="6" customWidth="1"/>
    <col min="15366" max="15367" width="15.42578125" style="6" customWidth="1"/>
    <col min="15368" max="15368" width="3.140625" style="6" customWidth="1"/>
    <col min="15369" max="15369" width="3.42578125" style="6" customWidth="1"/>
    <col min="15370" max="15616" width="9.140625" style="6"/>
    <col min="15617" max="15617" width="2.7109375" style="6" customWidth="1"/>
    <col min="15618" max="15618" width="10.28515625" style="6" customWidth="1"/>
    <col min="15619" max="15619" width="12.42578125" style="6" customWidth="1"/>
    <col min="15620" max="15620" width="67.42578125" style="6" customWidth="1"/>
    <col min="15621" max="15621" width="9.7109375" style="6" customWidth="1"/>
    <col min="15622" max="15623" width="15.42578125" style="6" customWidth="1"/>
    <col min="15624" max="15624" width="3.140625" style="6" customWidth="1"/>
    <col min="15625" max="15625" width="3.42578125" style="6" customWidth="1"/>
    <col min="15626" max="15872" width="9.140625" style="6"/>
    <col min="15873" max="15873" width="2.7109375" style="6" customWidth="1"/>
    <col min="15874" max="15874" width="10.28515625" style="6" customWidth="1"/>
    <col min="15875" max="15875" width="12.42578125" style="6" customWidth="1"/>
    <col min="15876" max="15876" width="67.42578125" style="6" customWidth="1"/>
    <col min="15877" max="15877" width="9.7109375" style="6" customWidth="1"/>
    <col min="15878" max="15879" width="15.42578125" style="6" customWidth="1"/>
    <col min="15880" max="15880" width="3.140625" style="6" customWidth="1"/>
    <col min="15881" max="15881" width="3.42578125" style="6" customWidth="1"/>
    <col min="15882" max="16128" width="9.140625" style="6"/>
    <col min="16129" max="16129" width="2.7109375" style="6" customWidth="1"/>
    <col min="16130" max="16130" width="10.28515625" style="6" customWidth="1"/>
    <col min="16131" max="16131" width="12.42578125" style="6" customWidth="1"/>
    <col min="16132" max="16132" width="67.42578125" style="6" customWidth="1"/>
    <col min="16133" max="16133" width="9.7109375" style="6" customWidth="1"/>
    <col min="16134" max="16135" width="15.42578125" style="6" customWidth="1"/>
    <col min="16136" max="16136" width="3.140625" style="6" customWidth="1"/>
    <col min="16137" max="16137" width="3.42578125" style="6" customWidth="1"/>
    <col min="16138" max="16383" width="9.140625" style="6"/>
    <col min="16384" max="16384" width="9.140625" style="6" customWidth="1"/>
  </cols>
  <sheetData>
    <row r="1" spans="1:10" ht="31.5" x14ac:dyDescent="0.5">
      <c r="A1" s="191" t="s">
        <v>137</v>
      </c>
      <c r="B1" s="192"/>
      <c r="C1" s="192"/>
      <c r="D1" s="192"/>
      <c r="E1" s="192"/>
      <c r="F1" s="192"/>
      <c r="G1" s="192"/>
      <c r="H1" s="192"/>
      <c r="I1" s="193"/>
      <c r="J1" s="194"/>
    </row>
    <row r="2" spans="1:10" ht="31.5" x14ac:dyDescent="0.25">
      <c r="A2" s="195" t="s">
        <v>138</v>
      </c>
      <c r="B2" s="196"/>
      <c r="C2" s="196"/>
      <c r="D2" s="196"/>
      <c r="E2" s="196"/>
      <c r="F2" s="197"/>
      <c r="G2" s="197"/>
      <c r="H2" s="197"/>
      <c r="I2" s="198"/>
      <c r="J2" s="199"/>
    </row>
    <row r="3" spans="1:10" x14ac:dyDescent="0.25">
      <c r="C3" s="184"/>
      <c r="D3" s="353" t="s">
        <v>139</v>
      </c>
      <c r="E3" s="201"/>
      <c r="F3" s="201"/>
      <c r="G3" s="201"/>
    </row>
    <row r="4" spans="1:10" x14ac:dyDescent="0.25">
      <c r="C4" s="184"/>
      <c r="D4" s="353" t="s">
        <v>600</v>
      </c>
      <c r="E4" s="201"/>
      <c r="F4" s="201"/>
      <c r="G4" s="201"/>
    </row>
    <row r="5" spans="1:10" x14ac:dyDescent="0.25">
      <c r="C5" s="184"/>
      <c r="D5" s="354" t="s">
        <v>140</v>
      </c>
      <c r="E5" s="217" t="b">
        <v>0</v>
      </c>
      <c r="F5" s="48"/>
      <c r="G5" s="217" t="b">
        <v>0</v>
      </c>
    </row>
    <row r="6" spans="1:10" x14ac:dyDescent="0.25">
      <c r="C6" s="184"/>
      <c r="D6" s="184"/>
      <c r="E6" s="355" t="s">
        <v>336</v>
      </c>
      <c r="G6" s="218" t="s">
        <v>337</v>
      </c>
    </row>
    <row r="7" spans="1:10" x14ac:dyDescent="0.25">
      <c r="C7" s="184"/>
      <c r="D7" s="185" t="s">
        <v>141</v>
      </c>
      <c r="F7" s="208"/>
      <c r="G7" s="208"/>
    </row>
    <row r="8" spans="1:10" x14ac:dyDescent="0.25">
      <c r="C8" s="184"/>
      <c r="D8" s="185" t="s">
        <v>326</v>
      </c>
      <c r="F8" s="208"/>
      <c r="G8" s="208"/>
    </row>
    <row r="9" spans="1:10" x14ac:dyDescent="0.25">
      <c r="C9" s="184"/>
      <c r="D9" s="185" t="s">
        <v>331</v>
      </c>
      <c r="F9" s="208"/>
      <c r="G9" s="208"/>
    </row>
    <row r="10" spans="1:10" x14ac:dyDescent="0.25">
      <c r="C10" s="184"/>
      <c r="D10" s="184" t="s">
        <v>330</v>
      </c>
      <c r="F10" s="208"/>
      <c r="G10" s="208"/>
    </row>
    <row r="11" spans="1:10" ht="16.5" thickBot="1" x14ac:dyDescent="0.3">
      <c r="C11" s="184"/>
      <c r="D11" s="184" t="s">
        <v>324</v>
      </c>
      <c r="F11" s="208"/>
      <c r="G11" s="208"/>
    </row>
    <row r="12" spans="1:10" ht="52.5" customHeight="1" thickBot="1" x14ac:dyDescent="0.3">
      <c r="A12" s="446" t="s">
        <v>297</v>
      </c>
      <c r="B12" s="447" t="s">
        <v>298</v>
      </c>
      <c r="C12" s="447" t="s">
        <v>299</v>
      </c>
      <c r="D12" s="447" t="s">
        <v>142</v>
      </c>
      <c r="E12" s="447" t="s">
        <v>300</v>
      </c>
      <c r="F12" s="447" t="s">
        <v>301</v>
      </c>
      <c r="G12" s="447" t="s">
        <v>296</v>
      </c>
      <c r="H12" s="442" t="s">
        <v>143</v>
      </c>
      <c r="I12" s="432" t="s">
        <v>144</v>
      </c>
      <c r="J12" s="200" t="s">
        <v>145</v>
      </c>
    </row>
    <row r="13" spans="1:10" ht="19.5" thickBot="1" x14ac:dyDescent="0.3">
      <c r="A13" s="443">
        <f t="shared" ref="A13:A42" si="0">ROW(A13)-12</f>
        <v>1</v>
      </c>
      <c r="B13" s="433"/>
      <c r="C13" s="433"/>
      <c r="D13" s="434"/>
      <c r="E13" s="435"/>
      <c r="F13" s="436"/>
      <c r="G13" s="437"/>
      <c r="H13" s="444"/>
      <c r="I13" s="438"/>
      <c r="J13" s="440"/>
    </row>
    <row r="14" spans="1:10" ht="19.5" thickBot="1" x14ac:dyDescent="0.3">
      <c r="A14" s="443">
        <f t="shared" si="0"/>
        <v>2</v>
      </c>
      <c r="B14" s="433"/>
      <c r="C14" s="433"/>
      <c r="D14" s="434"/>
      <c r="E14" s="435"/>
      <c r="F14" s="436"/>
      <c r="G14" s="437"/>
      <c r="H14" s="444"/>
      <c r="I14" s="438"/>
      <c r="J14" s="440"/>
    </row>
    <row r="15" spans="1:10" ht="19.5" thickBot="1" x14ac:dyDescent="0.3">
      <c r="A15" s="443">
        <f t="shared" si="0"/>
        <v>3</v>
      </c>
      <c r="B15" s="433"/>
      <c r="C15" s="433"/>
      <c r="D15" s="434"/>
      <c r="E15" s="435"/>
      <c r="F15" s="436"/>
      <c r="G15" s="437"/>
      <c r="H15" s="444"/>
      <c r="I15" s="438"/>
      <c r="J15" s="440"/>
    </row>
    <row r="16" spans="1:10" ht="19.5" thickBot="1" x14ac:dyDescent="0.3">
      <c r="A16" s="443">
        <f t="shared" si="0"/>
        <v>4</v>
      </c>
      <c r="B16" s="433"/>
      <c r="C16" s="433"/>
      <c r="D16" s="434"/>
      <c r="E16" s="435"/>
      <c r="F16" s="436"/>
      <c r="G16" s="437"/>
      <c r="H16" s="444"/>
      <c r="I16" s="438"/>
      <c r="J16" s="440"/>
    </row>
    <row r="17" spans="1:10" ht="19.5" thickBot="1" x14ac:dyDescent="0.3">
      <c r="A17" s="443">
        <f t="shared" si="0"/>
        <v>5</v>
      </c>
      <c r="B17" s="433"/>
      <c r="C17" s="433"/>
      <c r="D17" s="434"/>
      <c r="E17" s="435"/>
      <c r="F17" s="436"/>
      <c r="G17" s="437"/>
      <c r="H17" s="444"/>
      <c r="I17" s="438"/>
      <c r="J17" s="440"/>
    </row>
    <row r="18" spans="1:10" ht="19.5" thickBot="1" x14ac:dyDescent="0.3">
      <c r="A18" s="443">
        <f t="shared" si="0"/>
        <v>6</v>
      </c>
      <c r="B18" s="433"/>
      <c r="C18" s="433"/>
      <c r="D18" s="434"/>
      <c r="E18" s="435"/>
      <c r="F18" s="436"/>
      <c r="G18" s="437"/>
      <c r="H18" s="444"/>
      <c r="I18" s="438"/>
      <c r="J18" s="440"/>
    </row>
    <row r="19" spans="1:10" ht="19.5" thickBot="1" x14ac:dyDescent="0.3">
      <c r="A19" s="443">
        <f t="shared" si="0"/>
        <v>7</v>
      </c>
      <c r="B19" s="433"/>
      <c r="C19" s="433"/>
      <c r="D19" s="434"/>
      <c r="E19" s="435"/>
      <c r="F19" s="436"/>
      <c r="G19" s="437"/>
      <c r="H19" s="444"/>
      <c r="I19" s="438"/>
      <c r="J19" s="440"/>
    </row>
    <row r="20" spans="1:10" ht="19.5" thickBot="1" x14ac:dyDescent="0.3">
      <c r="A20" s="443">
        <f t="shared" si="0"/>
        <v>8</v>
      </c>
      <c r="B20" s="433"/>
      <c r="C20" s="433"/>
      <c r="D20" s="434"/>
      <c r="E20" s="435"/>
      <c r="F20" s="436"/>
      <c r="G20" s="437"/>
      <c r="H20" s="444"/>
      <c r="I20" s="438"/>
      <c r="J20" s="440"/>
    </row>
    <row r="21" spans="1:10" ht="19.5" thickBot="1" x14ac:dyDescent="0.3">
      <c r="A21" s="443">
        <f t="shared" si="0"/>
        <v>9</v>
      </c>
      <c r="B21" s="433"/>
      <c r="C21" s="433"/>
      <c r="D21" s="434"/>
      <c r="E21" s="435"/>
      <c r="F21" s="436"/>
      <c r="G21" s="437"/>
      <c r="H21" s="444"/>
      <c r="I21" s="438"/>
      <c r="J21" s="440"/>
    </row>
    <row r="22" spans="1:10" ht="19.5" thickBot="1" x14ac:dyDescent="0.3">
      <c r="A22" s="443">
        <f t="shared" si="0"/>
        <v>10</v>
      </c>
      <c r="B22" s="433"/>
      <c r="C22" s="433"/>
      <c r="D22" s="434"/>
      <c r="E22" s="435"/>
      <c r="F22" s="436"/>
      <c r="G22" s="437"/>
      <c r="H22" s="444"/>
      <c r="I22" s="438"/>
      <c r="J22" s="440"/>
    </row>
    <row r="23" spans="1:10" ht="19.5" thickBot="1" x14ac:dyDescent="0.3">
      <c r="A23" s="443">
        <f t="shared" si="0"/>
        <v>11</v>
      </c>
      <c r="B23" s="433"/>
      <c r="C23" s="433"/>
      <c r="D23" s="434"/>
      <c r="E23" s="435"/>
      <c r="F23" s="436"/>
      <c r="G23" s="437"/>
      <c r="H23" s="444"/>
      <c r="I23" s="438"/>
      <c r="J23" s="440"/>
    </row>
    <row r="24" spans="1:10" ht="19.5" thickBot="1" x14ac:dyDescent="0.3">
      <c r="A24" s="443">
        <f t="shared" si="0"/>
        <v>12</v>
      </c>
      <c r="B24" s="433"/>
      <c r="C24" s="433"/>
      <c r="D24" s="434"/>
      <c r="E24" s="435"/>
      <c r="F24" s="436"/>
      <c r="G24" s="437"/>
      <c r="H24" s="444"/>
      <c r="I24" s="438"/>
      <c r="J24" s="440"/>
    </row>
    <row r="25" spans="1:10" ht="19.5" thickBot="1" x14ac:dyDescent="0.3">
      <c r="A25" s="443">
        <f t="shared" si="0"/>
        <v>13</v>
      </c>
      <c r="B25" s="433"/>
      <c r="C25" s="433"/>
      <c r="D25" s="434"/>
      <c r="E25" s="435"/>
      <c r="F25" s="436"/>
      <c r="G25" s="437"/>
      <c r="H25" s="444"/>
      <c r="I25" s="438"/>
      <c r="J25" s="440"/>
    </row>
    <row r="26" spans="1:10" ht="19.5" thickBot="1" x14ac:dyDescent="0.3">
      <c r="A26" s="443">
        <f t="shared" si="0"/>
        <v>14</v>
      </c>
      <c r="B26" s="433"/>
      <c r="C26" s="433"/>
      <c r="D26" s="434"/>
      <c r="E26" s="435"/>
      <c r="F26" s="436"/>
      <c r="G26" s="437"/>
      <c r="H26" s="444"/>
      <c r="I26" s="438"/>
      <c r="J26" s="440"/>
    </row>
    <row r="27" spans="1:10" ht="19.5" thickBot="1" x14ac:dyDescent="0.3">
      <c r="A27" s="443">
        <f t="shared" si="0"/>
        <v>15</v>
      </c>
      <c r="B27" s="433"/>
      <c r="C27" s="433"/>
      <c r="D27" s="434"/>
      <c r="E27" s="435"/>
      <c r="F27" s="436"/>
      <c r="G27" s="437"/>
      <c r="H27" s="444"/>
      <c r="I27" s="438"/>
      <c r="J27" s="440"/>
    </row>
    <row r="28" spans="1:10" ht="19.5" thickBot="1" x14ac:dyDescent="0.3">
      <c r="A28" s="443">
        <f t="shared" si="0"/>
        <v>16</v>
      </c>
      <c r="B28" s="433"/>
      <c r="C28" s="433"/>
      <c r="D28" s="434"/>
      <c r="E28" s="435"/>
      <c r="F28" s="436"/>
      <c r="G28" s="437"/>
      <c r="H28" s="444"/>
      <c r="I28" s="438"/>
      <c r="J28" s="440"/>
    </row>
    <row r="29" spans="1:10" ht="19.5" thickBot="1" x14ac:dyDescent="0.3">
      <c r="A29" s="443">
        <f t="shared" si="0"/>
        <v>17</v>
      </c>
      <c r="B29" s="433"/>
      <c r="C29" s="433"/>
      <c r="D29" s="434"/>
      <c r="E29" s="435"/>
      <c r="F29" s="436"/>
      <c r="G29" s="437"/>
      <c r="H29" s="444"/>
      <c r="I29" s="438"/>
      <c r="J29" s="440"/>
    </row>
    <row r="30" spans="1:10" ht="19.5" thickBot="1" x14ac:dyDescent="0.3">
      <c r="A30" s="443">
        <f t="shared" si="0"/>
        <v>18</v>
      </c>
      <c r="B30" s="433"/>
      <c r="C30" s="433"/>
      <c r="D30" s="434"/>
      <c r="E30" s="435"/>
      <c r="F30" s="436"/>
      <c r="G30" s="437"/>
      <c r="H30" s="444"/>
      <c r="I30" s="438"/>
      <c r="J30" s="440"/>
    </row>
    <row r="31" spans="1:10" ht="19.5" thickBot="1" x14ac:dyDescent="0.3">
      <c r="A31" s="443">
        <f t="shared" si="0"/>
        <v>19</v>
      </c>
      <c r="B31" s="433"/>
      <c r="C31" s="433"/>
      <c r="D31" s="434"/>
      <c r="E31" s="435"/>
      <c r="F31" s="436"/>
      <c r="G31" s="437"/>
      <c r="H31" s="444"/>
      <c r="I31" s="438"/>
      <c r="J31" s="440"/>
    </row>
    <row r="32" spans="1:10" ht="19.5" thickBot="1" x14ac:dyDescent="0.3">
      <c r="A32" s="443">
        <f t="shared" si="0"/>
        <v>20</v>
      </c>
      <c r="B32" s="433"/>
      <c r="C32" s="433"/>
      <c r="D32" s="434"/>
      <c r="E32" s="435"/>
      <c r="F32" s="436"/>
      <c r="G32" s="437"/>
      <c r="H32" s="444"/>
      <c r="I32" s="438"/>
      <c r="J32" s="440"/>
    </row>
    <row r="33" spans="1:10" ht="19.5" thickBot="1" x14ac:dyDescent="0.3">
      <c r="A33" s="443">
        <f t="shared" si="0"/>
        <v>21</v>
      </c>
      <c r="B33" s="433"/>
      <c r="C33" s="433"/>
      <c r="D33" s="434"/>
      <c r="E33" s="435"/>
      <c r="F33" s="436"/>
      <c r="G33" s="437"/>
      <c r="H33" s="444"/>
      <c r="I33" s="438"/>
      <c r="J33" s="440"/>
    </row>
    <row r="34" spans="1:10" ht="19.5" thickBot="1" x14ac:dyDescent="0.3">
      <c r="A34" s="443">
        <f t="shared" si="0"/>
        <v>22</v>
      </c>
      <c r="B34" s="433"/>
      <c r="C34" s="433"/>
      <c r="D34" s="434"/>
      <c r="E34" s="435"/>
      <c r="F34" s="436"/>
      <c r="G34" s="437"/>
      <c r="H34" s="444"/>
      <c r="I34" s="438"/>
      <c r="J34" s="440"/>
    </row>
    <row r="35" spans="1:10" ht="19.5" thickBot="1" x14ac:dyDescent="0.3">
      <c r="A35" s="443">
        <f t="shared" si="0"/>
        <v>23</v>
      </c>
      <c r="B35" s="433"/>
      <c r="C35" s="433"/>
      <c r="D35" s="434"/>
      <c r="E35" s="435"/>
      <c r="F35" s="436"/>
      <c r="G35" s="437"/>
      <c r="H35" s="444"/>
      <c r="I35" s="438"/>
      <c r="J35" s="440"/>
    </row>
    <row r="36" spans="1:10" ht="19.5" thickBot="1" x14ac:dyDescent="0.3">
      <c r="A36" s="443">
        <f t="shared" si="0"/>
        <v>24</v>
      </c>
      <c r="B36" s="433"/>
      <c r="C36" s="433"/>
      <c r="D36" s="434"/>
      <c r="E36" s="435"/>
      <c r="F36" s="436"/>
      <c r="G36" s="437"/>
      <c r="H36" s="444"/>
      <c r="I36" s="438"/>
      <c r="J36" s="440"/>
    </row>
    <row r="37" spans="1:10" ht="19.5" thickBot="1" x14ac:dyDescent="0.3">
      <c r="A37" s="443">
        <f t="shared" si="0"/>
        <v>25</v>
      </c>
      <c r="B37" s="433"/>
      <c r="C37" s="433"/>
      <c r="D37" s="434"/>
      <c r="E37" s="435"/>
      <c r="F37" s="436"/>
      <c r="G37" s="437"/>
      <c r="H37" s="444"/>
      <c r="I37" s="438"/>
      <c r="J37" s="440"/>
    </row>
    <row r="38" spans="1:10" ht="19.5" thickBot="1" x14ac:dyDescent="0.3">
      <c r="A38" s="443">
        <f t="shared" si="0"/>
        <v>26</v>
      </c>
      <c r="B38" s="433"/>
      <c r="C38" s="433"/>
      <c r="D38" s="434"/>
      <c r="E38" s="435"/>
      <c r="F38" s="436"/>
      <c r="G38" s="437"/>
      <c r="H38" s="444"/>
      <c r="I38" s="438"/>
      <c r="J38" s="440"/>
    </row>
    <row r="39" spans="1:10" ht="19.5" thickBot="1" x14ac:dyDescent="0.3">
      <c r="A39" s="443">
        <f t="shared" si="0"/>
        <v>27</v>
      </c>
      <c r="B39" s="433"/>
      <c r="C39" s="433"/>
      <c r="D39" s="434"/>
      <c r="E39" s="435"/>
      <c r="F39" s="436"/>
      <c r="G39" s="437"/>
      <c r="H39" s="444"/>
      <c r="I39" s="438"/>
      <c r="J39" s="440"/>
    </row>
    <row r="40" spans="1:10" ht="19.5" thickBot="1" x14ac:dyDescent="0.3">
      <c r="A40" s="443">
        <f t="shared" si="0"/>
        <v>28</v>
      </c>
      <c r="B40" s="433"/>
      <c r="C40" s="433"/>
      <c r="D40" s="434"/>
      <c r="E40" s="435"/>
      <c r="F40" s="436"/>
      <c r="G40" s="437"/>
      <c r="H40" s="444"/>
      <c r="I40" s="438"/>
      <c r="J40" s="440"/>
    </row>
    <row r="41" spans="1:10" ht="19.5" thickBot="1" x14ac:dyDescent="0.3">
      <c r="A41" s="443">
        <f t="shared" si="0"/>
        <v>29</v>
      </c>
      <c r="B41" s="433"/>
      <c r="C41" s="433"/>
      <c r="D41" s="434"/>
      <c r="E41" s="435"/>
      <c r="F41" s="436"/>
      <c r="G41" s="437"/>
      <c r="H41" s="444"/>
      <c r="I41" s="438"/>
      <c r="J41" s="440"/>
    </row>
    <row r="42" spans="1:10" ht="19.5" thickBot="1" x14ac:dyDescent="0.3">
      <c r="A42" s="443">
        <f t="shared" si="0"/>
        <v>30</v>
      </c>
      <c r="B42" s="433"/>
      <c r="C42" s="433"/>
      <c r="D42" s="434"/>
      <c r="E42" s="435"/>
      <c r="F42" s="436"/>
      <c r="G42" s="437"/>
      <c r="H42" s="445"/>
      <c r="I42" s="439"/>
      <c r="J42" s="441"/>
    </row>
    <row r="43" spans="1:10" ht="19.5" thickBot="1" x14ac:dyDescent="0.3">
      <c r="A43" s="502" t="s">
        <v>146</v>
      </c>
      <c r="B43" s="502"/>
      <c r="C43" s="502"/>
      <c r="D43" s="502"/>
      <c r="E43" s="502"/>
      <c r="F43" s="206"/>
      <c r="G43" s="207">
        <f>SUM(G13:G42)</f>
        <v>0</v>
      </c>
      <c r="H43" s="15"/>
      <c r="I43" s="15"/>
      <c r="J43" s="15"/>
    </row>
    <row r="44" spans="1:10" ht="18.75" x14ac:dyDescent="0.25">
      <c r="A44" s="503" t="s">
        <v>147</v>
      </c>
      <c r="B44" s="504"/>
      <c r="C44" s="504"/>
      <c r="D44" s="504"/>
      <c r="E44" s="505"/>
      <c r="F44" s="138"/>
      <c r="G44" s="187"/>
      <c r="H44" s="15"/>
      <c r="I44" s="15"/>
      <c r="J44" s="15"/>
    </row>
    <row r="45" spans="1:10" ht="18.75" x14ac:dyDescent="0.25">
      <c r="A45" s="506"/>
      <c r="B45" s="507"/>
      <c r="C45" s="507"/>
      <c r="D45" s="507"/>
      <c r="E45" s="508"/>
      <c r="F45" s="139"/>
      <c r="G45" s="188"/>
      <c r="H45" s="15"/>
      <c r="I45" s="15"/>
      <c r="J45" s="15"/>
    </row>
    <row r="46" spans="1:10" x14ac:dyDescent="0.25">
      <c r="A46" s="506"/>
      <c r="B46" s="507"/>
      <c r="C46" s="507"/>
      <c r="D46" s="507"/>
      <c r="E46" s="508"/>
      <c r="F46" s="140"/>
      <c r="G46" s="189"/>
      <c r="J46" s="8"/>
    </row>
    <row r="47" spans="1:10" ht="16.5" thickBot="1" x14ac:dyDescent="0.3">
      <c r="A47" s="509"/>
      <c r="B47" s="510"/>
      <c r="C47" s="510"/>
      <c r="D47" s="510"/>
      <c r="E47" s="511"/>
      <c r="F47" s="142" t="s">
        <v>148</v>
      </c>
      <c r="G47" s="190" t="s">
        <v>149</v>
      </c>
    </row>
    <row r="48" spans="1:10" x14ac:dyDescent="0.25">
      <c r="A48" s="186" t="s">
        <v>763</v>
      </c>
      <c r="B48" s="9"/>
      <c r="C48" s="9"/>
      <c r="D48" s="9"/>
      <c r="E48" s="9"/>
      <c r="H48" s="141"/>
      <c r="I48" s="141"/>
      <c r="J48" s="141"/>
    </row>
  </sheetData>
  <sheetProtection selectLockedCells="1"/>
  <mergeCells count="2">
    <mergeCell ref="A43:E43"/>
    <mergeCell ref="A44:E47"/>
  </mergeCells>
  <pageMargins left="0.25" right="0.25" top="0.75" bottom="0.75" header="0.3" footer="0.3"/>
  <pageSetup paperSize="5" scale="64" fitToHeight="0" orientation="portrait" r:id="rId1"/>
  <drawing r:id="rId2"/>
  <tableParts count="1">
    <tablePart r:id="rId3"/>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611E9-5A47-4FF5-8352-26634B798D5E}">
  <sheetPr>
    <tabColor theme="9" tint="-0.249977111117893"/>
    <pageSetUpPr fitToPage="1"/>
  </sheetPr>
  <dimension ref="A1:C17"/>
  <sheetViews>
    <sheetView workbookViewId="0"/>
  </sheetViews>
  <sheetFormatPr defaultColWidth="8.85546875" defaultRowHeight="15" x14ac:dyDescent="0.25"/>
  <cols>
    <col min="1" max="1" width="19.28515625" customWidth="1"/>
    <col min="2" max="2" width="17.7109375" customWidth="1"/>
    <col min="3" max="3" width="57.140625" customWidth="1"/>
  </cols>
  <sheetData>
    <row r="1" spans="1:3" ht="32.1" customHeight="1" x14ac:dyDescent="0.3">
      <c r="A1" s="70" t="s">
        <v>150</v>
      </c>
      <c r="B1" s="66"/>
      <c r="C1" s="66"/>
    </row>
    <row r="2" spans="1:3" ht="15.75" x14ac:dyDescent="0.25">
      <c r="A2" s="485" t="s">
        <v>151</v>
      </c>
      <c r="B2" s="68" t="s">
        <v>152</v>
      </c>
      <c r="C2" s="68" t="s">
        <v>153</v>
      </c>
    </row>
    <row r="3" spans="1:3" ht="189" x14ac:dyDescent="0.25">
      <c r="A3" s="480" t="s">
        <v>154</v>
      </c>
      <c r="B3" s="478" t="s">
        <v>155</v>
      </c>
      <c r="C3" s="482" t="s">
        <v>156</v>
      </c>
    </row>
    <row r="4" spans="1:3" ht="31.5" x14ac:dyDescent="0.25">
      <c r="A4" s="65" t="s">
        <v>157</v>
      </c>
      <c r="B4" s="479" t="s">
        <v>155</v>
      </c>
      <c r="C4" s="479" t="s">
        <v>158</v>
      </c>
    </row>
    <row r="5" spans="1:3" ht="50.25" customHeight="1" x14ac:dyDescent="0.25">
      <c r="A5" s="480" t="s">
        <v>159</v>
      </c>
      <c r="B5" s="478" t="s">
        <v>155</v>
      </c>
      <c r="C5" s="478" t="s">
        <v>160</v>
      </c>
    </row>
    <row r="6" spans="1:3" ht="54" customHeight="1" x14ac:dyDescent="0.25">
      <c r="A6" s="65" t="s">
        <v>161</v>
      </c>
      <c r="B6" s="479" t="s">
        <v>155</v>
      </c>
      <c r="C6" s="479" t="s">
        <v>162</v>
      </c>
    </row>
    <row r="7" spans="1:3" ht="54" customHeight="1" x14ac:dyDescent="0.25">
      <c r="A7" s="480" t="s">
        <v>163</v>
      </c>
      <c r="B7" s="478" t="s">
        <v>164</v>
      </c>
      <c r="C7" s="478" t="s">
        <v>165</v>
      </c>
    </row>
    <row r="8" spans="1:3" ht="57" customHeight="1" x14ac:dyDescent="0.25">
      <c r="A8" s="65" t="s">
        <v>166</v>
      </c>
      <c r="B8" s="479" t="s">
        <v>164</v>
      </c>
      <c r="C8" s="479" t="s">
        <v>167</v>
      </c>
    </row>
    <row r="9" spans="1:3" ht="50.1" customHeight="1" x14ac:dyDescent="0.25">
      <c r="A9" s="481" t="s">
        <v>166</v>
      </c>
      <c r="B9" s="478" t="s">
        <v>168</v>
      </c>
      <c r="C9" s="478" t="s">
        <v>169</v>
      </c>
    </row>
    <row r="10" spans="1:3" ht="42" customHeight="1" x14ac:dyDescent="0.25">
      <c r="A10" s="69" t="s">
        <v>166</v>
      </c>
      <c r="B10" s="479" t="s">
        <v>170</v>
      </c>
      <c r="C10" s="479" t="s">
        <v>169</v>
      </c>
    </row>
    <row r="11" spans="1:3" ht="39" customHeight="1" x14ac:dyDescent="0.25">
      <c r="A11" s="481" t="s">
        <v>166</v>
      </c>
      <c r="B11" s="478" t="s">
        <v>171</v>
      </c>
      <c r="C11" s="478" t="s">
        <v>596</v>
      </c>
    </row>
    <row r="12" spans="1:3" ht="31.5" x14ac:dyDescent="0.25">
      <c r="A12" s="65" t="s">
        <v>172</v>
      </c>
      <c r="B12" s="479" t="s">
        <v>155</v>
      </c>
      <c r="C12" s="479" t="s">
        <v>173</v>
      </c>
    </row>
    <row r="13" spans="1:3" ht="350.1" customHeight="1" x14ac:dyDescent="0.25">
      <c r="A13" s="480" t="s">
        <v>174</v>
      </c>
      <c r="B13" s="478" t="s">
        <v>155</v>
      </c>
      <c r="C13" s="483" t="s">
        <v>597</v>
      </c>
    </row>
    <row r="14" spans="1:3" ht="63.75" customHeight="1" x14ac:dyDescent="0.25">
      <c r="A14" s="65" t="s">
        <v>175</v>
      </c>
      <c r="B14" s="479" t="s">
        <v>155</v>
      </c>
      <c r="C14" s="479" t="s">
        <v>176</v>
      </c>
    </row>
    <row r="15" spans="1:3" ht="31.5" x14ac:dyDescent="0.25">
      <c r="A15" s="480" t="s">
        <v>177</v>
      </c>
      <c r="B15" s="478" t="s">
        <v>155</v>
      </c>
      <c r="C15" s="478" t="s">
        <v>178</v>
      </c>
    </row>
    <row r="16" spans="1:3" ht="200.1" customHeight="1" x14ac:dyDescent="0.25">
      <c r="A16" s="65" t="s">
        <v>179</v>
      </c>
      <c r="B16" s="479" t="s">
        <v>155</v>
      </c>
      <c r="C16" s="484" t="s">
        <v>598</v>
      </c>
    </row>
    <row r="17" spans="1:3" ht="31.5" x14ac:dyDescent="0.25">
      <c r="A17" s="480" t="s">
        <v>180</v>
      </c>
      <c r="B17" s="478" t="s">
        <v>155</v>
      </c>
      <c r="C17" s="478" t="s">
        <v>181</v>
      </c>
    </row>
  </sheetData>
  <pageMargins left="0.7" right="0.7" top="0.75" bottom="0.75" header="0.3" footer="0.3"/>
  <pageSetup paperSize="5" scale="96" fitToHeight="0" orientation="portrait" r:id="rId1"/>
  <tableParts count="1">
    <tablePart r:id="rId2"/>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20FB0-15C7-43A5-A9E3-5B4063069DF4}">
  <sheetPr>
    <tabColor theme="8"/>
    <pageSetUpPr fitToPage="1"/>
  </sheetPr>
  <dimension ref="A1:I43"/>
  <sheetViews>
    <sheetView zoomScaleNormal="100" workbookViewId="0">
      <selection activeCell="A2" sqref="A2"/>
    </sheetView>
  </sheetViews>
  <sheetFormatPr defaultColWidth="8.85546875" defaultRowHeight="15" x14ac:dyDescent="0.25"/>
  <cols>
    <col min="1" max="1" width="15.7109375" style="1" customWidth="1"/>
    <col min="2" max="3" width="10.7109375" style="1" customWidth="1"/>
    <col min="4" max="4" width="30.7109375" style="1" customWidth="1"/>
    <col min="5" max="5" width="47.42578125" style="1" customWidth="1"/>
    <col min="6" max="6" width="26.28515625" style="1" customWidth="1"/>
    <col min="7" max="7" width="16.42578125" style="1" customWidth="1"/>
    <col min="8" max="8" width="20.7109375" style="1" customWidth="1"/>
    <col min="9" max="9" width="25.7109375" customWidth="1"/>
  </cols>
  <sheetData>
    <row r="1" spans="1:9" ht="31.5" x14ac:dyDescent="0.5">
      <c r="A1" s="102" t="s">
        <v>137</v>
      </c>
      <c r="B1" s="173"/>
      <c r="C1" s="173"/>
      <c r="D1" s="173"/>
      <c r="E1" s="173"/>
      <c r="F1" s="173"/>
      <c r="G1" s="173"/>
      <c r="H1" s="173"/>
      <c r="I1" s="174"/>
    </row>
    <row r="2" spans="1:9" ht="32.25" thickBot="1" x14ac:dyDescent="0.3">
      <c r="A2" s="175" t="s">
        <v>182</v>
      </c>
      <c r="B2" s="176"/>
      <c r="C2" s="176"/>
      <c r="D2" s="176"/>
      <c r="E2" s="176"/>
      <c r="F2" s="177"/>
      <c r="G2" s="177"/>
      <c r="H2" s="177"/>
      <c r="I2" s="178"/>
    </row>
    <row r="3" spans="1:9" ht="31.5" x14ac:dyDescent="0.25">
      <c r="A3" s="179" t="b">
        <v>0</v>
      </c>
      <c r="B3" s="180" t="s">
        <v>183</v>
      </c>
      <c r="C3" s="72"/>
      <c r="D3" s="72"/>
      <c r="E3" s="72"/>
      <c r="F3" s="74"/>
      <c r="G3" s="74"/>
      <c r="H3" s="74"/>
      <c r="I3" s="181"/>
    </row>
    <row r="4" spans="1:9" ht="31.5" x14ac:dyDescent="0.25">
      <c r="A4" s="71"/>
      <c r="B4" s="180"/>
      <c r="C4" s="72"/>
      <c r="D4" s="72"/>
      <c r="E4" s="72"/>
      <c r="F4" s="74"/>
      <c r="G4" s="215" t="s">
        <v>335</v>
      </c>
      <c r="H4" s="216" t="b">
        <v>0</v>
      </c>
      <c r="I4" s="217" t="b">
        <v>0</v>
      </c>
    </row>
    <row r="5" spans="1:9" ht="31.5" x14ac:dyDescent="0.25">
      <c r="A5" s="71"/>
      <c r="B5" s="72"/>
      <c r="C5" s="73"/>
      <c r="D5" s="72"/>
      <c r="E5" s="72"/>
      <c r="F5" s="74"/>
      <c r="G5" s="154"/>
      <c r="H5" s="357" t="s">
        <v>336</v>
      </c>
      <c r="I5" s="356" t="s">
        <v>337</v>
      </c>
    </row>
    <row r="6" spans="1:9" ht="63" x14ac:dyDescent="0.25">
      <c r="A6" s="150"/>
      <c r="B6" s="72"/>
      <c r="C6" s="73"/>
      <c r="D6" s="72"/>
      <c r="E6" s="72"/>
      <c r="F6" s="72"/>
      <c r="G6" s="151" t="s">
        <v>184</v>
      </c>
      <c r="H6" s="359"/>
      <c r="I6" s="360"/>
    </row>
    <row r="7" spans="1:9" ht="47.25" x14ac:dyDescent="0.25">
      <c r="A7" s="150"/>
      <c r="B7" s="72"/>
      <c r="C7" s="73"/>
      <c r="D7" s="72"/>
      <c r="E7" s="72"/>
      <c r="F7" s="72"/>
      <c r="G7" s="75" t="s">
        <v>185</v>
      </c>
      <c r="H7" s="72"/>
      <c r="I7" s="358"/>
    </row>
    <row r="8" spans="1:9" ht="15.75" x14ac:dyDescent="0.25">
      <c r="A8" s="150"/>
      <c r="B8" s="72"/>
      <c r="C8" s="73"/>
      <c r="D8" s="72"/>
      <c r="E8" s="72"/>
      <c r="F8" s="72"/>
      <c r="G8" s="75"/>
      <c r="H8" s="72"/>
      <c r="I8" s="164"/>
    </row>
    <row r="9" spans="1:9" ht="15.75" x14ac:dyDescent="0.25">
      <c r="A9" s="76" t="s">
        <v>599</v>
      </c>
      <c r="B9" s="76"/>
      <c r="C9" s="76"/>
      <c r="D9" s="77"/>
      <c r="E9" s="77"/>
      <c r="F9" s="77"/>
      <c r="G9" s="77"/>
      <c r="H9" s="77"/>
      <c r="I9" s="152"/>
    </row>
    <row r="10" spans="1:9" ht="15.75" x14ac:dyDescent="0.25">
      <c r="A10" s="76" t="s">
        <v>186</v>
      </c>
      <c r="B10" s="76"/>
      <c r="C10" s="76"/>
      <c r="D10" s="77"/>
      <c r="E10" s="77"/>
      <c r="F10" s="77"/>
      <c r="G10" s="77"/>
      <c r="H10" s="77"/>
      <c r="I10" s="152"/>
    </row>
    <row r="11" spans="1:9" ht="15.75" x14ac:dyDescent="0.25">
      <c r="A11" s="76"/>
      <c r="B11" s="76"/>
      <c r="C11" s="76"/>
      <c r="D11" s="77"/>
      <c r="E11" s="77"/>
      <c r="F11" s="77"/>
      <c r="G11" s="77"/>
      <c r="H11" s="77"/>
      <c r="I11" s="152"/>
    </row>
    <row r="12" spans="1:9" ht="15.75" x14ac:dyDescent="0.25">
      <c r="A12" s="76" t="s">
        <v>187</v>
      </c>
      <c r="B12" s="76"/>
      <c r="C12" s="76"/>
      <c r="D12" s="77"/>
      <c r="E12" s="77"/>
      <c r="F12" s="77"/>
      <c r="G12" s="77"/>
      <c r="H12" s="77"/>
      <c r="I12" s="152"/>
    </row>
    <row r="13" spans="1:9" ht="15.75" x14ac:dyDescent="0.25">
      <c r="A13" s="76" t="s">
        <v>188</v>
      </c>
      <c r="B13" s="76"/>
      <c r="C13" s="76"/>
      <c r="D13" s="77"/>
      <c r="E13" s="77"/>
      <c r="F13" s="77"/>
      <c r="G13" s="77"/>
      <c r="H13" s="77"/>
      <c r="I13" s="152"/>
    </row>
    <row r="14" spans="1:9" ht="15.75" x14ac:dyDescent="0.25">
      <c r="A14" s="1" t="s">
        <v>189</v>
      </c>
      <c r="B14" s="76"/>
      <c r="C14" s="76"/>
      <c r="D14" s="77"/>
      <c r="E14" s="77"/>
      <c r="F14" s="77"/>
      <c r="G14" s="77"/>
      <c r="H14" s="77"/>
      <c r="I14" s="152"/>
    </row>
    <row r="15" spans="1:9" ht="15.75" x14ac:dyDescent="0.25">
      <c r="A15" s="76" t="s">
        <v>190</v>
      </c>
      <c r="B15" s="76"/>
      <c r="C15" s="76"/>
      <c r="D15" s="77"/>
      <c r="E15" s="77"/>
      <c r="F15" s="77"/>
      <c r="G15" s="77"/>
      <c r="H15" s="77"/>
      <c r="I15" s="152"/>
    </row>
    <row r="16" spans="1:9" ht="15.75" x14ac:dyDescent="0.25">
      <c r="A16" s="153"/>
      <c r="B16" s="154"/>
      <c r="C16" s="154"/>
      <c r="D16" s="154"/>
      <c r="E16" s="154"/>
      <c r="F16" s="154"/>
      <c r="G16" s="154"/>
      <c r="H16" s="154"/>
      <c r="I16" s="155"/>
    </row>
    <row r="17" spans="1:9" ht="60" customHeight="1" x14ac:dyDescent="0.25">
      <c r="A17" s="455" t="s">
        <v>191</v>
      </c>
      <c r="B17" s="456" t="s">
        <v>192</v>
      </c>
      <c r="C17" s="456" t="s">
        <v>193</v>
      </c>
      <c r="D17" s="456" t="s">
        <v>194</v>
      </c>
      <c r="E17" s="456" t="s">
        <v>195</v>
      </c>
      <c r="F17" s="456" t="s">
        <v>196</v>
      </c>
      <c r="G17" s="456" t="s">
        <v>197</v>
      </c>
      <c r="H17" s="456" t="s">
        <v>198</v>
      </c>
      <c r="I17" s="456" t="s">
        <v>199</v>
      </c>
    </row>
    <row r="18" spans="1:9" ht="15.75" x14ac:dyDescent="0.25">
      <c r="A18" s="453">
        <f t="shared" ref="A18:A37" si="0">ROW(A18)-17</f>
        <v>1</v>
      </c>
      <c r="B18" s="448"/>
      <c r="C18" s="449"/>
      <c r="D18" s="496"/>
      <c r="E18" s="496"/>
      <c r="F18" s="496"/>
      <c r="G18" s="450"/>
      <c r="H18" s="451"/>
      <c r="I18" s="454" t="str">
        <f>IF(SUM(G18*H18)=0,"",SUM(G18*H18))</f>
        <v/>
      </c>
    </row>
    <row r="19" spans="1:9" ht="15.75" x14ac:dyDescent="0.25">
      <c r="A19" s="453">
        <f t="shared" si="0"/>
        <v>2</v>
      </c>
      <c r="B19" s="448"/>
      <c r="C19" s="452"/>
      <c r="D19" s="496"/>
      <c r="E19" s="496"/>
      <c r="F19" s="496"/>
      <c r="G19" s="450"/>
      <c r="H19" s="451"/>
      <c r="I19" s="454" t="str">
        <f>IF(SUM(G19*H19)=0,"",SUM(G19*H19))</f>
        <v/>
      </c>
    </row>
    <row r="20" spans="1:9" ht="15.75" x14ac:dyDescent="0.25">
      <c r="A20" s="453">
        <f t="shared" si="0"/>
        <v>3</v>
      </c>
      <c r="B20" s="448"/>
      <c r="C20" s="452"/>
      <c r="D20" s="496"/>
      <c r="E20" s="496"/>
      <c r="F20" s="496"/>
      <c r="G20" s="450"/>
      <c r="H20" s="451"/>
      <c r="I20" s="454" t="str">
        <f t="shared" ref="I20:I37" si="1">IF(SUM(G20*H20)=0,"",SUM(G20*H20))</f>
        <v/>
      </c>
    </row>
    <row r="21" spans="1:9" ht="15.75" x14ac:dyDescent="0.25">
      <c r="A21" s="453">
        <f t="shared" si="0"/>
        <v>4</v>
      </c>
      <c r="B21" s="448"/>
      <c r="C21" s="452"/>
      <c r="D21" s="496"/>
      <c r="E21" s="496"/>
      <c r="F21" s="496"/>
      <c r="G21" s="450"/>
      <c r="H21" s="451"/>
      <c r="I21" s="454" t="str">
        <f t="shared" si="1"/>
        <v/>
      </c>
    </row>
    <row r="22" spans="1:9" ht="15.75" x14ac:dyDescent="0.25">
      <c r="A22" s="453">
        <f t="shared" si="0"/>
        <v>5</v>
      </c>
      <c r="B22" s="448"/>
      <c r="C22" s="452"/>
      <c r="D22" s="496"/>
      <c r="E22" s="496"/>
      <c r="F22" s="496"/>
      <c r="G22" s="450"/>
      <c r="H22" s="451"/>
      <c r="I22" s="454" t="str">
        <f t="shared" si="1"/>
        <v/>
      </c>
    </row>
    <row r="23" spans="1:9" ht="15.75" x14ac:dyDescent="0.25">
      <c r="A23" s="453">
        <f t="shared" si="0"/>
        <v>6</v>
      </c>
      <c r="B23" s="448"/>
      <c r="C23" s="452"/>
      <c r="D23" s="496"/>
      <c r="E23" s="496"/>
      <c r="F23" s="496"/>
      <c r="G23" s="450"/>
      <c r="H23" s="451"/>
      <c r="I23" s="454" t="str">
        <f t="shared" si="1"/>
        <v/>
      </c>
    </row>
    <row r="24" spans="1:9" ht="15.75" x14ac:dyDescent="0.25">
      <c r="A24" s="453">
        <f t="shared" si="0"/>
        <v>7</v>
      </c>
      <c r="B24" s="448"/>
      <c r="C24" s="452"/>
      <c r="D24" s="496"/>
      <c r="E24" s="496"/>
      <c r="F24" s="496"/>
      <c r="G24" s="450"/>
      <c r="H24" s="451"/>
      <c r="I24" s="454" t="str">
        <f t="shared" si="1"/>
        <v/>
      </c>
    </row>
    <row r="25" spans="1:9" ht="15.75" x14ac:dyDescent="0.25">
      <c r="A25" s="453">
        <f t="shared" si="0"/>
        <v>8</v>
      </c>
      <c r="B25" s="448"/>
      <c r="C25" s="452"/>
      <c r="D25" s="496"/>
      <c r="E25" s="496"/>
      <c r="F25" s="496"/>
      <c r="G25" s="450"/>
      <c r="H25" s="451"/>
      <c r="I25" s="454" t="str">
        <f t="shared" si="1"/>
        <v/>
      </c>
    </row>
    <row r="26" spans="1:9" ht="15.75" x14ac:dyDescent="0.25">
      <c r="A26" s="453">
        <f t="shared" si="0"/>
        <v>9</v>
      </c>
      <c r="B26" s="448"/>
      <c r="C26" s="449"/>
      <c r="D26" s="496"/>
      <c r="E26" s="496"/>
      <c r="F26" s="496"/>
      <c r="G26" s="450"/>
      <c r="H26" s="451"/>
      <c r="I26" s="454" t="str">
        <f t="shared" si="1"/>
        <v/>
      </c>
    </row>
    <row r="27" spans="1:9" ht="15.75" x14ac:dyDescent="0.25">
      <c r="A27" s="453">
        <f t="shared" si="0"/>
        <v>10</v>
      </c>
      <c r="B27" s="448"/>
      <c r="C27" s="452"/>
      <c r="D27" s="496"/>
      <c r="E27" s="496"/>
      <c r="F27" s="496"/>
      <c r="G27" s="450"/>
      <c r="H27" s="451"/>
      <c r="I27" s="454" t="str">
        <f t="shared" si="1"/>
        <v/>
      </c>
    </row>
    <row r="28" spans="1:9" ht="15.75" x14ac:dyDescent="0.25">
      <c r="A28" s="453">
        <f t="shared" si="0"/>
        <v>11</v>
      </c>
      <c r="B28" s="448"/>
      <c r="C28" s="452"/>
      <c r="D28" s="496"/>
      <c r="E28" s="496"/>
      <c r="F28" s="496"/>
      <c r="G28" s="450"/>
      <c r="H28" s="451"/>
      <c r="I28" s="454" t="str">
        <f t="shared" si="1"/>
        <v/>
      </c>
    </row>
    <row r="29" spans="1:9" ht="15.75" x14ac:dyDescent="0.25">
      <c r="A29" s="453">
        <f t="shared" si="0"/>
        <v>12</v>
      </c>
      <c r="B29" s="448"/>
      <c r="C29" s="452"/>
      <c r="D29" s="496"/>
      <c r="E29" s="496"/>
      <c r="F29" s="496"/>
      <c r="G29" s="450"/>
      <c r="H29" s="451"/>
      <c r="I29" s="454" t="str">
        <f t="shared" si="1"/>
        <v/>
      </c>
    </row>
    <row r="30" spans="1:9" ht="15.75" x14ac:dyDescent="0.25">
      <c r="A30" s="453">
        <f t="shared" si="0"/>
        <v>13</v>
      </c>
      <c r="B30" s="448"/>
      <c r="C30" s="452"/>
      <c r="D30" s="496"/>
      <c r="E30" s="496"/>
      <c r="F30" s="496"/>
      <c r="G30" s="450"/>
      <c r="H30" s="451"/>
      <c r="I30" s="454" t="str">
        <f t="shared" si="1"/>
        <v/>
      </c>
    </row>
    <row r="31" spans="1:9" ht="15.75" x14ac:dyDescent="0.25">
      <c r="A31" s="453">
        <f t="shared" si="0"/>
        <v>14</v>
      </c>
      <c r="B31" s="448"/>
      <c r="C31" s="452"/>
      <c r="D31" s="496"/>
      <c r="E31" s="496"/>
      <c r="F31" s="496"/>
      <c r="G31" s="450"/>
      <c r="H31" s="451"/>
      <c r="I31" s="454" t="str">
        <f t="shared" si="1"/>
        <v/>
      </c>
    </row>
    <row r="32" spans="1:9" ht="15.75" x14ac:dyDescent="0.25">
      <c r="A32" s="453">
        <f t="shared" si="0"/>
        <v>15</v>
      </c>
      <c r="B32" s="448"/>
      <c r="C32" s="452"/>
      <c r="D32" s="496"/>
      <c r="E32" s="496"/>
      <c r="F32" s="496"/>
      <c r="G32" s="450"/>
      <c r="H32" s="451"/>
      <c r="I32" s="454" t="str">
        <f t="shared" si="1"/>
        <v/>
      </c>
    </row>
    <row r="33" spans="1:9" ht="15.75" x14ac:dyDescent="0.25">
      <c r="A33" s="453">
        <f t="shared" si="0"/>
        <v>16</v>
      </c>
      <c r="B33" s="448"/>
      <c r="C33" s="452"/>
      <c r="D33" s="496"/>
      <c r="E33" s="496"/>
      <c r="F33" s="496"/>
      <c r="G33" s="450"/>
      <c r="H33" s="451"/>
      <c r="I33" s="454" t="str">
        <f t="shared" si="1"/>
        <v/>
      </c>
    </row>
    <row r="34" spans="1:9" ht="15.75" x14ac:dyDescent="0.25">
      <c r="A34" s="453">
        <f t="shared" si="0"/>
        <v>17</v>
      </c>
      <c r="B34" s="448"/>
      <c r="C34" s="452"/>
      <c r="D34" s="496"/>
      <c r="E34" s="496"/>
      <c r="F34" s="496"/>
      <c r="G34" s="450"/>
      <c r="H34" s="451"/>
      <c r="I34" s="454" t="str">
        <f t="shared" si="1"/>
        <v/>
      </c>
    </row>
    <row r="35" spans="1:9" ht="15.75" x14ac:dyDescent="0.25">
      <c r="A35" s="453">
        <f t="shared" si="0"/>
        <v>18</v>
      </c>
      <c r="B35" s="448"/>
      <c r="C35" s="452"/>
      <c r="D35" s="496"/>
      <c r="E35" s="496"/>
      <c r="F35" s="496"/>
      <c r="G35" s="450"/>
      <c r="H35" s="451"/>
      <c r="I35" s="454" t="str">
        <f t="shared" si="1"/>
        <v/>
      </c>
    </row>
    <row r="36" spans="1:9" ht="15.75" x14ac:dyDescent="0.25">
      <c r="A36" s="453">
        <f t="shared" si="0"/>
        <v>19</v>
      </c>
      <c r="B36" s="448"/>
      <c r="C36" s="452"/>
      <c r="D36" s="496"/>
      <c r="E36" s="496"/>
      <c r="F36" s="496"/>
      <c r="G36" s="450"/>
      <c r="H36" s="451"/>
      <c r="I36" s="454" t="str">
        <f t="shared" si="1"/>
        <v/>
      </c>
    </row>
    <row r="37" spans="1:9" ht="15.75" x14ac:dyDescent="0.25">
      <c r="A37" s="453">
        <f t="shared" si="0"/>
        <v>20</v>
      </c>
      <c r="B37" s="448"/>
      <c r="C37" s="452"/>
      <c r="D37" s="496"/>
      <c r="E37" s="496"/>
      <c r="F37" s="496"/>
      <c r="G37" s="450"/>
      <c r="H37" s="451"/>
      <c r="I37" s="454" t="str">
        <f t="shared" si="1"/>
        <v/>
      </c>
    </row>
    <row r="38" spans="1:9" ht="15.75" x14ac:dyDescent="0.25">
      <c r="A38" s="156"/>
      <c r="B38" s="157"/>
      <c r="C38" s="158"/>
      <c r="D38" s="497"/>
      <c r="E38" s="497"/>
      <c r="F38" s="497"/>
      <c r="G38" s="159"/>
      <c r="H38" s="160" t="s">
        <v>200</v>
      </c>
      <c r="I38" s="430">
        <f>SUM(I18:I37)</f>
        <v>0</v>
      </c>
    </row>
    <row r="39" spans="1:9" ht="15.75" x14ac:dyDescent="0.25">
      <c r="A39" s="7" t="s">
        <v>201</v>
      </c>
      <c r="B39" s="7"/>
      <c r="C39" s="7"/>
      <c r="D39" s="7"/>
      <c r="E39" s="7"/>
      <c r="F39" s="7"/>
      <c r="G39" s="7"/>
      <c r="H39" s="7"/>
      <c r="I39" s="6"/>
    </row>
    <row r="40" spans="1:9" ht="26.25" x14ac:dyDescent="0.4">
      <c r="A40" s="161" t="s">
        <v>202</v>
      </c>
      <c r="B40" s="162"/>
      <c r="C40" s="162"/>
      <c r="D40" s="162"/>
      <c r="E40" s="162"/>
      <c r="F40" s="182" t="b">
        <v>0</v>
      </c>
      <c r="G40" s="162"/>
      <c r="H40" s="162"/>
      <c r="I40" s="183" t="b">
        <v>0</v>
      </c>
    </row>
    <row r="41" spans="1:9" ht="15.75" x14ac:dyDescent="0.25">
      <c r="A41" s="162"/>
      <c r="B41" s="162"/>
      <c r="C41" s="162"/>
      <c r="D41" s="162"/>
      <c r="E41" s="162"/>
      <c r="F41" s="162" t="s">
        <v>203</v>
      </c>
      <c r="G41" s="162"/>
      <c r="H41" s="162"/>
      <c r="I41" s="163" t="s">
        <v>204</v>
      </c>
    </row>
    <row r="43" spans="1:9" x14ac:dyDescent="0.25">
      <c r="A43" s="1" t="s">
        <v>918</v>
      </c>
    </row>
  </sheetData>
  <sheetProtection sort="0" autoFilter="0"/>
  <pageMargins left="0.25" right="0.25" top="0.75" bottom="0.75" header="0.3" footer="0.3"/>
  <pageSetup paperSize="5" scale="49" fitToHeight="0" orientation="portrait" r:id="rId1"/>
  <tableParts count="1">
    <tablePart r:id="rId2"/>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F7EAF-E72A-41C6-9858-E16A1BDC6176}">
  <sheetPr>
    <tabColor theme="9" tint="-0.249977111117893"/>
    <pageSetUpPr fitToPage="1"/>
  </sheetPr>
  <dimension ref="A1:A8"/>
  <sheetViews>
    <sheetView workbookViewId="0">
      <selection activeCell="A7" sqref="A7"/>
    </sheetView>
  </sheetViews>
  <sheetFormatPr defaultColWidth="8.85546875" defaultRowHeight="15" x14ac:dyDescent="0.25"/>
  <cols>
    <col min="1" max="1" width="78.42578125" customWidth="1"/>
  </cols>
  <sheetData>
    <row r="1" spans="1:1" ht="32.25" thickBot="1" x14ac:dyDescent="0.3">
      <c r="A1" s="10" t="s">
        <v>205</v>
      </c>
    </row>
    <row r="2" spans="1:1" ht="21.75" thickBot="1" x14ac:dyDescent="0.3">
      <c r="A2" s="11" t="s">
        <v>206</v>
      </c>
    </row>
    <row r="3" spans="1:1" ht="16.5" thickBot="1" x14ac:dyDescent="0.3">
      <c r="A3" s="39" t="s">
        <v>207</v>
      </c>
    </row>
    <row r="4" spans="1:1" ht="249" customHeight="1" thickBot="1" x14ac:dyDescent="0.3">
      <c r="A4" s="40" t="s">
        <v>818</v>
      </c>
    </row>
    <row r="5" spans="1:1" ht="21.75" thickBot="1" x14ac:dyDescent="0.3">
      <c r="A5" s="11" t="s">
        <v>208</v>
      </c>
    </row>
    <row r="6" spans="1:1" ht="60.75" thickBot="1" x14ac:dyDescent="0.3">
      <c r="A6" s="25" t="s">
        <v>817</v>
      </c>
    </row>
    <row r="7" spans="1:1" ht="21.75" thickBot="1" x14ac:dyDescent="0.3">
      <c r="A7" s="11" t="s">
        <v>649</v>
      </c>
    </row>
    <row r="8" spans="1:1" ht="60.75" thickBot="1" x14ac:dyDescent="0.3">
      <c r="A8" s="25" t="s">
        <v>651</v>
      </c>
    </row>
  </sheetData>
  <pageMargins left="0.7" right="0.7" top="0.75" bottom="0.75" header="0.3" footer="0.3"/>
  <pageSetup paperSize="5" fitToHeight="0"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7E2B3-A206-4033-B9D3-ED2738C13EFA}">
  <sheetPr>
    <tabColor theme="1"/>
  </sheetPr>
  <dimension ref="A1:G3"/>
  <sheetViews>
    <sheetView workbookViewId="0">
      <selection activeCell="A4" sqref="A4"/>
    </sheetView>
  </sheetViews>
  <sheetFormatPr defaultColWidth="8.85546875" defaultRowHeight="15" x14ac:dyDescent="0.25"/>
  <cols>
    <col min="1" max="1" width="9.85546875" style="43" bestFit="1" customWidth="1"/>
  </cols>
  <sheetData>
    <row r="1" spans="1:7" x14ac:dyDescent="0.25">
      <c r="A1" s="43">
        <v>45700</v>
      </c>
      <c r="B1" t="s">
        <v>289</v>
      </c>
      <c r="G1" t="s">
        <v>290</v>
      </c>
    </row>
    <row r="3" spans="1:7" x14ac:dyDescent="0.25">
      <c r="A3" s="43" t="s">
        <v>816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35EFD-03E4-4AB8-A214-B8C7304FAE78}">
  <sheetPr>
    <tabColor theme="9" tint="-0.249977111117893"/>
    <pageSetUpPr fitToPage="1"/>
  </sheetPr>
  <dimension ref="A1:A45"/>
  <sheetViews>
    <sheetView showGridLines="0" zoomScale="75" zoomScaleNormal="75" workbookViewId="0">
      <selection activeCell="A21" sqref="A21"/>
    </sheetView>
  </sheetViews>
  <sheetFormatPr defaultColWidth="8.85546875" defaultRowHeight="15" x14ac:dyDescent="0.25"/>
  <cols>
    <col min="1" max="1" width="200.7109375" customWidth="1"/>
  </cols>
  <sheetData>
    <row r="1" spans="1:1" ht="32.25" thickBot="1" x14ac:dyDescent="0.3">
      <c r="A1" s="45" t="s">
        <v>33</v>
      </c>
    </row>
    <row r="2" spans="1:1" ht="21.75" thickBot="1" x14ac:dyDescent="0.3">
      <c r="A2" s="54" t="s">
        <v>34</v>
      </c>
    </row>
    <row r="3" spans="1:1" ht="16.5" thickBot="1" x14ac:dyDescent="0.3">
      <c r="A3" s="49" t="s">
        <v>432</v>
      </c>
    </row>
    <row r="4" spans="1:1" ht="69" customHeight="1" thickBot="1" x14ac:dyDescent="0.3">
      <c r="A4" s="59" t="s">
        <v>765</v>
      </c>
    </row>
    <row r="5" spans="1:1" ht="42" customHeight="1" thickBot="1" x14ac:dyDescent="0.3">
      <c r="A5" s="51" t="s">
        <v>712</v>
      </c>
    </row>
    <row r="6" spans="1:1" ht="131.25" customHeight="1" thickBot="1" x14ac:dyDescent="0.3">
      <c r="A6" s="51" t="s">
        <v>711</v>
      </c>
    </row>
    <row r="7" spans="1:1" ht="42.75" customHeight="1" thickBot="1" x14ac:dyDescent="0.3">
      <c r="A7" s="51" t="s">
        <v>832</v>
      </c>
    </row>
    <row r="8" spans="1:1" ht="29.25" customHeight="1" thickBot="1" x14ac:dyDescent="0.3">
      <c r="A8" s="54" t="s">
        <v>720</v>
      </c>
    </row>
    <row r="9" spans="1:1" ht="33.75" customHeight="1" thickBot="1" x14ac:dyDescent="0.3">
      <c r="A9" s="51" t="s">
        <v>709</v>
      </c>
    </row>
    <row r="10" spans="1:1" ht="144" customHeight="1" thickBot="1" x14ac:dyDescent="0.3">
      <c r="A10" s="58" t="s">
        <v>0</v>
      </c>
    </row>
    <row r="11" spans="1:1" ht="30.75" customHeight="1" thickBot="1" x14ac:dyDescent="0.3">
      <c r="A11" s="50" t="s">
        <v>1</v>
      </c>
    </row>
    <row r="12" spans="1:1" ht="74.25" customHeight="1" thickBot="1" x14ac:dyDescent="0.3">
      <c r="A12" s="58" t="s">
        <v>721</v>
      </c>
    </row>
    <row r="13" spans="1:1" ht="39" customHeight="1" thickBot="1" x14ac:dyDescent="0.3">
      <c r="A13" s="58" t="s">
        <v>710</v>
      </c>
    </row>
    <row r="14" spans="1:1" ht="105.75" customHeight="1" thickBot="1" x14ac:dyDescent="0.3">
      <c r="A14" s="58" t="s">
        <v>751</v>
      </c>
    </row>
    <row r="15" spans="1:1" ht="20.100000000000001" customHeight="1" thickBot="1" x14ac:dyDescent="0.3">
      <c r="A15" s="54" t="s">
        <v>707</v>
      </c>
    </row>
    <row r="16" spans="1:1" ht="35.25" customHeight="1" thickBot="1" x14ac:dyDescent="0.3">
      <c r="A16" s="51" t="s">
        <v>790</v>
      </c>
    </row>
    <row r="17" spans="1:1" ht="30" customHeight="1" thickBot="1" x14ac:dyDescent="0.3">
      <c r="A17" s="51" t="s">
        <v>715</v>
      </c>
    </row>
    <row r="18" spans="1:1" ht="20.100000000000001" customHeight="1" thickBot="1" x14ac:dyDescent="0.3">
      <c r="A18" s="54" t="s">
        <v>36</v>
      </c>
    </row>
    <row r="19" spans="1:1" ht="20.100000000000001" customHeight="1" thickBot="1" x14ac:dyDescent="0.3">
      <c r="A19" s="51" t="s">
        <v>713</v>
      </c>
    </row>
    <row r="20" spans="1:1" ht="20.100000000000001" customHeight="1" thickBot="1" x14ac:dyDescent="0.3">
      <c r="A20" s="51" t="s">
        <v>714</v>
      </c>
    </row>
    <row r="21" spans="1:1" ht="20.100000000000001" customHeight="1" thickBot="1" x14ac:dyDescent="0.3">
      <c r="A21" s="54" t="s">
        <v>37</v>
      </c>
    </row>
    <row r="22" spans="1:1" ht="123" customHeight="1" thickBot="1" x14ac:dyDescent="0.3">
      <c r="A22" s="33" t="s">
        <v>823</v>
      </c>
    </row>
    <row r="23" spans="1:1" ht="226.5" customHeight="1" thickBot="1" x14ac:dyDescent="0.3">
      <c r="A23" s="34" t="s">
        <v>884</v>
      </c>
    </row>
    <row r="24" spans="1:1" ht="101.25" customHeight="1" thickBot="1" x14ac:dyDescent="0.3">
      <c r="A24" s="34" t="s">
        <v>325</v>
      </c>
    </row>
    <row r="25" spans="1:1" ht="219" customHeight="1" thickBot="1" x14ac:dyDescent="0.3">
      <c r="A25" s="34" t="s">
        <v>38</v>
      </c>
    </row>
    <row r="26" spans="1:1" ht="91.5" customHeight="1" thickBot="1" x14ac:dyDescent="0.3">
      <c r="A26" s="35" t="s">
        <v>39</v>
      </c>
    </row>
    <row r="27" spans="1:1" ht="24.75" customHeight="1" thickBot="1" x14ac:dyDescent="0.3">
      <c r="A27" s="35" t="s">
        <v>742</v>
      </c>
    </row>
    <row r="28" spans="1:1" ht="25.5" customHeight="1" thickBot="1" x14ac:dyDescent="0.3">
      <c r="A28" s="36" t="s">
        <v>40</v>
      </c>
    </row>
    <row r="29" spans="1:1" ht="21.75" customHeight="1" thickBot="1" x14ac:dyDescent="0.3">
      <c r="A29" s="35" t="s">
        <v>741</v>
      </c>
    </row>
    <row r="30" spans="1:1" ht="17.25" customHeight="1" thickBot="1" x14ac:dyDescent="0.3">
      <c r="A30" s="36" t="s">
        <v>41</v>
      </c>
    </row>
    <row r="31" spans="1:1" ht="209.25" customHeight="1" thickBot="1" x14ac:dyDescent="0.3">
      <c r="A31" s="205" t="s">
        <v>766</v>
      </c>
    </row>
    <row r="32" spans="1:1" ht="290.25" customHeight="1" x14ac:dyDescent="0.25"/>
    <row r="33" ht="112.5" customHeight="1" x14ac:dyDescent="0.25"/>
    <row r="34" ht="24.75" customHeight="1" x14ac:dyDescent="0.25"/>
    <row r="35" ht="21.75" customHeight="1" x14ac:dyDescent="0.25"/>
    <row r="36" ht="19.5" customHeight="1" x14ac:dyDescent="0.25"/>
    <row r="37" ht="27.75" customHeight="1" x14ac:dyDescent="0.25"/>
    <row r="38" ht="231.6" customHeight="1" x14ac:dyDescent="0.25"/>
    <row r="39" ht="90" customHeight="1" x14ac:dyDescent="0.25"/>
    <row r="40" ht="114" customHeight="1" x14ac:dyDescent="0.25"/>
    <row r="42" ht="54.75" customHeight="1" x14ac:dyDescent="0.25"/>
    <row r="44" ht="45" customHeight="1" x14ac:dyDescent="0.25"/>
    <row r="45" ht="69.75" customHeight="1" x14ac:dyDescent="0.25"/>
  </sheetData>
  <phoneticPr fontId="31" type="noConversion"/>
  <hyperlinks>
    <hyperlink ref="A30" r:id="rId1" xr:uid="{09A3C8F4-D978-423E-AE4D-444957BCC202}"/>
    <hyperlink ref="A28" r:id="rId2" xr:uid="{01AE660D-E342-40C0-84C1-BB6D6DEBAE52}"/>
  </hyperlinks>
  <pageMargins left="0.25" right="0.25" top="0.75" bottom="0.75" header="0.3" footer="0.3"/>
  <pageSetup paperSize="5" scale="85" fitToHeight="0" orientation="landscape" r:id="rId3"/>
  <rowBreaks count="2" manualBreakCount="2">
    <brk id="7" max="16383" man="1"/>
    <brk id="2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AC856-BE8B-42FB-BC8D-5AA92AEF435F}">
  <sheetPr>
    <tabColor theme="9" tint="-0.249977111117893"/>
    <pageSetUpPr fitToPage="1"/>
  </sheetPr>
  <dimension ref="A1:D25"/>
  <sheetViews>
    <sheetView showGridLines="0" zoomScale="75" zoomScaleNormal="75" workbookViewId="0">
      <selection activeCell="A17" sqref="A17"/>
    </sheetView>
  </sheetViews>
  <sheetFormatPr defaultColWidth="8.85546875" defaultRowHeight="15" x14ac:dyDescent="0.25"/>
  <cols>
    <col min="1" max="1" width="152.140625" customWidth="1"/>
    <col min="2" max="4" width="25.7109375" customWidth="1"/>
  </cols>
  <sheetData>
    <row r="1" spans="1:4" ht="31.5" x14ac:dyDescent="0.25">
      <c r="A1" s="45" t="s">
        <v>65</v>
      </c>
      <c r="B1" s="46"/>
      <c r="C1" s="46"/>
      <c r="D1" s="46"/>
    </row>
    <row r="2" spans="1:4" ht="21" x14ac:dyDescent="0.25">
      <c r="A2" s="57" t="s">
        <v>66</v>
      </c>
      <c r="B2" s="44"/>
      <c r="C2" s="44"/>
      <c r="D2" s="44"/>
    </row>
    <row r="3" spans="1:4" ht="21" x14ac:dyDescent="0.35">
      <c r="A3" s="55"/>
      <c r="B3" s="47" t="s">
        <v>67</v>
      </c>
      <c r="C3" s="44"/>
      <c r="D3" s="44"/>
    </row>
    <row r="4" spans="1:4" ht="21" x14ac:dyDescent="0.25">
      <c r="A4" s="55" t="s">
        <v>68</v>
      </c>
      <c r="B4" s="48" t="s">
        <v>69</v>
      </c>
      <c r="C4" s="48" t="s">
        <v>70</v>
      </c>
      <c r="D4" s="48" t="s">
        <v>71</v>
      </c>
    </row>
    <row r="5" spans="1:4" ht="35.1" customHeight="1" x14ac:dyDescent="0.25">
      <c r="A5" s="32" t="s">
        <v>915</v>
      </c>
      <c r="B5" s="48" t="s">
        <v>72</v>
      </c>
      <c r="C5" s="48" t="s">
        <v>72</v>
      </c>
      <c r="D5" s="48" t="s">
        <v>73</v>
      </c>
    </row>
    <row r="6" spans="1:4" ht="35.1" customHeight="1" x14ac:dyDescent="0.25">
      <c r="A6" s="32" t="s">
        <v>668</v>
      </c>
      <c r="B6" s="48" t="s">
        <v>73</v>
      </c>
      <c r="C6" s="48" t="s">
        <v>73</v>
      </c>
      <c r="D6" s="48" t="s">
        <v>72</v>
      </c>
    </row>
    <row r="7" spans="1:4" ht="35.1" customHeight="1" x14ac:dyDescent="0.25">
      <c r="A7" s="32" t="s">
        <v>669</v>
      </c>
      <c r="B7" s="48" t="s">
        <v>73</v>
      </c>
      <c r="C7" s="48" t="s">
        <v>72</v>
      </c>
      <c r="D7" s="48" t="s">
        <v>72</v>
      </c>
    </row>
    <row r="8" spans="1:4" ht="35.1" customHeight="1" x14ac:dyDescent="0.25">
      <c r="A8" s="32" t="s">
        <v>310</v>
      </c>
      <c r="B8" s="48" t="s">
        <v>73</v>
      </c>
      <c r="C8" s="48" t="s">
        <v>72</v>
      </c>
      <c r="D8" s="48" t="s">
        <v>73</v>
      </c>
    </row>
    <row r="9" spans="1:4" ht="35.1" customHeight="1" x14ac:dyDescent="0.25">
      <c r="A9" s="32" t="s">
        <v>827</v>
      </c>
      <c r="B9" s="48" t="s">
        <v>73</v>
      </c>
      <c r="C9" s="48" t="s">
        <v>72</v>
      </c>
      <c r="D9" s="48" t="s">
        <v>72</v>
      </c>
    </row>
    <row r="10" spans="1:4" ht="35.1" customHeight="1" x14ac:dyDescent="0.25">
      <c r="A10" s="32" t="s">
        <v>303</v>
      </c>
      <c r="B10" s="48" t="s">
        <v>73</v>
      </c>
      <c r="C10" s="48" t="s">
        <v>72</v>
      </c>
      <c r="D10" s="48" t="s">
        <v>72</v>
      </c>
    </row>
    <row r="11" spans="1:4" s="56" customFormat="1" ht="15.75" x14ac:dyDescent="0.25">
      <c r="A11" s="209" t="s">
        <v>321</v>
      </c>
      <c r="B11" s="211"/>
      <c r="C11" s="211"/>
      <c r="D11" s="211"/>
    </row>
    <row r="12" spans="1:4" s="56" customFormat="1" ht="15.75" x14ac:dyDescent="0.25">
      <c r="A12" s="209" t="s">
        <v>752</v>
      </c>
      <c r="B12" s="211"/>
      <c r="C12" s="211"/>
      <c r="D12" s="211"/>
    </row>
    <row r="13" spans="1:4" s="56" customFormat="1" ht="15.75" x14ac:dyDescent="0.25">
      <c r="A13" s="209" t="s">
        <v>320</v>
      </c>
      <c r="B13" s="211"/>
      <c r="C13" s="211"/>
      <c r="D13" s="211"/>
    </row>
    <row r="14" spans="1:4" s="56" customFormat="1" ht="15.75" x14ac:dyDescent="0.25">
      <c r="A14" s="209"/>
      <c r="B14" s="211"/>
      <c r="C14" s="211"/>
      <c r="D14" s="211"/>
    </row>
    <row r="15" spans="1:4" s="56" customFormat="1" ht="27" customHeight="1" x14ac:dyDescent="0.25">
      <c r="A15" s="212"/>
    </row>
    <row r="16" spans="1:4" ht="42" customHeight="1" thickBot="1" x14ac:dyDescent="0.3">
      <c r="A16" s="78"/>
    </row>
    <row r="17" spans="1:1" ht="38.25" customHeight="1" thickBot="1" x14ac:dyDescent="0.3">
      <c r="A17" s="54" t="s">
        <v>74</v>
      </c>
    </row>
    <row r="18" spans="1:1" ht="24.95" customHeight="1" thickBot="1" x14ac:dyDescent="0.3">
      <c r="A18" s="51" t="s">
        <v>307</v>
      </c>
    </row>
    <row r="19" spans="1:1" ht="24.95" customHeight="1" thickBot="1" x14ac:dyDescent="0.3">
      <c r="A19" s="49" t="s">
        <v>308</v>
      </c>
    </row>
    <row r="20" spans="1:1" ht="24.95" customHeight="1" thickBot="1" x14ac:dyDescent="0.3">
      <c r="A20" s="49" t="s">
        <v>309</v>
      </c>
    </row>
    <row r="21" spans="1:1" ht="24.95" customHeight="1" thickBot="1" x14ac:dyDescent="0.3">
      <c r="A21" s="50" t="s">
        <v>306</v>
      </c>
    </row>
    <row r="22" spans="1:1" ht="24.95" customHeight="1" thickBot="1" x14ac:dyDescent="0.3">
      <c r="A22" s="50" t="s">
        <v>311</v>
      </c>
    </row>
    <row r="23" spans="1:1" ht="24.95" customHeight="1" thickBot="1" x14ac:dyDescent="0.3">
      <c r="A23" s="58" t="s">
        <v>312</v>
      </c>
    </row>
    <row r="24" spans="1:1" ht="21.75" customHeight="1" x14ac:dyDescent="0.25">
      <c r="A24" s="116" t="s">
        <v>319</v>
      </c>
    </row>
    <row r="25" spans="1:1" ht="31.5" x14ac:dyDescent="0.25">
      <c r="A25" s="210" t="s">
        <v>872</v>
      </c>
    </row>
  </sheetData>
  <pageMargins left="0.25" right="0.25" top="0.75" bottom="0.75" header="0.3" footer="0.3"/>
  <pageSetup paperSize="5" scale="7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64456-1AF3-4187-99C1-641B857A9BF0}">
  <sheetPr>
    <tabColor theme="9" tint="-0.249977111117893"/>
    <pageSetUpPr fitToPage="1"/>
  </sheetPr>
  <dimension ref="A1:B52"/>
  <sheetViews>
    <sheetView showGridLines="0" zoomScale="75" zoomScaleNormal="75" workbookViewId="0">
      <selection activeCell="A2" sqref="A2"/>
    </sheetView>
  </sheetViews>
  <sheetFormatPr defaultColWidth="8.85546875" defaultRowHeight="15" x14ac:dyDescent="0.25"/>
  <cols>
    <col min="1" max="1" width="17" bestFit="1" customWidth="1"/>
    <col min="2" max="2" width="187.85546875" customWidth="1"/>
  </cols>
  <sheetData>
    <row r="1" spans="1:2" ht="32.25" thickBot="1" x14ac:dyDescent="0.3">
      <c r="B1" s="45" t="s">
        <v>6</v>
      </c>
    </row>
    <row r="2" spans="1:2" ht="21.75" thickBot="1" x14ac:dyDescent="0.3">
      <c r="A2" s="110" t="s">
        <v>7</v>
      </c>
      <c r="B2" s="54" t="s">
        <v>850</v>
      </c>
    </row>
    <row r="3" spans="1:2" ht="16.5" thickBot="1" x14ac:dyDescent="0.3">
      <c r="A3" s="425">
        <v>1</v>
      </c>
      <c r="B3" s="431" t="s">
        <v>849</v>
      </c>
    </row>
    <row r="4" spans="1:2" ht="195" customHeight="1" thickBot="1" x14ac:dyDescent="0.3">
      <c r="A4" s="425"/>
      <c r="B4" s="51" t="s">
        <v>909</v>
      </c>
    </row>
    <row r="5" spans="1:2" ht="50.1" customHeight="1" thickBot="1" x14ac:dyDescent="0.3">
      <c r="A5" s="111">
        <v>2</v>
      </c>
      <c r="B5" s="59" t="s">
        <v>896</v>
      </c>
    </row>
    <row r="6" spans="1:2" ht="50.1" customHeight="1" thickBot="1" x14ac:dyDescent="0.3">
      <c r="A6" s="111"/>
      <c r="B6" s="98" t="s">
        <v>8</v>
      </c>
    </row>
    <row r="7" spans="1:2" ht="50.1" customHeight="1" thickBot="1" x14ac:dyDescent="0.3">
      <c r="A7" s="111">
        <v>3</v>
      </c>
      <c r="B7" s="59" t="s">
        <v>897</v>
      </c>
    </row>
    <row r="8" spans="1:2" ht="50.1" customHeight="1" thickBot="1" x14ac:dyDescent="0.3">
      <c r="A8" s="111"/>
      <c r="B8" s="98" t="s">
        <v>772</v>
      </c>
    </row>
    <row r="9" spans="1:2" ht="50.1" customHeight="1" thickBot="1" x14ac:dyDescent="0.3">
      <c r="A9" s="111">
        <v>4</v>
      </c>
      <c r="B9" s="119" t="s">
        <v>898</v>
      </c>
    </row>
    <row r="10" spans="1:2" ht="50.1" customHeight="1" thickBot="1" x14ac:dyDescent="0.3">
      <c r="A10" s="111"/>
      <c r="B10" s="121" t="s">
        <v>9</v>
      </c>
    </row>
    <row r="11" spans="1:2" ht="50.1" customHeight="1" thickBot="1" x14ac:dyDescent="0.3">
      <c r="A11" s="111">
        <v>5</v>
      </c>
      <c r="B11" s="62" t="s">
        <v>899</v>
      </c>
    </row>
    <row r="12" spans="1:2" ht="125.1" customHeight="1" thickBot="1" x14ac:dyDescent="0.3">
      <c r="A12" s="111"/>
      <c r="B12" s="97" t="s">
        <v>900</v>
      </c>
    </row>
    <row r="13" spans="1:2" ht="50.1" customHeight="1" thickBot="1" x14ac:dyDescent="0.3">
      <c r="A13" s="111">
        <v>6</v>
      </c>
      <c r="B13" s="62" t="s">
        <v>318</v>
      </c>
    </row>
    <row r="14" spans="1:2" ht="50.1" customHeight="1" thickBot="1" x14ac:dyDescent="0.3">
      <c r="A14" s="111"/>
      <c r="B14" s="97" t="s">
        <v>10</v>
      </c>
    </row>
    <row r="15" spans="1:2" ht="50.1" customHeight="1" thickBot="1" x14ac:dyDescent="0.3">
      <c r="A15" s="111">
        <v>7</v>
      </c>
      <c r="B15" s="120" t="s">
        <v>901</v>
      </c>
    </row>
    <row r="16" spans="1:2" ht="125.1" customHeight="1" thickBot="1" x14ac:dyDescent="0.3">
      <c r="A16" s="111"/>
      <c r="B16" s="97" t="s">
        <v>902</v>
      </c>
    </row>
    <row r="17" spans="1:2" ht="50.1" customHeight="1" thickBot="1" x14ac:dyDescent="0.3">
      <c r="A17" s="111">
        <v>8</v>
      </c>
      <c r="B17" s="62" t="s">
        <v>770</v>
      </c>
    </row>
    <row r="18" spans="1:2" ht="50.1" customHeight="1" thickBot="1" x14ac:dyDescent="0.3">
      <c r="A18" s="111"/>
      <c r="B18" s="97" t="s">
        <v>771</v>
      </c>
    </row>
    <row r="19" spans="1:2" ht="50.1" customHeight="1" thickBot="1" x14ac:dyDescent="0.3">
      <c r="A19" s="111">
        <v>9</v>
      </c>
      <c r="B19" s="62" t="s">
        <v>769</v>
      </c>
    </row>
    <row r="20" spans="1:2" ht="50.1" customHeight="1" thickBot="1" x14ac:dyDescent="0.3">
      <c r="A20" s="111"/>
      <c r="B20" s="97" t="s">
        <v>809</v>
      </c>
    </row>
    <row r="21" spans="1:2" ht="50.1" customHeight="1" thickBot="1" x14ac:dyDescent="0.3">
      <c r="A21" s="111">
        <v>10</v>
      </c>
      <c r="B21" s="366" t="s">
        <v>11</v>
      </c>
    </row>
    <row r="22" spans="1:2" ht="50.1" customHeight="1" thickBot="1" x14ac:dyDescent="0.3">
      <c r="A22" s="113"/>
      <c r="B22" s="367" t="s">
        <v>821</v>
      </c>
    </row>
    <row r="23" spans="1:2" ht="50.1" customHeight="1" thickBot="1" x14ac:dyDescent="0.3">
      <c r="A23" s="111">
        <v>11</v>
      </c>
      <c r="B23" s="59" t="s">
        <v>903</v>
      </c>
    </row>
    <row r="24" spans="1:2" ht="50.1" customHeight="1" thickBot="1" x14ac:dyDescent="0.3">
      <c r="A24" s="113"/>
      <c r="B24" s="122" t="s">
        <v>904</v>
      </c>
    </row>
    <row r="25" spans="1:2" ht="50.1" customHeight="1" thickBot="1" x14ac:dyDescent="0.3">
      <c r="A25" s="111">
        <v>12</v>
      </c>
      <c r="B25" s="34" t="s">
        <v>12</v>
      </c>
    </row>
    <row r="26" spans="1:2" ht="71.25" customHeight="1" thickBot="1" x14ac:dyDescent="0.3">
      <c r="A26" s="113"/>
      <c r="B26" s="122" t="s">
        <v>905</v>
      </c>
    </row>
    <row r="27" spans="1:2" ht="50.1" customHeight="1" thickBot="1" x14ac:dyDescent="0.3">
      <c r="A27" s="111">
        <v>13</v>
      </c>
      <c r="B27" s="316" t="s">
        <v>851</v>
      </c>
    </row>
    <row r="28" spans="1:2" ht="369.75" customHeight="1" thickBot="1" x14ac:dyDescent="0.3">
      <c r="A28" s="111"/>
      <c r="B28" s="25" t="s">
        <v>913</v>
      </c>
    </row>
    <row r="29" spans="1:2" ht="50.1" customHeight="1" thickBot="1" x14ac:dyDescent="0.3">
      <c r="A29" s="111">
        <v>14</v>
      </c>
      <c r="B29" s="316" t="s">
        <v>852</v>
      </c>
    </row>
    <row r="30" spans="1:2" ht="152.25" customHeight="1" thickBot="1" x14ac:dyDescent="0.3">
      <c r="A30" s="113"/>
      <c r="B30" s="33" t="s">
        <v>908</v>
      </c>
    </row>
    <row r="31" spans="1:2" ht="50.1" customHeight="1" thickBot="1" x14ac:dyDescent="0.3">
      <c r="A31" s="111">
        <v>15</v>
      </c>
      <c r="B31" s="34" t="s">
        <v>13</v>
      </c>
    </row>
    <row r="32" spans="1:2" ht="50.1" customHeight="1" x14ac:dyDescent="0.25">
      <c r="A32" s="111"/>
      <c r="B32" s="122" t="s">
        <v>14</v>
      </c>
    </row>
    <row r="33" spans="1:2" ht="50.1" customHeight="1" thickBot="1" x14ac:dyDescent="0.3">
      <c r="A33" s="111">
        <v>16</v>
      </c>
      <c r="B33" s="34" t="s">
        <v>15</v>
      </c>
    </row>
    <row r="34" spans="1:2" ht="50.1" customHeight="1" thickBot="1" x14ac:dyDescent="0.3">
      <c r="A34" s="111"/>
      <c r="B34" s="122" t="s">
        <v>16</v>
      </c>
    </row>
    <row r="35" spans="1:2" ht="50.1" customHeight="1" thickBot="1" x14ac:dyDescent="0.3">
      <c r="A35" s="111">
        <v>17</v>
      </c>
      <c r="B35" s="34" t="s">
        <v>17</v>
      </c>
    </row>
    <row r="36" spans="1:2" ht="50.1" customHeight="1" thickBot="1" x14ac:dyDescent="0.3">
      <c r="A36" s="111"/>
      <c r="B36" s="122" t="s">
        <v>292</v>
      </c>
    </row>
    <row r="37" spans="1:2" ht="50.1" customHeight="1" thickBot="1" x14ac:dyDescent="0.3">
      <c r="A37" s="111"/>
      <c r="B37" s="123" t="s">
        <v>18</v>
      </c>
    </row>
    <row r="38" spans="1:2" ht="50.1" customHeight="1" thickBot="1" x14ac:dyDescent="0.3">
      <c r="A38" s="111">
        <v>18</v>
      </c>
      <c r="B38" s="127" t="s">
        <v>19</v>
      </c>
    </row>
    <row r="39" spans="1:2" ht="50.1" customHeight="1" thickBot="1" x14ac:dyDescent="0.3">
      <c r="A39" s="111"/>
      <c r="B39" s="124" t="s">
        <v>20</v>
      </c>
    </row>
    <row r="40" spans="1:2" ht="50.1" customHeight="1" thickBot="1" x14ac:dyDescent="0.3">
      <c r="A40" s="113"/>
      <c r="B40" s="125" t="s">
        <v>21</v>
      </c>
    </row>
    <row r="41" spans="1:2" ht="50.1" customHeight="1" thickBot="1" x14ac:dyDescent="0.3">
      <c r="A41" s="111">
        <v>19</v>
      </c>
      <c r="B41" s="112" t="s">
        <v>22</v>
      </c>
    </row>
    <row r="42" spans="1:2" ht="125.1" customHeight="1" thickBot="1" x14ac:dyDescent="0.3">
      <c r="A42" s="111"/>
      <c r="B42" s="98" t="s">
        <v>781</v>
      </c>
    </row>
    <row r="43" spans="1:2" ht="50.1" customHeight="1" thickBot="1" x14ac:dyDescent="0.3">
      <c r="A43" s="111"/>
      <c r="B43" s="123" t="s">
        <v>23</v>
      </c>
    </row>
    <row r="44" spans="1:2" ht="50.1" customHeight="1" thickBot="1" x14ac:dyDescent="0.3">
      <c r="A44" s="111">
        <v>20</v>
      </c>
      <c r="B44" s="112" t="s">
        <v>24</v>
      </c>
    </row>
    <row r="45" spans="1:2" ht="50.1" customHeight="1" thickBot="1" x14ac:dyDescent="0.3">
      <c r="A45" s="111"/>
      <c r="B45" s="98" t="s">
        <v>302</v>
      </c>
    </row>
    <row r="46" spans="1:2" ht="50.1" customHeight="1" thickBot="1" x14ac:dyDescent="0.3">
      <c r="A46" s="111">
        <v>21</v>
      </c>
      <c r="B46" s="63" t="s">
        <v>869</v>
      </c>
    </row>
    <row r="47" spans="1:2" ht="37.5" customHeight="1" thickBot="1" x14ac:dyDescent="0.3">
      <c r="A47" s="111"/>
      <c r="B47" s="51" t="s">
        <v>870</v>
      </c>
    </row>
    <row r="48" spans="1:2" ht="15.75" thickBot="1" x14ac:dyDescent="0.3">
      <c r="A48" s="170">
        <v>22</v>
      </c>
      <c r="B48" s="113" t="s">
        <v>25</v>
      </c>
    </row>
    <row r="49" spans="1:2" ht="15.75" thickBot="1" x14ac:dyDescent="0.3">
      <c r="A49" s="37"/>
      <c r="B49" s="171" t="s">
        <v>26</v>
      </c>
    </row>
    <row r="50" spans="1:2" ht="15.75" thickBot="1" x14ac:dyDescent="0.3">
      <c r="A50" s="37"/>
      <c r="B50" s="172" t="s">
        <v>27</v>
      </c>
    </row>
    <row r="51" spans="1:2" ht="15.75" thickBot="1" x14ac:dyDescent="0.3">
      <c r="A51" s="37"/>
      <c r="B51" s="172" t="s">
        <v>28</v>
      </c>
    </row>
    <row r="52" spans="1:2" ht="15.75" thickBot="1" x14ac:dyDescent="0.3">
      <c r="A52" s="37"/>
      <c r="B52" s="172" t="s">
        <v>29</v>
      </c>
    </row>
  </sheetData>
  <hyperlinks>
    <hyperlink ref="B37" r:id="rId1" xr:uid="{D20839F4-DD47-44BD-8FD8-01DA23CC66AF}"/>
    <hyperlink ref="B40" r:id="rId2" xr:uid="{FD7465C0-900F-4A57-9C0B-C4447F447FC1}"/>
    <hyperlink ref="B43" r:id="rId3" xr:uid="{F80BA6D1-3764-4263-B44A-CB0512A3716A}"/>
    <hyperlink ref="B50" r:id="rId4" xr:uid="{24BF7B1A-23D8-4332-935D-4DF0B2F4CDC6}"/>
    <hyperlink ref="B51" r:id="rId5" xr:uid="{F1A0000A-159C-4003-ADAF-E0E32400B0D7}"/>
    <hyperlink ref="B52" r:id="rId6" xr:uid="{0A4F7D82-259A-4BFD-A933-DA5995DEA290}"/>
  </hyperlinks>
  <pageMargins left="0.25" right="0.25" top="0.75" bottom="0.75" header="0.3" footer="0.3"/>
  <pageSetup paperSize="5" scale="60" fitToHeight="0" orientation="portrait" r:id="rId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249977111117893"/>
    <pageSetUpPr fitToPage="1"/>
  </sheetPr>
  <dimension ref="A1:C52"/>
  <sheetViews>
    <sheetView showGridLines="0" zoomScale="75" zoomScaleNormal="75" workbookViewId="0"/>
  </sheetViews>
  <sheetFormatPr defaultColWidth="8.85546875" defaultRowHeight="15" x14ac:dyDescent="0.25"/>
  <cols>
    <col min="1" max="1" width="160" customWidth="1"/>
  </cols>
  <sheetData>
    <row r="1" spans="1:1" ht="32.25" thickBot="1" x14ac:dyDescent="0.3">
      <c r="A1" s="53" t="s">
        <v>42</v>
      </c>
    </row>
    <row r="2" spans="1:1" ht="28.5" customHeight="1" thickBot="1" x14ac:dyDescent="0.3">
      <c r="A2" s="54" t="s">
        <v>34</v>
      </c>
    </row>
    <row r="3" spans="1:1" ht="24" customHeight="1" thickBot="1" x14ac:dyDescent="0.3">
      <c r="A3" s="49" t="s">
        <v>35</v>
      </c>
    </row>
    <row r="4" spans="1:1" ht="56.25" customHeight="1" thickBot="1" x14ac:dyDescent="0.3">
      <c r="A4" s="51" t="s">
        <v>43</v>
      </c>
    </row>
    <row r="5" spans="1:1" ht="21.75" thickBot="1" x14ac:dyDescent="0.3">
      <c r="A5" s="54" t="s">
        <v>44</v>
      </c>
    </row>
    <row r="6" spans="1:1" ht="16.5" thickBot="1" x14ac:dyDescent="0.3">
      <c r="A6" s="49" t="s">
        <v>858</v>
      </c>
    </row>
    <row r="7" spans="1:1" s="114" customFormat="1" ht="30" customHeight="1" thickBot="1" x14ac:dyDescent="0.3">
      <c r="A7" s="59" t="s">
        <v>340</v>
      </c>
    </row>
    <row r="8" spans="1:1" s="114" customFormat="1" ht="30" customHeight="1" thickBot="1" x14ac:dyDescent="0.3">
      <c r="A8" s="51" t="s">
        <v>873</v>
      </c>
    </row>
    <row r="9" spans="1:1" s="114" customFormat="1" ht="30" customHeight="1" thickBot="1" x14ac:dyDescent="0.3">
      <c r="A9" s="49" t="s">
        <v>45</v>
      </c>
    </row>
    <row r="10" spans="1:1" s="114" customFormat="1" ht="25.5" customHeight="1" thickBot="1" x14ac:dyDescent="0.3">
      <c r="A10" s="51" t="s">
        <v>46</v>
      </c>
    </row>
    <row r="11" spans="1:1" s="114" customFormat="1" ht="39" customHeight="1" thickBot="1" x14ac:dyDescent="0.3">
      <c r="A11" s="51" t="s">
        <v>47</v>
      </c>
    </row>
    <row r="12" spans="1:1" s="114" customFormat="1" ht="60.75" customHeight="1" thickBot="1" x14ac:dyDescent="0.3">
      <c r="A12" s="51" t="s">
        <v>48</v>
      </c>
    </row>
    <row r="13" spans="1:1" s="114" customFormat="1" ht="63.75" customHeight="1" thickBot="1" x14ac:dyDescent="0.3">
      <c r="A13" s="51" t="s">
        <v>49</v>
      </c>
    </row>
    <row r="14" spans="1:1" ht="75" customHeight="1" thickBot="1" x14ac:dyDescent="0.3">
      <c r="A14" s="115" t="s">
        <v>50</v>
      </c>
    </row>
    <row r="15" spans="1:1" ht="55.5" customHeight="1" x14ac:dyDescent="0.25">
      <c r="A15" s="115" t="s">
        <v>51</v>
      </c>
    </row>
    <row r="16" spans="1:1" ht="60.75" customHeight="1" thickBot="1" x14ac:dyDescent="0.3">
      <c r="A16" s="115" t="s">
        <v>52</v>
      </c>
    </row>
    <row r="17" spans="1:1" ht="22.5" customHeight="1" x14ac:dyDescent="0.25">
      <c r="A17" s="115" t="s">
        <v>53</v>
      </c>
    </row>
    <row r="18" spans="1:1" ht="123" customHeight="1" x14ac:dyDescent="0.25">
      <c r="A18" s="115" t="s">
        <v>54</v>
      </c>
    </row>
    <row r="19" spans="1:1" ht="24.95" customHeight="1" thickBot="1" x14ac:dyDescent="0.3">
      <c r="A19" s="54" t="s">
        <v>55</v>
      </c>
    </row>
    <row r="20" spans="1:1" ht="75" customHeight="1" thickBot="1" x14ac:dyDescent="0.3">
      <c r="A20" s="33" t="s">
        <v>56</v>
      </c>
    </row>
    <row r="21" spans="1:1" ht="63.75" customHeight="1" x14ac:dyDescent="0.25">
      <c r="A21" s="33" t="s">
        <v>57</v>
      </c>
    </row>
    <row r="22" spans="1:1" ht="34.5" customHeight="1" thickBot="1" x14ac:dyDescent="0.3">
      <c r="A22" s="33" t="s">
        <v>58</v>
      </c>
    </row>
    <row r="23" spans="1:1" ht="69" customHeight="1" thickBot="1" x14ac:dyDescent="0.3">
      <c r="A23" s="33" t="s">
        <v>59</v>
      </c>
    </row>
    <row r="24" spans="1:1" ht="67.5" customHeight="1" thickBot="1" x14ac:dyDescent="0.3">
      <c r="A24" s="33" t="s">
        <v>60</v>
      </c>
    </row>
    <row r="25" spans="1:1" ht="81" customHeight="1" thickBot="1" x14ac:dyDescent="0.3">
      <c r="A25" s="33" t="s">
        <v>767</v>
      </c>
    </row>
    <row r="26" spans="1:1" ht="55.5" customHeight="1" thickBot="1" x14ac:dyDescent="0.3">
      <c r="A26" s="33" t="s">
        <v>61</v>
      </c>
    </row>
    <row r="27" spans="1:1" ht="50.25" customHeight="1" thickBot="1" x14ac:dyDescent="0.3">
      <c r="A27" s="33" t="s">
        <v>62</v>
      </c>
    </row>
    <row r="28" spans="1:1" ht="21.75" thickBot="1" x14ac:dyDescent="0.3">
      <c r="A28" s="54" t="s">
        <v>63</v>
      </c>
    </row>
    <row r="29" spans="1:1" ht="16.5" thickBot="1" x14ac:dyDescent="0.3">
      <c r="A29" s="49" t="s">
        <v>874</v>
      </c>
    </row>
    <row r="30" spans="1:1" ht="16.5" thickBot="1" x14ac:dyDescent="0.3">
      <c r="A30" s="33" t="s">
        <v>856</v>
      </c>
    </row>
    <row r="31" spans="1:1" ht="40.5" customHeight="1" thickBot="1" x14ac:dyDescent="0.3">
      <c r="A31" s="33" t="s">
        <v>857</v>
      </c>
    </row>
    <row r="32" spans="1:1" ht="39.950000000000003" customHeight="1" thickBot="1" x14ac:dyDescent="0.3">
      <c r="A32" s="51" t="s">
        <v>859</v>
      </c>
    </row>
    <row r="33" spans="1:1" ht="54" customHeight="1" thickBot="1" x14ac:dyDescent="0.3">
      <c r="A33" s="51" t="s">
        <v>855</v>
      </c>
    </row>
    <row r="34" spans="1:1" ht="36.75" customHeight="1" thickBot="1" x14ac:dyDescent="0.3">
      <c r="A34" s="51" t="s">
        <v>860</v>
      </c>
    </row>
    <row r="35" spans="1:1" ht="43.5" customHeight="1" thickBot="1" x14ac:dyDescent="0.3">
      <c r="A35" s="51" t="s">
        <v>911</v>
      </c>
    </row>
    <row r="36" spans="1:1" ht="56.25" customHeight="1" thickBot="1" x14ac:dyDescent="0.3">
      <c r="A36" s="51" t="s">
        <v>864</v>
      </c>
    </row>
    <row r="37" spans="1:1" ht="21.75" thickBot="1" x14ac:dyDescent="0.3">
      <c r="A37" s="54" t="s">
        <v>64</v>
      </c>
    </row>
    <row r="38" spans="1:1" ht="48" customHeight="1" thickBot="1" x14ac:dyDescent="0.3">
      <c r="A38" s="51" t="s">
        <v>768</v>
      </c>
    </row>
    <row r="39" spans="1:1" ht="78.75" customHeight="1" thickBot="1" x14ac:dyDescent="0.3">
      <c r="A39" s="51" t="s">
        <v>895</v>
      </c>
    </row>
    <row r="40" spans="1:1" ht="111" customHeight="1" thickBot="1" x14ac:dyDescent="0.3">
      <c r="A40" s="51" t="s">
        <v>910</v>
      </c>
    </row>
    <row r="41" spans="1:1" ht="35.25" customHeight="1" thickBot="1" x14ac:dyDescent="0.3">
      <c r="A41" s="51" t="s">
        <v>875</v>
      </c>
    </row>
    <row r="42" spans="1:1" ht="35.25" customHeight="1" thickBot="1" x14ac:dyDescent="0.3">
      <c r="A42" s="51" t="s">
        <v>866</v>
      </c>
    </row>
    <row r="43" spans="1:1" ht="35.25" customHeight="1" thickBot="1" x14ac:dyDescent="0.3">
      <c r="A43" s="51" t="s">
        <v>867</v>
      </c>
    </row>
    <row r="44" spans="1:1" ht="87.75" customHeight="1" thickBot="1" x14ac:dyDescent="0.3">
      <c r="A44" s="51" t="s">
        <v>876</v>
      </c>
    </row>
    <row r="45" spans="1:1" ht="55.5" customHeight="1" thickBot="1" x14ac:dyDescent="0.3">
      <c r="A45" s="51" t="s">
        <v>877</v>
      </c>
    </row>
    <row r="46" spans="1:1" ht="45" customHeight="1" thickBot="1" x14ac:dyDescent="0.3">
      <c r="A46" s="51" t="s">
        <v>912</v>
      </c>
    </row>
    <row r="47" spans="1:1" ht="21" customHeight="1" thickBot="1" x14ac:dyDescent="0.3">
      <c r="A47" s="51" t="s">
        <v>878</v>
      </c>
    </row>
    <row r="48" spans="1:1" ht="36" customHeight="1" thickBot="1" x14ac:dyDescent="0.3">
      <c r="A48" s="51" t="s">
        <v>879</v>
      </c>
    </row>
    <row r="49" spans="1:3" ht="36" customHeight="1" thickBot="1" x14ac:dyDescent="0.3">
      <c r="A49" s="51" t="s">
        <v>865</v>
      </c>
    </row>
    <row r="50" spans="1:3" ht="39.75" customHeight="1" thickBot="1" x14ac:dyDescent="0.3">
      <c r="A50" s="51" t="s">
        <v>868</v>
      </c>
      <c r="C50" s="52"/>
    </row>
    <row r="51" spans="1:3" ht="30" customHeight="1" thickBot="1" x14ac:dyDescent="0.3">
      <c r="A51" s="426" t="s">
        <v>853</v>
      </c>
    </row>
    <row r="52" spans="1:3" ht="15.75" thickBot="1" x14ac:dyDescent="0.3">
      <c r="A52" s="427" t="s">
        <v>854</v>
      </c>
    </row>
  </sheetData>
  <hyperlinks>
    <hyperlink ref="A51" r:id="rId1" xr:uid="{45C50BA0-C68A-4DE8-A03B-82B364F229FD}"/>
    <hyperlink ref="A52" r:id="rId2" xr:uid="{566FC751-3C28-4C3C-9C39-77F521392E76}"/>
  </hyperlinks>
  <pageMargins left="0.25" right="0.25" top="0.75" bottom="0.75" header="0.3" footer="0.3"/>
  <pageSetup paperSize="5" fitToHeight="0" orientation="landscape" r:id="rId3"/>
  <rowBreaks count="1" manualBreakCount="1">
    <brk id="27"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F8C41-54FE-4B0F-A6C0-3AE8ABE1661C}">
  <sheetPr>
    <tabColor theme="9" tint="-0.249977111117893"/>
    <pageSetUpPr fitToPage="1"/>
  </sheetPr>
  <dimension ref="A1:A16"/>
  <sheetViews>
    <sheetView workbookViewId="0"/>
  </sheetViews>
  <sheetFormatPr defaultColWidth="8.85546875" defaultRowHeight="15" x14ac:dyDescent="0.25"/>
  <cols>
    <col min="1" max="1" width="136" bestFit="1" customWidth="1"/>
  </cols>
  <sheetData>
    <row r="1" spans="1:1" ht="63" x14ac:dyDescent="0.5">
      <c r="A1" s="26" t="s">
        <v>30</v>
      </c>
    </row>
    <row r="2" spans="1:1" ht="23.25" customHeight="1" x14ac:dyDescent="0.25">
      <c r="A2" s="64" t="s">
        <v>31</v>
      </c>
    </row>
    <row r="3" spans="1:1" ht="21.75" customHeight="1" x14ac:dyDescent="0.25">
      <c r="A3" s="31" t="s">
        <v>352</v>
      </c>
    </row>
    <row r="4" spans="1:1" ht="18.75" customHeight="1" x14ac:dyDescent="0.25">
      <c r="A4" s="31" t="s">
        <v>32</v>
      </c>
    </row>
    <row r="5" spans="1:1" ht="334.5" customHeight="1" x14ac:dyDescent="0.25">
      <c r="A5" s="31" t="s">
        <v>782</v>
      </c>
    </row>
    <row r="6" spans="1:1" ht="64.5" customHeight="1" x14ac:dyDescent="0.25">
      <c r="A6" s="31" t="s">
        <v>417</v>
      </c>
    </row>
    <row r="7" spans="1:1" ht="54" customHeight="1" x14ac:dyDescent="0.25"/>
    <row r="8" spans="1:1" ht="30" customHeight="1" x14ac:dyDescent="0.25"/>
    <row r="9" spans="1:1" ht="60" customHeight="1" x14ac:dyDescent="0.25"/>
    <row r="10" spans="1:1" ht="345" customHeight="1" x14ac:dyDescent="0.25"/>
    <row r="11" spans="1:1" ht="85.5" customHeight="1" x14ac:dyDescent="0.25"/>
    <row r="12" spans="1:1" ht="78.75" customHeight="1" x14ac:dyDescent="0.25"/>
    <row r="13" spans="1:1" ht="409.5" customHeight="1" x14ac:dyDescent="0.25"/>
    <row r="14" spans="1:1" ht="409.5" customHeight="1" x14ac:dyDescent="0.25"/>
    <row r="15" spans="1:1" ht="409.5" customHeight="1" x14ac:dyDescent="0.25"/>
    <row r="16" spans="1:1" ht="409.5" customHeight="1" x14ac:dyDescent="0.25"/>
  </sheetData>
  <pageMargins left="0.7" right="0.7" top="0.75" bottom="0.75" header="0.3" footer="0.3"/>
  <pageSetup paperSize="5" fitToHeight="0" orientation="landscape" horizontalDpi="1200" verticalDpi="1200" r:id="rId1"/>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D5506-18E6-494B-9586-760740EF9946}">
  <sheetPr>
    <tabColor theme="8"/>
    <pageSetUpPr fitToPage="1"/>
  </sheetPr>
  <dimension ref="A1:D14"/>
  <sheetViews>
    <sheetView showGridLines="0" zoomScale="75" zoomScaleNormal="75" workbookViewId="0"/>
  </sheetViews>
  <sheetFormatPr defaultColWidth="9.140625" defaultRowHeight="15" x14ac:dyDescent="0.25"/>
  <cols>
    <col min="1" max="1" width="20.7109375" style="1" customWidth="1"/>
    <col min="2" max="2" width="75.7109375" style="1" customWidth="1"/>
    <col min="3" max="3" width="150.7109375" style="1" customWidth="1"/>
    <col min="4" max="16384" width="9.140625" style="1"/>
  </cols>
  <sheetData>
    <row r="1" spans="1:4" ht="54" customHeight="1" x14ac:dyDescent="0.25">
      <c r="A1" s="219" t="s">
        <v>353</v>
      </c>
      <c r="B1" s="220"/>
      <c r="C1" s="221"/>
      <c r="D1" s="7"/>
    </row>
    <row r="2" spans="1:4" ht="54" customHeight="1" x14ac:dyDescent="0.25">
      <c r="A2" s="277" t="s">
        <v>76</v>
      </c>
      <c r="B2" s="278" t="s">
        <v>345</v>
      </c>
      <c r="C2" s="278" t="s">
        <v>77</v>
      </c>
      <c r="D2" s="7"/>
    </row>
    <row r="3" spans="1:4" ht="50.1" customHeight="1" x14ac:dyDescent="0.25">
      <c r="A3" s="279">
        <v>1</v>
      </c>
      <c r="B3" s="285" t="s">
        <v>342</v>
      </c>
      <c r="C3" s="282"/>
      <c r="D3" s="7"/>
    </row>
    <row r="4" spans="1:4" ht="147.75" customHeight="1" x14ac:dyDescent="0.25">
      <c r="A4" s="279">
        <v>2</v>
      </c>
      <c r="B4" s="286" t="s">
        <v>880</v>
      </c>
      <c r="C4" s="283"/>
      <c r="D4" s="7"/>
    </row>
    <row r="5" spans="1:4" ht="50.1" customHeight="1" x14ac:dyDescent="0.25">
      <c r="A5" s="279">
        <v>3</v>
      </c>
      <c r="B5" s="287" t="s">
        <v>347</v>
      </c>
      <c r="C5" s="298"/>
      <c r="D5" s="363" t="s">
        <v>78</v>
      </c>
    </row>
    <row r="6" spans="1:4" ht="50.1" customHeight="1" x14ac:dyDescent="0.25">
      <c r="A6" s="279"/>
      <c r="B6" s="287" t="s">
        <v>806</v>
      </c>
      <c r="C6" s="298"/>
      <c r="D6" s="362"/>
    </row>
    <row r="7" spans="1:4" ht="81.75" customHeight="1" x14ac:dyDescent="0.25">
      <c r="A7" s="279"/>
      <c r="B7" s="287" t="s">
        <v>881</v>
      </c>
      <c r="C7" s="298"/>
      <c r="D7" s="362"/>
    </row>
    <row r="8" spans="1:4" ht="125.1" customHeight="1" x14ac:dyDescent="0.25">
      <c r="A8" s="279">
        <v>4</v>
      </c>
      <c r="B8" s="281" t="s">
        <v>351</v>
      </c>
      <c r="C8" s="298"/>
      <c r="D8" s="363" t="s">
        <v>78</v>
      </c>
    </row>
    <row r="9" spans="1:4" ht="125.1" customHeight="1" x14ac:dyDescent="0.25">
      <c r="A9" s="279"/>
      <c r="B9" s="281" t="s">
        <v>807</v>
      </c>
      <c r="C9" s="486"/>
      <c r="D9" s="362"/>
    </row>
    <row r="10" spans="1:4" ht="125.1" customHeight="1" x14ac:dyDescent="0.25">
      <c r="A10" s="279">
        <v>5</v>
      </c>
      <c r="B10" s="281" t="s">
        <v>349</v>
      </c>
      <c r="C10" s="283"/>
      <c r="D10" s="363" t="s">
        <v>78</v>
      </c>
    </row>
    <row r="11" spans="1:4" ht="125.1" customHeight="1" x14ac:dyDescent="0.25">
      <c r="A11" s="279">
        <v>6</v>
      </c>
      <c r="B11" s="285" t="s">
        <v>350</v>
      </c>
      <c r="C11" s="284"/>
      <c r="D11" s="7"/>
    </row>
    <row r="12" spans="1:4" ht="150" customHeight="1" x14ac:dyDescent="0.25">
      <c r="A12" s="279">
        <v>7</v>
      </c>
      <c r="B12" s="288" t="s">
        <v>348</v>
      </c>
      <c r="C12" s="283"/>
      <c r="D12" s="7"/>
    </row>
    <row r="13" spans="1:4" ht="150" customHeight="1" x14ac:dyDescent="0.25">
      <c r="A13" s="280">
        <v>8</v>
      </c>
      <c r="B13" s="287" t="s">
        <v>882</v>
      </c>
      <c r="C13" s="283"/>
      <c r="D13" s="7"/>
    </row>
    <row r="14" spans="1:4" ht="150" customHeight="1" x14ac:dyDescent="0.25">
      <c r="A14" s="280">
        <v>9</v>
      </c>
      <c r="B14" s="281" t="s">
        <v>833</v>
      </c>
      <c r="C14" s="283"/>
      <c r="D14" s="7"/>
    </row>
  </sheetData>
  <sheetProtection selectLockedCells="1"/>
  <dataConsolidate link="1"/>
  <pageMargins left="0.25" right="0.25" top="0.75" bottom="0.75" header="0.3" footer="0.3"/>
  <pageSetup paperSize="5" scale="67"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2351AB9A-ADA9-4ABA-8E37-9B6A05CF2418}">
          <x14:formula1>
            <xm:f>Functionality!$V$12:$V$14</xm:f>
          </x14:formula1>
          <xm:sqref>C10</xm:sqref>
        </x14:dataValidation>
        <x14:dataValidation type="list" allowBlank="1" showInputMessage="1" showErrorMessage="1" xr:uid="{97A1AD6F-9CFE-4548-9A6D-662C84B8636F}">
          <x14:formula1>
            <xm:f>Functionality!$V$8:$V$10</xm:f>
          </x14:formula1>
          <xm:sqref>C5</xm:sqref>
        </x14:dataValidation>
        <x14:dataValidation type="list" allowBlank="1" showInputMessage="1" showErrorMessage="1" xr:uid="{14A11EAE-5ECC-4069-9DE5-251551F140BB}">
          <x14:formula1>
            <xm:f>Functionality!$V$3:$V$6</xm:f>
          </x14:formula1>
          <xm:sqref>C8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63E9C-A8D9-433C-A88F-F02ACEBAE375}">
  <sheetPr>
    <tabColor theme="1"/>
  </sheetPr>
  <dimension ref="A2:AD12"/>
  <sheetViews>
    <sheetView workbookViewId="0">
      <selection activeCell="B20" sqref="B20"/>
    </sheetView>
  </sheetViews>
  <sheetFormatPr defaultColWidth="8.85546875" defaultRowHeight="15" x14ac:dyDescent="0.25"/>
  <cols>
    <col min="1" max="30" width="25.7109375" customWidth="1"/>
  </cols>
  <sheetData>
    <row r="2" spans="1:30" x14ac:dyDescent="0.25">
      <c r="A2" t="s">
        <v>743</v>
      </c>
    </row>
    <row r="5" spans="1:30" ht="15.75" thickBot="1" x14ac:dyDescent="0.3">
      <c r="A5" s="325"/>
      <c r="B5" s="325"/>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row>
    <row r="6" spans="1:30" ht="15.75" thickBot="1" x14ac:dyDescent="0.3">
      <c r="A6" s="327" t="s">
        <v>700</v>
      </c>
      <c r="B6" s="331"/>
      <c r="C6" s="331"/>
      <c r="D6" s="327" t="s">
        <v>34</v>
      </c>
      <c r="E6" s="328"/>
      <c r="F6" s="248"/>
      <c r="G6" s="248"/>
      <c r="H6" s="248"/>
      <c r="I6" s="248"/>
      <c r="J6" s="248"/>
      <c r="K6" s="248"/>
      <c r="L6" s="248"/>
      <c r="M6" s="248"/>
      <c r="N6" s="248"/>
      <c r="O6" s="248"/>
      <c r="P6" s="248"/>
      <c r="Q6" s="248"/>
      <c r="R6" s="248"/>
      <c r="S6" s="248"/>
      <c r="T6" s="248"/>
      <c r="U6" s="248"/>
      <c r="V6" s="248"/>
      <c r="W6" s="248"/>
      <c r="X6" s="335" t="s">
        <v>694</v>
      </c>
      <c r="Y6" s="328"/>
      <c r="Z6" s="328"/>
      <c r="AA6" s="328"/>
      <c r="AB6" s="343" t="s">
        <v>697</v>
      </c>
      <c r="AC6" s="327" t="s">
        <v>698</v>
      </c>
      <c r="AD6" s="328"/>
    </row>
    <row r="7" spans="1:30" ht="45" x14ac:dyDescent="0.25">
      <c r="A7" s="334" t="s">
        <v>613</v>
      </c>
      <c r="B7" s="334" t="s">
        <v>701</v>
      </c>
      <c r="C7" s="334" t="s">
        <v>617</v>
      </c>
      <c r="D7" s="330" t="s">
        <v>611</v>
      </c>
      <c r="E7" s="329" t="s">
        <v>612</v>
      </c>
      <c r="F7" s="336" t="s">
        <v>627</v>
      </c>
      <c r="G7" s="336" t="s">
        <v>614</v>
      </c>
      <c r="H7" s="336" t="s">
        <v>616</v>
      </c>
      <c r="I7" s="336" t="s">
        <v>617</v>
      </c>
      <c r="J7" s="336" t="s">
        <v>639</v>
      </c>
      <c r="K7" s="336" t="s">
        <v>635</v>
      </c>
      <c r="L7" s="337" t="s">
        <v>615</v>
      </c>
      <c r="M7" s="336" t="s">
        <v>621</v>
      </c>
      <c r="N7" s="336" t="s">
        <v>622</v>
      </c>
      <c r="O7" s="336" t="s">
        <v>623</v>
      </c>
      <c r="P7" s="336" t="s">
        <v>564</v>
      </c>
      <c r="Q7" s="336" t="s">
        <v>618</v>
      </c>
      <c r="R7" s="336" t="s">
        <v>619</v>
      </c>
      <c r="S7" s="338" t="s">
        <v>702</v>
      </c>
      <c r="T7" s="312" t="s">
        <v>638</v>
      </c>
      <c r="U7" s="326" t="s">
        <v>626</v>
      </c>
      <c r="V7" s="326" t="s">
        <v>696</v>
      </c>
      <c r="W7" s="326" t="s">
        <v>695</v>
      </c>
      <c r="X7" s="326" t="s">
        <v>624</v>
      </c>
      <c r="Y7" s="326" t="s">
        <v>691</v>
      </c>
      <c r="Z7" s="311" t="s">
        <v>636</v>
      </c>
      <c r="AA7" s="312" t="s">
        <v>620</v>
      </c>
      <c r="AB7" s="326" t="s">
        <v>625</v>
      </c>
      <c r="AC7" s="311" t="s">
        <v>637</v>
      </c>
      <c r="AD7" s="329" t="s">
        <v>699</v>
      </c>
    </row>
    <row r="8" spans="1:30" x14ac:dyDescent="0.25">
      <c r="A8">
        <f>Applicant_Information!C4</f>
        <v>0</v>
      </c>
      <c r="B8">
        <f>Applicant_Information!C6</f>
        <v>0</v>
      </c>
      <c r="C8">
        <f>Applicant_Information!C11</f>
        <v>0</v>
      </c>
      <c r="F8">
        <f>Fiscal_Information!B17</f>
        <v>0</v>
      </c>
      <c r="G8">
        <f>Applicant_Information!C5</f>
        <v>0</v>
      </c>
      <c r="H8">
        <f>Applicant_Information!C8</f>
        <v>0</v>
      </c>
      <c r="I8">
        <f>Applicant_Information!C11</f>
        <v>0</v>
      </c>
      <c r="J8">
        <f>Registrant_Table!H30</f>
        <v>0</v>
      </c>
      <c r="K8" cm="1">
        <f t="array" ref="K8">Program_Summary!$A$15:$A$15</f>
        <v>0</v>
      </c>
      <c r="L8">
        <f>Applicant_Information!C8</f>
        <v>0</v>
      </c>
      <c r="M8" cm="1">
        <f t="array" ref="M8">Program_Summary!$F$15:$F$15</f>
        <v>0</v>
      </c>
      <c r="N8" cm="1">
        <f t="array" ref="N8">Program_Summary!$G$15:$G$15</f>
        <v>0</v>
      </c>
      <c r="O8" cm="1">
        <f t="array" ref="O8">Program_Summary!$B$15:$B$15</f>
        <v>0</v>
      </c>
      <c r="P8">
        <f>Applicant_Information!C9</f>
        <v>0</v>
      </c>
      <c r="Q8">
        <f>Applicant_Information!C10</f>
        <v>0</v>
      </c>
      <c r="R8" cm="1">
        <f t="array" ref="R8">Program_Summary!$A$85:$A$85</f>
        <v>0</v>
      </c>
      <c r="S8" s="313" t="str">
        <f>Registrant_Table!B30</f>
        <v/>
      </c>
    </row>
    <row r="11" spans="1:30" x14ac:dyDescent="0.25">
      <c r="A11" s="333" t="s">
        <v>692</v>
      </c>
    </row>
    <row r="12" spans="1:30" x14ac:dyDescent="0.25">
      <c r="A12" s="332" t="s">
        <v>693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SharedWithUsers xmlns="d9aef449-d2cb-441f-871c-39815a264651">
      <UserInfo>
        <DisplayName>Goodman, Tara</DisplayName>
        <AccountId>9</AccountId>
        <AccountType/>
      </UserInfo>
    </SharedWithUsers>
    <TaxCatchAll xmlns="d9aef449-d2cb-441f-871c-39815a264651" xsi:nil="true"/>
    <lcf76f155ced4ddcb4097134ff3c332f xmlns="1bad8f75-271a-4b01-b805-0055e2e76b92">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B8DB7A901D2064798D6D8A8A937723B" ma:contentTypeVersion="17" ma:contentTypeDescription="Create a new document." ma:contentTypeScope="" ma:versionID="1b347869cae07e525ee42ae1553ae973">
  <xsd:schema xmlns:xsd="http://www.w3.org/2001/XMLSchema" xmlns:xs="http://www.w3.org/2001/XMLSchema" xmlns:p="http://schemas.microsoft.com/office/2006/metadata/properties" xmlns:ns1="http://schemas.microsoft.com/sharepoint/v3" xmlns:ns2="1bad8f75-271a-4b01-b805-0055e2e76b92" xmlns:ns3="d9aef449-d2cb-441f-871c-39815a264651" targetNamespace="http://schemas.microsoft.com/office/2006/metadata/properties" ma:root="true" ma:fieldsID="e097221173fb6673f539796b305e9be5" ns1:_="" ns2:_="" ns3:_="">
    <xsd:import namespace="http://schemas.microsoft.com/sharepoint/v3"/>
    <xsd:import namespace="1bad8f75-271a-4b01-b805-0055e2e76b92"/>
    <xsd:import namespace="d9aef449-d2cb-441f-871c-39815a26465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bad8f75-271a-4b01-b805-0055e2e76b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395cd2bc-5de8-4524-ad36-9f676da3af15"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aef449-d2cb-441f-871c-39815a26465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fb8b610b-b1fd-4c2b-a09d-8cf3c6053f33}" ma:internalName="TaxCatchAll" ma:showField="CatchAllData" ma:web="d9aef449-d2cb-441f-871c-39815a26465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F0C3C86-3FFD-4A29-840D-436192620341}">
  <ds:schemaRefs>
    <ds:schemaRef ds:uri="http://schemas.microsoft.com/office/2006/metadata/properties"/>
    <ds:schemaRef ds:uri="http://schemas.microsoft.com/office/infopath/2007/PartnerControls"/>
    <ds:schemaRef ds:uri="http://schemas.microsoft.com/sharepoint/v3"/>
    <ds:schemaRef ds:uri="d9aef449-d2cb-441f-871c-39815a264651"/>
    <ds:schemaRef ds:uri="1bad8f75-271a-4b01-b805-0055e2e76b92"/>
  </ds:schemaRefs>
</ds:datastoreItem>
</file>

<file path=customXml/itemProps2.xml><?xml version="1.0" encoding="utf-8"?>
<ds:datastoreItem xmlns:ds="http://schemas.openxmlformats.org/officeDocument/2006/customXml" ds:itemID="{B06E260E-8D9E-4182-B48B-C4FB9FFC4043}">
  <ds:schemaRefs>
    <ds:schemaRef ds:uri="http://schemas.microsoft.com/sharepoint/v3/contenttype/forms"/>
  </ds:schemaRefs>
</ds:datastoreItem>
</file>

<file path=customXml/itemProps3.xml><?xml version="1.0" encoding="utf-8"?>
<ds:datastoreItem xmlns:ds="http://schemas.openxmlformats.org/officeDocument/2006/customXml" ds:itemID="{C584E94D-130A-488F-A2C3-EFFBA9F9B47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bad8f75-271a-4b01-b805-0055e2e76b92"/>
    <ds:schemaRef ds:uri="d9aef449-d2cb-441f-871c-39815a2646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176</vt:i4>
      </vt:variant>
    </vt:vector>
  </HeadingPairs>
  <TitlesOfParts>
    <vt:vector size="204" baseType="lpstr">
      <vt:lpstr>Title</vt:lpstr>
      <vt:lpstr>Quick_Reference</vt:lpstr>
      <vt:lpstr>Guidance</vt:lpstr>
      <vt:lpstr>Eligibility_Table</vt:lpstr>
      <vt:lpstr>FAQs</vt:lpstr>
      <vt:lpstr>Budget_Notes</vt:lpstr>
      <vt:lpstr>PCOG_Instructions</vt:lpstr>
      <vt:lpstr>Applicant_Information</vt:lpstr>
      <vt:lpstr>Analysis</vt:lpstr>
      <vt:lpstr>Program_Summary</vt:lpstr>
      <vt:lpstr>Rural</vt:lpstr>
      <vt:lpstr>Functionality</vt:lpstr>
      <vt:lpstr>General_Information</vt:lpstr>
      <vt:lpstr>Fiscal_Information</vt:lpstr>
      <vt:lpstr>PCOG_New_Program</vt:lpstr>
      <vt:lpstr>PCOG_Expansion_Program</vt:lpstr>
      <vt:lpstr>PCOG_Operating_Program</vt:lpstr>
      <vt:lpstr>New_Expansion_Deliverables</vt:lpstr>
      <vt:lpstr>Operating_Deliverables</vt:lpstr>
      <vt:lpstr>Registrant_Table</vt:lpstr>
      <vt:lpstr>Completers_Table</vt:lpstr>
      <vt:lpstr>Budget_Instructions</vt:lpstr>
      <vt:lpstr>Budget_Examples</vt:lpstr>
      <vt:lpstr>DOE_101S_Proposed_Budget</vt:lpstr>
      <vt:lpstr>Projected_Equip_Instructions</vt:lpstr>
      <vt:lpstr>Projected_Equipment</vt:lpstr>
      <vt:lpstr>Supplementary_Items</vt:lpstr>
      <vt:lpstr>Version_Notes</vt:lpstr>
      <vt:lpstr>_1__Line_Number</vt:lpstr>
      <vt:lpstr>_2__Function</vt:lpstr>
      <vt:lpstr>_2025–26_New_Registration</vt:lpstr>
      <vt:lpstr>_2025–26_Pending_Cancellations</vt:lpstr>
      <vt:lpstr>_2025–26_Pending_Registration</vt:lpstr>
      <vt:lpstr>_2025–26_Registration</vt:lpstr>
      <vt:lpstr>_2026–2027_Pathways_to_Career_Opportunities_Grant__PCOG___Project_Concept_Excel_Workbook</vt:lpstr>
      <vt:lpstr>_3__Object</vt:lpstr>
      <vt:lpstr>_4__Account_Title_and_Narrative</vt:lpstr>
      <vt:lpstr>_5__FTE_Position</vt:lpstr>
      <vt:lpstr>_6__Percentage_Allocated_to_This_Project</vt:lpstr>
      <vt:lpstr>_7__Amount_Budgeted</vt:lpstr>
      <vt:lpstr>A_Line_Number</vt:lpstr>
      <vt:lpstr>ACCOUNT_TITLE___NARRATIVE</vt:lpstr>
      <vt:lpstr>Account_Title_2</vt:lpstr>
      <vt:lpstr>Account_Title_3</vt:lpstr>
      <vt:lpstr>Account_Title_4</vt:lpstr>
      <vt:lpstr>Additional_counties_served</vt:lpstr>
      <vt:lpstr>Additional_program_s___program_number__program_name__program_sponsor__occupations_funded</vt:lpstr>
      <vt:lpstr>Additional_region_s__served_by_this_Project_Concept__if_applicable__1–9_and_or_statewide</vt:lpstr>
      <vt:lpstr>All_Registered_as_of_Today</vt:lpstr>
      <vt:lpstr>Allocated_2</vt:lpstr>
      <vt:lpstr>Allocated_4</vt:lpstr>
      <vt:lpstr>ALLOCATED_to_this_PROJECT</vt:lpstr>
      <vt:lpstr>Allowable_Expenses</vt:lpstr>
      <vt:lpstr>Alocated_3</vt:lpstr>
      <vt:lpstr>AMOUNT</vt:lpstr>
      <vt:lpstr>Amount_2</vt:lpstr>
      <vt:lpstr>Amount_3</vt:lpstr>
      <vt:lpstr>Amount_4</vt:lpstr>
      <vt:lpstr>Applicant_Information</vt:lpstr>
      <vt:lpstr>Apprentice_Preapprentice_Registration</vt:lpstr>
      <vt:lpstr>Average_All_Registered_2026–29</vt:lpstr>
      <vt:lpstr>Average_Newly_Registered_2026–29</vt:lpstr>
      <vt:lpstr>Avoiding_Common_Errors</vt:lpstr>
      <vt:lpstr>B_Function_Code</vt:lpstr>
      <vt:lpstr>Budget_Notes</vt:lpstr>
      <vt:lpstr>C_Object_Code</vt:lpstr>
      <vt:lpstr>Category</vt:lpstr>
      <vt:lpstr>Chart_of_Accounts</vt:lpstr>
      <vt:lpstr>Checklist</vt:lpstr>
      <vt:lpstr>Comments._Complete_if_any_additional__relevant_information_will_clarify_data_reporting.</vt:lpstr>
      <vt:lpstr>Common_Abbreviations_and_Definitions</vt:lpstr>
      <vt:lpstr>Completers</vt:lpstr>
      <vt:lpstr>Currently_registered?_Use_the_drop_down_menu__Y_N_.</vt:lpstr>
      <vt:lpstr>D_Account_Title</vt:lpstr>
      <vt:lpstr>Date_when_the_program_was_registered__write__N_A__if_not_yet_applicable</vt:lpstr>
      <vt:lpstr>Deliverable_Completion_Dates__Describe_BELOW_the_key_markers_of_grant_progress__as_they_relate_to_the__Program_Deliverable__in_the_first_column.__Use_specific_dates_associated_with_an_action_or_event_marking_a_significant_change_or_stage_in_achievement_of</vt:lpstr>
      <vt:lpstr>Deliverable_Objectives__Describe_BELOW_in_detail__the_major_activities_of_the_apprenticeship_or_preapprenticeship_program__including_timeframes__as_they_relate_to_the_achievement_of_the__Program_Deliverable__listed_in_the_previous_column.</vt:lpstr>
      <vt:lpstr>Deliverable_Outcomes__Describe_BELOW_the_key_outcomes_associated_with_the_program__i.e._number_of_participants_served_or_to_be_served__the_proposed_number_of_completers__and_any_other_outcomes_and_deliverables_of_the_program_._As_they_relate_to_the__Progr</vt:lpstr>
      <vt:lpstr>Deliverables__product_or_service</vt:lpstr>
      <vt:lpstr>Directions</vt:lpstr>
      <vt:lpstr>Due_Date.__Note_that_the_end_date_of_the_quarter_is_listed._Submit_documentation_by_the_quarterly_report_deadline.</vt:lpstr>
      <vt:lpstr>E_Description</vt:lpstr>
      <vt:lpstr>Eligibility</vt:lpstr>
      <vt:lpstr>Eligible_Applicants</vt:lpstr>
      <vt:lpstr>Employer</vt:lpstr>
      <vt:lpstr>Evidence__verification</vt:lpstr>
      <vt:lpstr>Expenses</vt:lpstr>
      <vt:lpstr>EXPLANATION</vt:lpstr>
      <vt:lpstr>Explanation_2</vt:lpstr>
      <vt:lpstr>Explanation_3</vt:lpstr>
      <vt:lpstr>Explanation_4</vt:lpstr>
      <vt:lpstr>Explanation_of_fiscal_relationship_between_the_program_and_LEA_or_state_university</vt:lpstr>
      <vt:lpstr>Explanation_of_other_relationships_between_the_program_and_LEA_or_state_university</vt:lpstr>
      <vt:lpstr>F_Location_Name__Program</vt:lpstr>
      <vt:lpstr>Fiscal</vt:lpstr>
      <vt:lpstr>Fiscal_agent_program_bumber</vt:lpstr>
      <vt:lpstr>Fiscal_Information</vt:lpstr>
      <vt:lpstr>FLDOE</vt:lpstr>
      <vt:lpstr>Florida_Department_of_Education</vt:lpstr>
      <vt:lpstr>Florida_Department_of_Education__FDOE__Pathways_to_Career_Opportunities_Grant_Project_Concept_Instructions</vt:lpstr>
      <vt:lpstr>FTE_POSITION</vt:lpstr>
      <vt:lpstr>FTE_Position_2</vt:lpstr>
      <vt:lpstr>FTE_Position_3</vt:lpstr>
      <vt:lpstr>FTE_Position_4</vt:lpstr>
      <vt:lpstr>FUNCTION</vt:lpstr>
      <vt:lpstr>Function_2</vt:lpstr>
      <vt:lpstr>Function_3</vt:lpstr>
      <vt:lpstr>Function_4</vt:lpstr>
      <vt:lpstr>G_Number_of_Items</vt:lpstr>
      <vt:lpstr>General</vt:lpstr>
      <vt:lpstr>General_2</vt:lpstr>
      <vt:lpstr>General_Program_Information</vt:lpstr>
      <vt:lpstr>Group</vt:lpstr>
      <vt:lpstr>Guidance</vt:lpstr>
      <vt:lpstr>H_Item_Cost</vt:lpstr>
      <vt:lpstr>How_many_registered_apprentices_preapprentices_does_your_program_anticipate_completing_the_program_during__the_2026–27_grant_period_from__July_1_through_June_30?__INCLUDE_THOSE_REGISTERED_BEFORE_JULY_1__2026</vt:lpstr>
      <vt:lpstr>How_many_registered_apprentices_preapprentices_does_your_program_anticipate_completing_the_program_during_the_2027–28_grant_period_from__July_1_through_June_30?__INCLUDE_THOSE_REGISTERED_BEFORE_JULY_1__2027</vt:lpstr>
      <vt:lpstr>How_many_registered_apprentices_preapprentices_does_your_program_anticipate_completing_the_program_during_the_2028_29_grant_period_from__July_1_through_June_30?__INCLUDE_THOSE_REGISTERED_BEFORE_JULY_1__2028</vt:lpstr>
      <vt:lpstr>I_Total_Amount</vt:lpstr>
      <vt:lpstr>If__Y__to_the_previous_column__please_explain.</vt:lpstr>
      <vt:lpstr>If_applicable__what_is_the_completion_rate_for_your_most_recent_cohort?_If_not_yet_applicable__type__N_A.___Your_Apprenticeship_Training_Representative_can_help_you_find_this_information.</vt:lpstr>
      <vt:lpstr>If_applicable__when_did_your_program_begin?_If_not_applicable__write__N_A.</vt:lpstr>
      <vt:lpstr>If_awarded__anticipated_percentage_of_award_that_will_serve_rural_areas__approximate</vt:lpstr>
      <vt:lpstr>Key_Terms_and_Provisions</vt:lpstr>
      <vt:lpstr>LEA__district_or_state_college__or_state_university_name</vt:lpstr>
      <vt:lpstr>Length_of_apprenticeship_preapprenticeship__e.g.__2000_hours__9_months</vt:lpstr>
      <vt:lpstr>Letters_of_Support_or_Attestation</vt:lpstr>
      <vt:lpstr>LINE_NUMBER</vt:lpstr>
      <vt:lpstr>line_Number_2</vt:lpstr>
      <vt:lpstr>Line_Number_3</vt:lpstr>
      <vt:lpstr>Line_Number_4</vt:lpstr>
      <vt:lpstr>List_all_partners__name_type__e.g._Sunshine_Company_employer__Coastal_State_College_RTI_provider</vt:lpstr>
      <vt:lpstr>OBJECT</vt:lpstr>
      <vt:lpstr>Object_2</vt:lpstr>
      <vt:lpstr>Object_3</vt:lpstr>
      <vt:lpstr>Object_4</vt:lpstr>
      <vt:lpstr>Occupation</vt:lpstr>
      <vt:lpstr>Occupation_2</vt:lpstr>
      <vt:lpstr>Occupation_s__—_List_each_occupation_that_will_be_offered_using_this_funding_opportunity.</vt:lpstr>
      <vt:lpstr>Occupations</vt:lpstr>
      <vt:lpstr>Other_comments</vt:lpstr>
      <vt:lpstr>PCOG_DOE_101S_Budget_Narrative_Form_Instructions</vt:lpstr>
      <vt:lpstr>PCOG_Frequently_Asked_Questions</vt:lpstr>
      <vt:lpstr>PCOG_Projected_Equipment_Form_Instructions</vt:lpstr>
      <vt:lpstr>Primary_county_served._Use_the_drop_down_menu</vt:lpstr>
      <vt:lpstr>Primary_region_served?_Use_the_drop_down_menu_and_refer_to_the_regional_map_on_the__PCOG_Instructions__tab_of_this_workbook.</vt:lpstr>
      <vt:lpstr>Process</vt:lpstr>
      <vt:lpstr>Program_Deliverables__List_BELOW_the_proposed_program_deliverables_to_be_achieved_during_the_grant_period.___Required_elements_of_the_grant_such_as_purchasing_equipment_and_submitting_reports_should_not_be_included_.</vt:lpstr>
      <vt:lpstr>Program_number_and_name</vt:lpstr>
      <vt:lpstr>Operating_Deliverables!Program_Proposal_Deliverables</vt:lpstr>
      <vt:lpstr>Program_Proposal_Deliverables</vt:lpstr>
      <vt:lpstr>Program_sponsor</vt:lpstr>
      <vt:lpstr>Program_Summary</vt:lpstr>
      <vt:lpstr>Program_Worksheet___Expansion__Category</vt:lpstr>
      <vt:lpstr>Program_Worksheet___New__Category</vt:lpstr>
      <vt:lpstr>Program_Worksheet___Operating__Category</vt:lpstr>
      <vt:lpstr>Project_Concept_Type</vt:lpstr>
      <vt:lpstr>Project_Performance_Accountability__Program_Proposal_Deliverables__New_or_Expansion_Programs_Only</vt:lpstr>
      <vt:lpstr>Project_Performance_Accountability__Program_Proposal_Deliverables__Operating_Programs_Only</vt:lpstr>
      <vt:lpstr>Projected_All_Registered_2027–28</vt:lpstr>
      <vt:lpstr>Projected_All_Registered_2028–29</vt:lpstr>
      <vt:lpstr>Projected_average_number_of_completers_annually__automatically_calculated_.</vt:lpstr>
      <vt:lpstr>Projected_Cancellations_2026–27</vt:lpstr>
      <vt:lpstr>Projected_Equipment_Purchases_Form</vt:lpstr>
      <vt:lpstr>Projected_Newly_registered</vt:lpstr>
      <vt:lpstr>Projected_Newly_Registered_2026–27</vt:lpstr>
      <vt:lpstr>Projected_Newly_Registered_2027–28</vt:lpstr>
      <vt:lpstr>Projected_Newly_Registered_2028–29</vt:lpstr>
      <vt:lpstr>Projected_Registered_as_of_July_1__2026</vt:lpstr>
      <vt:lpstr>Prompt</vt:lpstr>
      <vt:lpstr>Prompt_Number</vt:lpstr>
      <vt:lpstr>Prompt_Number_2</vt:lpstr>
      <vt:lpstr>Prompt_Number_3</vt:lpstr>
      <vt:lpstr>Prompt_Number_4</vt:lpstr>
      <vt:lpstr>Prompt_Number_5</vt:lpstr>
      <vt:lpstr>Prompt_Number_6</vt:lpstr>
      <vt:lpstr>Question_Number</vt:lpstr>
      <vt:lpstr>Quick_Reference</vt:lpstr>
      <vt:lpstr>Reference_Material</vt:lpstr>
      <vt:lpstr>Registrant_Table_Form</vt:lpstr>
      <vt:lpstr>Response</vt:lpstr>
      <vt:lpstr>Response_2</vt:lpstr>
      <vt:lpstr>Response_3</vt:lpstr>
      <vt:lpstr>ResponsE_4</vt:lpstr>
      <vt:lpstr>Response_5</vt:lpstr>
      <vt:lpstr>Response_6</vt:lpstr>
      <vt:lpstr>RTI_Provider_a_state_university?_Use_drop_down_menu_for_Y_N.</vt:lpstr>
      <vt:lpstr>RTI_provider_an_LEA__school_district_or_state_college_?_Use_drop_down_menu_for_Y_N.</vt:lpstr>
      <vt:lpstr>Rural_communities_in_nonrural_counties_served?_List_all_that_apply.</vt:lpstr>
      <vt:lpstr>Rural_counties_served?_List_all_that_apply.</vt:lpstr>
      <vt:lpstr>Scope_of_Work_Tasks_Activities</vt:lpstr>
      <vt:lpstr>Subcontract_Agreements</vt:lpstr>
      <vt:lpstr>Supplementary_Items</vt:lpstr>
      <vt:lpstr>Target_Populations</vt:lpstr>
      <vt:lpstr>This_project_uses_shared_resources._Use_the_drop_down_menu__Y_N_.</vt:lpstr>
      <vt:lpstr>Total_projected_completers__automatically_calculated_.</vt:lpstr>
      <vt:lpstr>Type_N_A_if_not_applicable._Do_you_expect_Florida_registered_apprentices_reported_each_quarter_to_PCOG_will_be_different_from_the_numbers_reported_by_LEAs_to_the_state_reporting_system?_If_so__explain.</vt:lpstr>
      <vt:lpstr>Type_N_A_if_not_applicable._Do_you_expect_that_any_registered_apprentices_will_be_in_the_program_at_any_point_during_the_project__typically_July_1_–_June_30__but_not_registered_before_the_end_of_the_project?</vt:lpstr>
      <vt:lpstr>Types_of_Applicants</vt:lpstr>
      <vt:lpstr>Unallowable_Expenses</vt:lpstr>
      <vt:lpstr>Unit_Cost</vt:lpstr>
      <vt:lpstr>Unless_Otherwise_Directed</vt:lpstr>
      <vt:lpstr>Unless_Otherwise_Directed__Include_Only_Florida_Apprentices_Preapprentices</vt:lpstr>
      <vt:lpstr>Updates_for_2026–27</vt:lpstr>
    </vt:vector>
  </TitlesOfParts>
  <Manager/>
  <Company>Florida Department of Education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Feehrer, Charles</dc:creator>
  <cp:keywords/>
  <dc:description/>
  <cp:lastModifiedBy>Nelzen, John</cp:lastModifiedBy>
  <cp:revision/>
  <cp:lastPrinted>2026-04-16T12:39:45Z</cp:lastPrinted>
  <dcterms:created xsi:type="dcterms:W3CDTF">2022-02-11T15:32:44Z</dcterms:created>
  <dcterms:modified xsi:type="dcterms:W3CDTF">2026-04-16T16:23:20Z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0x010100EB8DB7A901D2064798D6D8A8A937723B</vt:lpwstr>
  </property>
  <property fmtid="{D5CDD505-2E9C-101B-9397-08002B2CF9AE}" pid="3" name="MediaServiceImageTags">
    <vt:lpwstr/>
  </property>
</Properties>
</file>