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7 ADULT EDUCATION COMPETITION\FINAL FORMS\"/>
    </mc:Choice>
  </mc:AlternateContent>
  <workbookProtection workbookAlgorithmName="SHA-512" workbookHashValue="ceKp9pnHbtmDhooT37gieomRDk3OmYbUJY95iY9mCI3U/lyshvIRBxq5dr78CYZq7A9X9SiGHijWaGEicJVnpA==" workbookSaltValue="+UwlkvwJJUDq6s/GsK6Awg==" workbookSpinCount="100000" lockStructure="1"/>
  <bookViews>
    <workbookView xWindow="0" yWindow="0" windowWidth="28800" windowHeight="11535"/>
  </bookViews>
  <sheets>
    <sheet name="Form" sheetId="1" r:id="rId1"/>
    <sheet name="County listing" sheetId="2" state="hidden" r:id="rId2"/>
  </sheets>
  <definedNames>
    <definedName name="county">'County listing'!$A$5:$A$71</definedName>
    <definedName name="county_age">'County listing'!$A$5:$A$71</definedName>
    <definedName name="county_need">'County listing'!$A$5:$A$71</definedName>
    <definedName name="_xlnm.Print_Area" localSheetId="0">Form!$A$1:$E$41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F25" i="1" l="1"/>
  <c r="F26" i="1"/>
  <c r="F27" i="1"/>
  <c r="F28" i="1"/>
  <c r="F29" i="1"/>
  <c r="F24" i="1"/>
  <c r="F18" i="1"/>
  <c r="F19" i="1"/>
  <c r="F20" i="1"/>
  <c r="F21" i="1"/>
  <c r="F22" i="1"/>
  <c r="F17" i="1"/>
  <c r="D30" i="1" l="1"/>
  <c r="C30" i="1"/>
  <c r="E22" i="1"/>
  <c r="D23" i="1"/>
  <c r="C23" i="1"/>
  <c r="E30" i="1" l="1"/>
  <c r="D31" i="1"/>
  <c r="C31" i="1"/>
  <c r="C32" i="1" s="1"/>
  <c r="E18" i="1"/>
  <c r="E19" i="1"/>
  <c r="E20" i="1"/>
  <c r="E21" i="1"/>
  <c r="E24" i="1"/>
  <c r="E25" i="1"/>
  <c r="E26" i="1"/>
  <c r="E27" i="1"/>
  <c r="E28" i="1"/>
  <c r="E29" i="1"/>
  <c r="E17" i="1"/>
  <c r="E31" i="1" l="1"/>
  <c r="F31" i="1" s="1"/>
  <c r="F30" i="1"/>
</calcChain>
</file>

<file path=xl/sharedStrings.xml><?xml version="1.0" encoding="utf-8"?>
<sst xmlns="http://schemas.openxmlformats.org/spreadsheetml/2006/main" count="118" uniqueCount="118">
  <si>
    <t>INSTRUCTIONS</t>
  </si>
  <si>
    <t>- Save a copy of this form.</t>
  </si>
  <si>
    <t>- Print completed form.</t>
  </si>
  <si>
    <t>- Return completed form with application.</t>
  </si>
  <si>
    <t>PROVIDER INFORMATION</t>
  </si>
  <si>
    <t>ABE Level 1</t>
  </si>
  <si>
    <t>ABE Level 2</t>
  </si>
  <si>
    <t>ABE Level 3</t>
  </si>
  <si>
    <t>ABE Level 4</t>
  </si>
  <si>
    <t>ABE Level 5</t>
  </si>
  <si>
    <t>ABE Level 6</t>
  </si>
  <si>
    <t>ESL Level 1</t>
  </si>
  <si>
    <t>ESL Level 2</t>
  </si>
  <si>
    <t>ESL Level 3</t>
  </si>
  <si>
    <t>ESL Level 4</t>
  </si>
  <si>
    <t>ESL Level 5</t>
  </si>
  <si>
    <t>ESL Level 6</t>
  </si>
  <si>
    <t>MSG Rate</t>
  </si>
  <si>
    <t>A</t>
  </si>
  <si>
    <t>B</t>
  </si>
  <si>
    <t>C</t>
  </si>
  <si>
    <t>D</t>
  </si>
  <si>
    <t>Educational Functioning Level (EFL)</t>
  </si>
  <si>
    <t>Agency ABE MSG Target</t>
  </si>
  <si>
    <t>Total NRS Participants</t>
  </si>
  <si>
    <t>- Provide information in all green shaded cells</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</si>
  <si>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</si>
  <si>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</si>
  <si>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</si>
  <si>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</si>
  <si>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</si>
  <si>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</si>
  <si>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</si>
  <si>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</si>
  <si>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</si>
  <si>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</si>
  <si>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</si>
  <si>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</si>
  <si>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</si>
  <si>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</si>
  <si>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</si>
  <si>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</si>
  <si>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</si>
  <si>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</si>
  <si>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</si>
  <si>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</si>
  <si>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</si>
  <si>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</si>
  <si>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</si>
  <si>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</si>
  <si>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</si>
  <si>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</si>
  <si>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</si>
  <si>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</si>
  <si>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</si>
  <si>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</si>
  <si>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</si>
  <si>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</si>
  <si>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</si>
  <si>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</si>
  <si>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</si>
  <si>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</si>
  <si>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</si>
  <si>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</si>
  <si>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</si>
  <si>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</si>
  <si>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</si>
  <si>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</si>
  <si>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</si>
  <si>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</si>
  <si>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</si>
  <si>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</si>
  <si>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</si>
  <si>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</si>
  <si>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</si>
  <si>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</si>
  <si>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</si>
  <si>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</si>
  <si>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SARASOTA</t>
  </si>
  <si>
    <t>SEMINOLE</t>
  </si>
  <si>
    <t>SUMTER</t>
  </si>
  <si>
    <t>SUWANNEE</t>
  </si>
  <si>
    <t>TAYLOR</t>
  </si>
  <si>
    <t>UNION</t>
  </si>
  <si>
    <t>VOLUSIA</t>
  </si>
  <si>
    <t>WAKULLA</t>
  </si>
  <si>
    <t>WALTON</t>
  </si>
  <si>
    <t>WASHINGTON</t>
  </si>
  <si>
    <t>Provider Name</t>
  </si>
  <si>
    <t>County Served</t>
  </si>
  <si>
    <t>Contact Person</t>
  </si>
  <si>
    <t>E-mail</t>
  </si>
  <si>
    <t>Title</t>
  </si>
  <si>
    <t>Telephone</t>
  </si>
  <si>
    <t>Fax</t>
  </si>
  <si>
    <t>NRS Participants, 
2017-2018</t>
  </si>
  <si>
    <t>Participants with Projected Measurable Skills Gains (MSG)</t>
  </si>
  <si>
    <t>STATE DOC</t>
  </si>
  <si>
    <t>MIAMI-DADE</t>
  </si>
  <si>
    <t>INDIAN RIVER</t>
  </si>
  <si>
    <t>PALM BEACH</t>
  </si>
  <si>
    <t>ST JOHNS</t>
  </si>
  <si>
    <t>ST LUCIE</t>
  </si>
  <si>
    <t>SANTA ROSA</t>
  </si>
  <si>
    <r>
      <rPr>
        <b/>
        <sz val="10"/>
        <color theme="1"/>
        <rFont val="Calibri"/>
        <family val="2"/>
        <scheme val="minor"/>
      </rPr>
      <t>Column A</t>
    </r>
    <r>
      <rPr>
        <sz val="10"/>
        <color theme="1"/>
        <rFont val="Calibri"/>
        <family val="2"/>
        <scheme val="minor"/>
      </rPr>
      <t xml:space="preserve"> = Functioning levels for NRS Accountability Metrics; NRS participants are reported in their lowest functioning level.</t>
    </r>
  </si>
  <si>
    <r>
      <rPr>
        <b/>
        <sz val="10"/>
        <color theme="1"/>
        <rFont val="Calibri"/>
        <family val="2"/>
        <scheme val="minor"/>
      </rPr>
      <t>Column C</t>
    </r>
    <r>
      <rPr>
        <sz val="10"/>
        <color theme="1"/>
        <rFont val="Calibri"/>
        <family val="2"/>
        <scheme val="minor"/>
      </rPr>
      <t xml:space="preserve"> = Projected number of participants in Column B with at least one learning gain. Includes Literacy Completions Points for ABE and ESL and diploma earners.  This number must be greater than zero if there are NRS participants reported for this functioning level in column B or a red error message will appear.</t>
    </r>
  </si>
  <si>
    <t>Agency ELA MSG Target</t>
  </si>
  <si>
    <t>MEASURABLE SKILLS GAINS (MSG) PERFORMANCE MEASURE</t>
  </si>
  <si>
    <t>1-D: Corrections Enrollment and Performance Form, 2017-2018</t>
  </si>
  <si>
    <r>
      <rPr>
        <b/>
        <sz val="10"/>
        <color theme="1"/>
        <rFont val="Calibri"/>
        <family val="2"/>
        <scheme val="minor"/>
      </rPr>
      <t>Column D</t>
    </r>
    <r>
      <rPr>
        <sz val="10"/>
        <color theme="1"/>
        <rFont val="Calibri"/>
        <family val="2"/>
        <scheme val="minor"/>
      </rPr>
      <t xml:space="preserve"> = COLUMN C/COLUMN B; MSG Rate in Rows 7 and 14 must be equal to or greater than the state targets; a red error message will show if the proposed MSG rate is not greater than or equal to the state target for either ABE or ESL programs.</t>
    </r>
  </si>
  <si>
    <t>*State Target for ABE Programs: 42%</t>
  </si>
  <si>
    <t>*State Target for ELA Programs: 40%</t>
  </si>
  <si>
    <t>*State targets will be re-negotiated during the three-year grant period.</t>
  </si>
  <si>
    <t>ROW 15/COLUMN B must be entered into the 15-C Maximum Allocation Form to calculate the maximum amount of grant funds that may be requested based upon the enrollment projections. Agencies are not required to request the maximum allowable funds.</t>
  </si>
  <si>
    <t>Grantees will be required to submit student level data for enrollment verification for corrections students.</t>
  </si>
  <si>
    <r>
      <rPr>
        <b/>
        <sz val="10"/>
        <color theme="1"/>
        <rFont val="Calibri"/>
        <family val="2"/>
        <scheme val="minor"/>
      </rPr>
      <t>Column B</t>
    </r>
    <r>
      <rPr>
        <sz val="10"/>
        <color theme="1"/>
        <rFont val="Calibri"/>
        <family val="2"/>
        <scheme val="minor"/>
      </rPr>
      <t xml:space="preserve"> = Enrollment Projection for NRS Participants in the 2017-18 reporting year; see definition of NRS participant in the accountability section. Projected NRS partipants must be unduplicated by lowest functioning level, even if the student is served in more than one program in the year. The column must include the NRS participants for all sub-recipients that are providing instructional services. Participants must be corrections students as defined in Sec. 225.</t>
    </r>
  </si>
  <si>
    <t>UPDATED 04-26-17</t>
  </si>
  <si>
    <t>NOTE:  COLUMN D/ROW 7 does not include ABE Level 6 in the calculated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</si>
</sst>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s>
  <borders count="1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style="medium">
        <color theme="4" tint="-0.499984740745262"/>
      </top>
      <bottom style="medium">
        <color theme="4" tint="-0.499984740745262"/>
      </bottom>
      <diagonal/>
    </border>
    <border>
      <left/>
      <right style="thin">
        <color theme="4" tint="-0.499984740745262"/>
      </right>
      <top style="medium">
        <color theme="4" tint="-0.499984740745262"/>
      </top>
      <bottom style="medium">
        <color theme="4" tint="-0.499984740745262"/>
      </bottom>
      <diagonal/>
    </border>
    <border>
      <left style="thin">
        <color theme="4" tint="-0.499984740745262"/>
      </left>
      <right/>
      <top style="medium">
        <color theme="4" tint="-0.499984740745262"/>
      </top>
      <bottom style="thin">
        <color theme="4" tint="-0.499984740745262"/>
      </bottom>
      <diagonal/>
    </border>
    <border>
      <left/>
      <right style="thin">
        <color theme="4" tint="-0.499984740745262"/>
      </right>
      <top style="medium">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medium">
        <color theme="4" tint="-0.499984740745262"/>
      </bottom>
      <diagonal/>
    </border>
    <border>
      <left/>
      <right style="thin">
        <color theme="4" tint="-0.499984740745262"/>
      </right>
      <top style="thin">
        <color theme="4" tint="-0.499984740745262"/>
      </top>
      <bottom style="medium">
        <color theme="4" tint="-0.499984740745262"/>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4" borderId="1" xfId="0"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0" borderId="0" xfId="0" applyAlignment="1" applyProtection="1">
      <alignment vertical="top"/>
      <protection locked="0"/>
    </xf>
    <xf numFmtId="3" fontId="0" fillId="4" borderId="3" xfId="0" applyNumberFormat="1" applyFill="1" applyBorder="1" applyProtection="1">
      <protection locked="0"/>
    </xf>
    <xf numFmtId="3" fontId="0" fillId="4" borderId="1" xfId="0" applyNumberFormat="1" applyFill="1" applyBorder="1" applyProtection="1">
      <protection locked="0"/>
    </xf>
    <xf numFmtId="3" fontId="0" fillId="4" borderId="4" xfId="0" applyNumberFormat="1" applyFill="1" applyBorder="1" applyProtection="1">
      <protection locked="0"/>
    </xf>
    <xf numFmtId="3" fontId="0" fillId="4" borderId="5" xfId="0" applyNumberFormat="1" applyFill="1" applyBorder="1" applyProtection="1">
      <protection locked="0"/>
    </xf>
    <xf numFmtId="0" fontId="0" fillId="0" borderId="0" xfId="0" applyProtection="1">
      <protection locked="0"/>
    </xf>
    <xf numFmtId="0" fontId="0" fillId="0" borderId="0" xfId="0" applyAlignment="1" applyProtection="1">
      <alignment horizontal="center" vertical="center" wrapText="1"/>
      <protection locked="0"/>
    </xf>
    <xf numFmtId="0" fontId="6" fillId="0" borderId="0" xfId="0" applyFont="1" applyFill="1" applyAlignment="1" applyProtection="1">
      <alignment horizontal="center" vertical="center"/>
      <protection locked="0"/>
    </xf>
    <xf numFmtId="0" fontId="2" fillId="0" borderId="0" xfId="0" applyFont="1" applyFill="1" applyBorder="1" applyProtection="1">
      <protection locked="0"/>
    </xf>
    <xf numFmtId="0" fontId="3" fillId="0" borderId="0" xfId="0" applyFont="1" applyAlignment="1" applyProtection="1">
      <alignment horizontal="center" vertical="center"/>
      <protection locked="0"/>
    </xf>
    <xf numFmtId="3" fontId="2" fillId="0" borderId="0" xfId="0" applyNumberFormat="1" applyFont="1" applyFill="1" applyBorder="1" applyProtection="1">
      <protection locked="0"/>
    </xf>
    <xf numFmtId="164" fontId="2" fillId="0" borderId="0" xfId="1" applyNumberFormat="1" applyFont="1" applyFill="1" applyBorder="1" applyProtection="1">
      <protection locked="0"/>
    </xf>
    <xf numFmtId="0" fontId="6" fillId="0" borderId="0" xfId="0" applyFont="1" applyProtection="1"/>
    <xf numFmtId="0" fontId="0" fillId="0" borderId="0" xfId="0" applyProtection="1"/>
    <xf numFmtId="0" fontId="0" fillId="0" borderId="0" xfId="0" applyAlignment="1" applyProtection="1">
      <alignment horizontal="center" vertical="center"/>
    </xf>
    <xf numFmtId="0" fontId="2" fillId="0" borderId="0" xfId="0" applyFont="1" applyProtection="1"/>
    <xf numFmtId="0" fontId="0" fillId="0" borderId="0" xfId="0" quotePrefix="1" applyProtection="1"/>
    <xf numFmtId="0" fontId="4" fillId="2" borderId="1" xfId="0" applyFont="1" applyFill="1" applyBorder="1" applyAlignment="1" applyProtection="1">
      <alignment vertical="center"/>
    </xf>
    <xf numFmtId="0" fontId="0" fillId="0" borderId="0" xfId="0" applyAlignment="1" applyProtection="1">
      <alignment vertical="top"/>
    </xf>
    <xf numFmtId="0" fontId="2" fillId="0" borderId="0" xfId="0" applyFont="1" applyAlignment="1" applyProtection="1">
      <alignment horizontal="left"/>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5" fillId="2" borderId="0" xfId="0" applyFont="1" applyFill="1" applyAlignment="1" applyProtection="1">
      <alignment horizontal="center" vertical="center"/>
    </xf>
    <xf numFmtId="0" fontId="0" fillId="0" borderId="10" xfId="0" applyBorder="1" applyProtection="1"/>
    <xf numFmtId="0" fontId="0" fillId="0" borderId="12" xfId="0" applyBorder="1" applyProtection="1"/>
    <xf numFmtId="0" fontId="0" fillId="0" borderId="14" xfId="0" applyBorder="1" applyProtection="1"/>
    <xf numFmtId="0" fontId="2" fillId="3" borderId="8" xfId="0" applyFont="1" applyFill="1" applyBorder="1" applyProtection="1"/>
    <xf numFmtId="0" fontId="0" fillId="0" borderId="16" xfId="0" applyBorder="1" applyProtection="1"/>
    <xf numFmtId="3" fontId="2" fillId="3" borderId="2" xfId="0" applyNumberFormat="1" applyFont="1" applyFill="1" applyBorder="1" applyProtection="1"/>
    <xf numFmtId="164" fontId="2" fillId="3" borderId="9" xfId="1" applyNumberFormat="1" applyFont="1" applyFill="1" applyBorder="1" applyProtection="1"/>
    <xf numFmtId="0" fontId="6" fillId="0" borderId="0" xfId="0" applyFont="1" applyFill="1" applyAlignment="1" applyProtection="1">
      <alignment horizontal="center" vertical="center"/>
    </xf>
    <xf numFmtId="0" fontId="2" fillId="0" borderId="0" xfId="0" applyFont="1" applyFill="1" applyBorder="1" applyProtection="1"/>
    <xf numFmtId="0" fontId="3" fillId="0" borderId="0" xfId="0" applyFont="1" applyAlignment="1" applyProtection="1">
      <alignment horizontal="center" vertical="center"/>
    </xf>
    <xf numFmtId="3" fontId="2" fillId="0" borderId="0" xfId="0" applyNumberFormat="1" applyFont="1" applyFill="1" applyBorder="1" applyProtection="1"/>
    <xf numFmtId="164" fontId="2" fillId="0" borderId="0" xfId="1" applyNumberFormat="1" applyFont="1" applyFill="1" applyBorder="1" applyProtection="1"/>
    <xf numFmtId="0" fontId="7" fillId="0" borderId="0" xfId="0" applyFont="1" applyAlignment="1" applyProtection="1"/>
    <xf numFmtId="0" fontId="3" fillId="0" borderId="0" xfId="0" applyFont="1" applyProtection="1">
      <protection locked="0"/>
    </xf>
    <xf numFmtId="164" fontId="0" fillId="0" borderId="11" xfId="1" applyNumberFormat="1" applyFont="1" applyBorder="1" applyProtection="1"/>
    <xf numFmtId="164" fontId="0" fillId="0" borderId="13" xfId="1" applyNumberFormat="1" applyFont="1" applyBorder="1" applyProtection="1"/>
    <xf numFmtId="164" fontId="0" fillId="0" borderId="15" xfId="1" applyNumberFormat="1" applyFont="1" applyBorder="1" applyProtection="1"/>
    <xf numFmtId="164" fontId="0" fillId="0" borderId="17" xfId="1" applyNumberFormat="1" applyFont="1" applyBorder="1" applyProtection="1"/>
    <xf numFmtId="0" fontId="8" fillId="0" borderId="0" xfId="0" applyFont="1" applyAlignment="1" applyProtection="1">
      <alignment horizontal="left" vertical="top" wrapText="1"/>
    </xf>
    <xf numFmtId="0" fontId="7" fillId="0" borderId="0" xfId="0" applyFont="1" applyAlignment="1" applyProtection="1">
      <alignment horizontal="left" vertical="top" wrapText="1"/>
    </xf>
    <xf numFmtId="0" fontId="2" fillId="0" borderId="0" xfId="0" applyFont="1" applyProtection="1">
      <protection locked="0"/>
    </xf>
    <xf numFmtId="0" fontId="2" fillId="0" borderId="0" xfId="0" applyFont="1" applyAlignment="1" applyProtection="1">
      <alignment horizontal="righ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abSelected="1" zoomScale="96" zoomScaleNormal="96" workbookViewId="0">
      <selection activeCell="C17" sqref="C17:D22"/>
    </sheetView>
  </sheetViews>
  <sheetFormatPr defaultRowHeight="15" x14ac:dyDescent="0.25"/>
  <cols>
    <col min="1" max="1" width="14.42578125" style="8" customWidth="1"/>
    <col min="2" max="2" width="24.7109375" style="8" customWidth="1"/>
    <col min="3" max="3" width="17.28515625" style="8" customWidth="1"/>
    <col min="4" max="4" width="21.140625" style="8" customWidth="1"/>
    <col min="5" max="5" width="25.7109375" style="8" customWidth="1"/>
    <col min="6" max="6" width="61.7109375" style="8" customWidth="1"/>
    <col min="7" max="8" width="13.42578125" style="8" customWidth="1"/>
    <col min="9" max="16384" width="9.140625" style="8"/>
  </cols>
  <sheetData>
    <row r="1" spans="1:10" ht="15.75" x14ac:dyDescent="0.25">
      <c r="A1" s="15" t="s">
        <v>108</v>
      </c>
      <c r="B1" s="16"/>
      <c r="C1" s="16"/>
      <c r="D1" s="16"/>
      <c r="E1" s="17"/>
    </row>
    <row r="2" spans="1:10" x14ac:dyDescent="0.25">
      <c r="A2" s="18"/>
      <c r="B2" s="16"/>
      <c r="C2" s="16"/>
      <c r="D2" s="16"/>
      <c r="E2" s="16"/>
    </row>
    <row r="3" spans="1:10" x14ac:dyDescent="0.25">
      <c r="A3" s="18" t="s">
        <v>0</v>
      </c>
      <c r="B3" s="16"/>
      <c r="C3" s="16"/>
      <c r="D3" s="16"/>
      <c r="E3" s="16"/>
    </row>
    <row r="4" spans="1:10" x14ac:dyDescent="0.25">
      <c r="A4" s="16" t="s">
        <v>1</v>
      </c>
      <c r="B4" s="16"/>
      <c r="C4" s="16"/>
      <c r="D4" s="16" t="s">
        <v>2</v>
      </c>
      <c r="E4" s="16"/>
    </row>
    <row r="5" spans="1:10" x14ac:dyDescent="0.25">
      <c r="A5" s="19" t="s">
        <v>25</v>
      </c>
      <c r="B5" s="16"/>
      <c r="C5" s="16"/>
      <c r="D5" s="16" t="s">
        <v>3</v>
      </c>
      <c r="E5" s="16"/>
    </row>
    <row r="6" spans="1:10" ht="8.1" customHeight="1" x14ac:dyDescent="0.25">
      <c r="A6" s="16"/>
      <c r="B6" s="16"/>
      <c r="C6" s="16"/>
      <c r="D6" s="16"/>
      <c r="E6" s="16"/>
    </row>
    <row r="7" spans="1:10" x14ac:dyDescent="0.25">
      <c r="A7" s="18" t="s">
        <v>4</v>
      </c>
      <c r="B7" s="16"/>
      <c r="C7" s="16"/>
      <c r="D7" s="16"/>
      <c r="E7" s="16"/>
    </row>
    <row r="8" spans="1:10" s="3" customFormat="1" x14ac:dyDescent="0.25">
      <c r="A8" s="20" t="s">
        <v>88</v>
      </c>
      <c r="B8" s="1"/>
      <c r="C8" s="21"/>
      <c r="D8" s="20" t="s">
        <v>91</v>
      </c>
      <c r="E8" s="1"/>
    </row>
    <row r="9" spans="1:10" s="3" customFormat="1" x14ac:dyDescent="0.25">
      <c r="A9" s="20" t="s">
        <v>89</v>
      </c>
      <c r="B9" s="2"/>
      <c r="C9" s="21"/>
      <c r="D9" s="20" t="s">
        <v>92</v>
      </c>
      <c r="E9" s="1"/>
    </row>
    <row r="10" spans="1:10" s="3" customFormat="1" x14ac:dyDescent="0.25">
      <c r="A10" s="20" t="s">
        <v>90</v>
      </c>
      <c r="B10" s="1"/>
      <c r="C10" s="21"/>
      <c r="D10" s="20" t="s">
        <v>93</v>
      </c>
      <c r="E10" s="1"/>
    </row>
    <row r="11" spans="1:10" x14ac:dyDescent="0.25">
      <c r="A11" s="16"/>
      <c r="B11" s="16"/>
      <c r="C11" s="16"/>
      <c r="D11" s="20" t="s">
        <v>94</v>
      </c>
      <c r="E11" s="1"/>
    </row>
    <row r="12" spans="1:10" x14ac:dyDescent="0.25">
      <c r="A12" s="18" t="s">
        <v>107</v>
      </c>
      <c r="B12" s="16"/>
      <c r="C12" s="16"/>
      <c r="D12" s="16"/>
      <c r="E12" s="16"/>
    </row>
    <row r="13" spans="1:10" x14ac:dyDescent="0.25">
      <c r="A13" s="22" t="s">
        <v>110</v>
      </c>
      <c r="B13" s="16"/>
      <c r="C13" s="16"/>
      <c r="D13" s="16"/>
      <c r="E13" s="16"/>
    </row>
    <row r="14" spans="1:10" x14ac:dyDescent="0.25">
      <c r="A14" s="22" t="s">
        <v>111</v>
      </c>
      <c r="B14" s="16"/>
      <c r="C14" s="16"/>
      <c r="D14" s="16"/>
      <c r="E14" s="16"/>
    </row>
    <row r="15" spans="1:10" ht="16.5" thickBot="1" x14ac:dyDescent="0.3">
      <c r="A15" s="16"/>
      <c r="B15" s="23" t="s">
        <v>18</v>
      </c>
      <c r="C15" s="24" t="s">
        <v>19</v>
      </c>
      <c r="D15" s="24" t="s">
        <v>20</v>
      </c>
      <c r="E15" s="25" t="s">
        <v>21</v>
      </c>
    </row>
    <row r="16" spans="1:10" ht="57.75" customHeight="1" thickBot="1" x14ac:dyDescent="0.3">
      <c r="A16" s="16"/>
      <c r="B16" s="26" t="s">
        <v>22</v>
      </c>
      <c r="C16" s="27" t="s">
        <v>95</v>
      </c>
      <c r="D16" s="27" t="s">
        <v>96</v>
      </c>
      <c r="E16" s="28" t="s">
        <v>17</v>
      </c>
      <c r="F16" s="9"/>
      <c r="G16" s="9"/>
      <c r="H16" s="9"/>
      <c r="I16" s="9"/>
      <c r="J16" s="9"/>
    </row>
    <row r="17" spans="1:6" ht="15.75" x14ac:dyDescent="0.25">
      <c r="A17" s="29">
        <v>1</v>
      </c>
      <c r="B17" s="30" t="s">
        <v>5</v>
      </c>
      <c r="C17" s="4"/>
      <c r="D17" s="4"/>
      <c r="E17" s="44" t="str">
        <f>IF(C17&gt;0,D17/C17,"")</f>
        <v/>
      </c>
      <c r="F17" s="43" t="str">
        <f>IF(AND(C17&gt;0,D17=0),"Column C must include projected skills gains; please revise",IF(D17&gt;C17,"See Column C footnote below",""))</f>
        <v/>
      </c>
    </row>
    <row r="18" spans="1:6" ht="15.75" x14ac:dyDescent="0.25">
      <c r="A18" s="29">
        <v>2</v>
      </c>
      <c r="B18" s="31" t="s">
        <v>6</v>
      </c>
      <c r="C18" s="5"/>
      <c r="D18" s="5"/>
      <c r="E18" s="45" t="str">
        <f t="shared" ref="E18:E29" si="0">IF(C18&gt;0,D18/C18,"")</f>
        <v/>
      </c>
      <c r="F18" s="43" t="str">
        <f t="shared" ref="F18:F29" si="1">IF(AND(C18&gt;0,D18=0),"Column C must include projected skills gains; please revise",IF(D18&gt;C18,"See Column C footnote below",""))</f>
        <v/>
      </c>
    </row>
    <row r="19" spans="1:6" ht="15.75" x14ac:dyDescent="0.25">
      <c r="A19" s="29">
        <v>3</v>
      </c>
      <c r="B19" s="31" t="s">
        <v>7</v>
      </c>
      <c r="C19" s="5"/>
      <c r="D19" s="5"/>
      <c r="E19" s="45" t="str">
        <f t="shared" si="0"/>
        <v/>
      </c>
      <c r="F19" s="43" t="str">
        <f t="shared" si="1"/>
        <v/>
      </c>
    </row>
    <row r="20" spans="1:6" ht="15.75" x14ac:dyDescent="0.25">
      <c r="A20" s="29">
        <v>4</v>
      </c>
      <c r="B20" s="31" t="s">
        <v>8</v>
      </c>
      <c r="C20" s="5"/>
      <c r="D20" s="5"/>
      <c r="E20" s="45" t="str">
        <f t="shared" si="0"/>
        <v/>
      </c>
      <c r="F20" s="43" t="str">
        <f t="shared" si="1"/>
        <v/>
      </c>
    </row>
    <row r="21" spans="1:6" ht="15.75" x14ac:dyDescent="0.25">
      <c r="A21" s="29">
        <v>5</v>
      </c>
      <c r="B21" s="31" t="s">
        <v>9</v>
      </c>
      <c r="C21" s="5"/>
      <c r="D21" s="5"/>
      <c r="E21" s="45" t="str">
        <f t="shared" si="0"/>
        <v/>
      </c>
      <c r="F21" s="43" t="str">
        <f t="shared" si="1"/>
        <v/>
      </c>
    </row>
    <row r="22" spans="1:6" ht="16.5" thickBot="1" x14ac:dyDescent="0.3">
      <c r="A22" s="29">
        <v>6</v>
      </c>
      <c r="B22" s="32" t="s">
        <v>10</v>
      </c>
      <c r="C22" s="6"/>
      <c r="D22" s="6"/>
      <c r="E22" s="46" t="str">
        <f t="shared" si="0"/>
        <v/>
      </c>
      <c r="F22" s="43" t="str">
        <f t="shared" si="1"/>
        <v/>
      </c>
    </row>
    <row r="23" spans="1:6" ht="16.5" thickBot="1" x14ac:dyDescent="0.3">
      <c r="A23" s="29">
        <v>7</v>
      </c>
      <c r="B23" s="33" t="s">
        <v>23</v>
      </c>
      <c r="C23" s="35">
        <f>SUM(C17:C22)</f>
        <v>0</v>
      </c>
      <c r="D23" s="35">
        <f>SUM(D17:D22)</f>
        <v>0</v>
      </c>
      <c r="E23" s="36" t="str">
        <f>IF((C17+C18+C19+C20+C21)&gt;0,(D17+D18+D19+D20+D21)/(C17+C18+C19+C20+C21),"")</f>
        <v/>
      </c>
      <c r="F23" s="43"/>
    </row>
    <row r="24" spans="1:6" ht="15.75" x14ac:dyDescent="0.25">
      <c r="A24" s="29">
        <v>8</v>
      </c>
      <c r="B24" s="30" t="s">
        <v>11</v>
      </c>
      <c r="C24" s="4"/>
      <c r="D24" s="4"/>
      <c r="E24" s="44" t="str">
        <f t="shared" si="0"/>
        <v/>
      </c>
      <c r="F24" s="43" t="str">
        <f t="shared" si="1"/>
        <v/>
      </c>
    </row>
    <row r="25" spans="1:6" ht="15.75" x14ac:dyDescent="0.25">
      <c r="A25" s="29">
        <v>9</v>
      </c>
      <c r="B25" s="31" t="s">
        <v>12</v>
      </c>
      <c r="C25" s="5"/>
      <c r="D25" s="5"/>
      <c r="E25" s="45" t="str">
        <f t="shared" si="0"/>
        <v/>
      </c>
      <c r="F25" s="43" t="str">
        <f t="shared" si="1"/>
        <v/>
      </c>
    </row>
    <row r="26" spans="1:6" ht="15.75" x14ac:dyDescent="0.25">
      <c r="A26" s="29">
        <v>10</v>
      </c>
      <c r="B26" s="31" t="s">
        <v>13</v>
      </c>
      <c r="C26" s="5"/>
      <c r="D26" s="5"/>
      <c r="E26" s="45" t="str">
        <f t="shared" si="0"/>
        <v/>
      </c>
      <c r="F26" s="43" t="str">
        <f t="shared" si="1"/>
        <v/>
      </c>
    </row>
    <row r="27" spans="1:6" ht="15.75" x14ac:dyDescent="0.25">
      <c r="A27" s="29">
        <v>11</v>
      </c>
      <c r="B27" s="31" t="s">
        <v>14</v>
      </c>
      <c r="C27" s="5"/>
      <c r="D27" s="5"/>
      <c r="E27" s="45" t="str">
        <f t="shared" si="0"/>
        <v/>
      </c>
      <c r="F27" s="43" t="str">
        <f t="shared" si="1"/>
        <v/>
      </c>
    </row>
    <row r="28" spans="1:6" ht="15.75" x14ac:dyDescent="0.25">
      <c r="A28" s="29">
        <v>12</v>
      </c>
      <c r="B28" s="31" t="s">
        <v>15</v>
      </c>
      <c r="C28" s="5"/>
      <c r="D28" s="5"/>
      <c r="E28" s="45" t="str">
        <f t="shared" si="0"/>
        <v/>
      </c>
      <c r="F28" s="43" t="str">
        <f t="shared" si="1"/>
        <v/>
      </c>
    </row>
    <row r="29" spans="1:6" ht="16.5" thickBot="1" x14ac:dyDescent="0.3">
      <c r="A29" s="29">
        <v>13</v>
      </c>
      <c r="B29" s="34" t="s">
        <v>16</v>
      </c>
      <c r="C29" s="7"/>
      <c r="D29" s="7"/>
      <c r="E29" s="47" t="str">
        <f t="shared" si="0"/>
        <v/>
      </c>
      <c r="F29" s="43" t="str">
        <f t="shared" si="1"/>
        <v/>
      </c>
    </row>
    <row r="30" spans="1:6" ht="16.5" thickBot="1" x14ac:dyDescent="0.3">
      <c r="A30" s="29">
        <v>14</v>
      </c>
      <c r="B30" s="33" t="s">
        <v>106</v>
      </c>
      <c r="C30" s="35">
        <f>SUM(C24:C29)</f>
        <v>0</v>
      </c>
      <c r="D30" s="35">
        <f>SUM(D24:D29)</f>
        <v>0</v>
      </c>
      <c r="E30" s="36" t="str">
        <f>IF(C30&gt;0,D30/C30,"")</f>
        <v/>
      </c>
      <c r="F30" s="43" t="str">
        <f>IF(AND(C30&gt;0,D30&gt;0,E30&lt;0.4),"MSG Rate must be at or above the state target; please revise",IF(AND(C30&gt;0,D30&gt;0,E30&gt;=0.4),"",""))</f>
        <v/>
      </c>
    </row>
    <row r="31" spans="1:6" ht="16.5" thickBot="1" x14ac:dyDescent="0.3">
      <c r="A31" s="29">
        <v>15</v>
      </c>
      <c r="B31" s="33" t="s">
        <v>24</v>
      </c>
      <c r="C31" s="35">
        <f>+C23+C30</f>
        <v>0</v>
      </c>
      <c r="D31" s="35">
        <f>+D23+D30</f>
        <v>0</v>
      </c>
      <c r="E31" s="36" t="str">
        <f>IF(C31&gt;0,D31/C31,"")</f>
        <v/>
      </c>
      <c r="F31" s="43" t="str">
        <f>IF(AND(C31&gt;0,D31&gt;0,E31&lt;0.4),"MSG Rate must be at or above the state target",IF(AND(C31&gt;0,D31&gt;0,E31&gt;=0.4),"",""))</f>
        <v/>
      </c>
    </row>
    <row r="32" spans="1:6" ht="15.75" x14ac:dyDescent="0.25">
      <c r="A32" s="37"/>
      <c r="B32" s="38"/>
      <c r="C32" s="39" t="str">
        <f>IF(C31&lt;20,"Minimum Enrollment Target of 20 students is required for proposal submission.","")</f>
        <v>Minimum Enrollment Target of 20 students is required for proposal submission.</v>
      </c>
      <c r="D32" s="40"/>
      <c r="E32" s="41"/>
      <c r="F32" s="43"/>
    </row>
    <row r="33" spans="1:6" ht="15.75" x14ac:dyDescent="0.25">
      <c r="A33" s="10"/>
      <c r="B33" s="11"/>
      <c r="C33" s="12"/>
      <c r="D33" s="13"/>
      <c r="E33" s="14"/>
      <c r="F33" s="43"/>
    </row>
    <row r="34" spans="1:6" ht="17.100000000000001" customHeight="1" x14ac:dyDescent="0.25">
      <c r="A34" s="49" t="s">
        <v>104</v>
      </c>
      <c r="B34" s="49"/>
      <c r="C34" s="49"/>
      <c r="D34" s="49"/>
      <c r="E34" s="49"/>
    </row>
    <row r="35" spans="1:6" s="3" customFormat="1" ht="53.25" customHeight="1" x14ac:dyDescent="0.25">
      <c r="A35" s="49" t="s">
        <v>115</v>
      </c>
      <c r="B35" s="49"/>
      <c r="C35" s="49"/>
      <c r="D35" s="49"/>
      <c r="E35" s="49"/>
    </row>
    <row r="36" spans="1:6" ht="45.95" customHeight="1" x14ac:dyDescent="0.25">
      <c r="A36" s="49" t="s">
        <v>105</v>
      </c>
      <c r="B36" s="49"/>
      <c r="C36" s="49"/>
      <c r="D36" s="49"/>
      <c r="E36" s="49"/>
    </row>
    <row r="37" spans="1:6" ht="33" customHeight="1" x14ac:dyDescent="0.25">
      <c r="A37" s="49" t="s">
        <v>109</v>
      </c>
      <c r="B37" s="49"/>
      <c r="C37" s="49"/>
      <c r="D37" s="49"/>
      <c r="E37" s="49"/>
    </row>
    <row r="38" spans="1:6" ht="38.25" customHeight="1" x14ac:dyDescent="0.25">
      <c r="A38" s="48" t="s">
        <v>113</v>
      </c>
      <c r="B38" s="48"/>
      <c r="C38" s="48"/>
      <c r="D38" s="48"/>
      <c r="E38" s="48"/>
    </row>
    <row r="39" spans="1:6" x14ac:dyDescent="0.25">
      <c r="A39" s="42" t="s">
        <v>112</v>
      </c>
      <c r="B39" s="21"/>
      <c r="C39" s="21"/>
      <c r="D39" s="21"/>
      <c r="E39" s="21"/>
    </row>
    <row r="40" spans="1:6" x14ac:dyDescent="0.25">
      <c r="A40" s="42" t="s">
        <v>114</v>
      </c>
      <c r="B40" s="21"/>
      <c r="C40" s="21"/>
      <c r="D40" s="21"/>
      <c r="E40" s="21"/>
    </row>
    <row r="41" spans="1:6" x14ac:dyDescent="0.25">
      <c r="A41" s="50" t="s">
        <v>117</v>
      </c>
      <c r="E41" s="51" t="s">
        <v>116</v>
      </c>
    </row>
  </sheetData>
  <sheetProtection algorithmName="SHA-512" hashValue="vP0dY94GhJed9M+TIRcVyGIED4HjAZU8gWi5evzteN92kyQpS5HTwQWadeH8a9Mu1yBi2AkcEM7TmjepoqzM2A==" saltValue="FefzXuZOfb2r3On8mN6lVw==" spinCount="100000" sheet="1" objects="1" scenarios="1" selectLockedCells="1"/>
  <mergeCells count="5">
    <mergeCell ref="A38:E38"/>
    <mergeCell ref="A35:E35"/>
    <mergeCell ref="A36:E36"/>
    <mergeCell ref="A37:E37"/>
    <mergeCell ref="A34:E34"/>
  </mergeCells>
  <printOptions horizontalCentered="1"/>
  <pageMargins left="0.7" right="0.7" top="0.75" bottom="0.5" header="0.3" footer="0.3"/>
  <pageSetup scale="87"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'County listing'!$A$4:$A$71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1"/>
  <sheetViews>
    <sheetView workbookViewId="0">
      <pane xSplit="1" ySplit="3" topLeftCell="B4" activePane="bottomRight" state="frozen"/>
      <selection pane="topRight" activeCell="B1" sqref="B1"/>
      <selection pane="bottomLeft" activeCell="A4" sqref="A4"/>
      <selection pane="bottomRight" activeCell="A47" sqref="A47:XFD47"/>
    </sheetView>
  </sheetViews>
  <sheetFormatPr defaultRowHeight="15" x14ac:dyDescent="0.25"/>
  <cols>
    <col min="1" max="1" width="16.7109375" customWidth="1"/>
  </cols>
  <sheetData>
    <row r="3" spans="1:1" x14ac:dyDescent="0.25">
      <c r="A3" t="s">
        <v>26</v>
      </c>
    </row>
    <row r="4" spans="1:1" x14ac:dyDescent="0.25">
      <c r="A4" t="s">
        <v>97</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43</v>
      </c>
    </row>
    <row r="22" spans="1:1" x14ac:dyDescent="0.25">
      <c r="A22" t="s">
        <v>44</v>
      </c>
    </row>
    <row r="23" spans="1:1" x14ac:dyDescent="0.25">
      <c r="A23" t="s">
        <v>45</v>
      </c>
    </row>
    <row r="24" spans="1:1" x14ac:dyDescent="0.25">
      <c r="A24" t="s">
        <v>46</v>
      </c>
    </row>
    <row r="25" spans="1:1" x14ac:dyDescent="0.25">
      <c r="A25" t="s">
        <v>47</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row r="31" spans="1:1" x14ac:dyDescent="0.25">
      <c r="A31" t="s">
        <v>53</v>
      </c>
    </row>
    <row r="32" spans="1:1" x14ac:dyDescent="0.25">
      <c r="A32" t="s">
        <v>54</v>
      </c>
    </row>
    <row r="33" spans="1:1" x14ac:dyDescent="0.25">
      <c r="A33" t="s">
        <v>55</v>
      </c>
    </row>
    <row r="34" spans="1:1" x14ac:dyDescent="0.25">
      <c r="A34" t="s">
        <v>99</v>
      </c>
    </row>
    <row r="35" spans="1:1" x14ac:dyDescent="0.25">
      <c r="A35" t="s">
        <v>56</v>
      </c>
    </row>
    <row r="36" spans="1:1" x14ac:dyDescent="0.25">
      <c r="A36" t="s">
        <v>57</v>
      </c>
    </row>
    <row r="37" spans="1:1" x14ac:dyDescent="0.25">
      <c r="A37" t="s">
        <v>58</v>
      </c>
    </row>
    <row r="38" spans="1:1" x14ac:dyDescent="0.25">
      <c r="A38" t="s">
        <v>59</v>
      </c>
    </row>
    <row r="39" spans="1:1" x14ac:dyDescent="0.25">
      <c r="A39" t="s">
        <v>60</v>
      </c>
    </row>
    <row r="40" spans="1:1" x14ac:dyDescent="0.25">
      <c r="A40" t="s">
        <v>61</v>
      </c>
    </row>
    <row r="41" spans="1:1" x14ac:dyDescent="0.25">
      <c r="A41" t="s">
        <v>62</v>
      </c>
    </row>
    <row r="42" spans="1:1" x14ac:dyDescent="0.25">
      <c r="A42" t="s">
        <v>63</v>
      </c>
    </row>
    <row r="43" spans="1:1" x14ac:dyDescent="0.25">
      <c r="A43" t="s">
        <v>64</v>
      </c>
    </row>
    <row r="44" spans="1:1" x14ac:dyDescent="0.25">
      <c r="A44" t="s">
        <v>65</v>
      </c>
    </row>
    <row r="45" spans="1:1" x14ac:dyDescent="0.25">
      <c r="A45" t="s">
        <v>66</v>
      </c>
    </row>
    <row r="46" spans="1:1" x14ac:dyDescent="0.25">
      <c r="A46" t="s">
        <v>67</v>
      </c>
    </row>
    <row r="47" spans="1:1" x14ac:dyDescent="0.25">
      <c r="A47" t="s">
        <v>98</v>
      </c>
    </row>
    <row r="48" spans="1:1" x14ac:dyDescent="0.25">
      <c r="A48" t="s">
        <v>68</v>
      </c>
    </row>
    <row r="49" spans="1:1" x14ac:dyDescent="0.25">
      <c r="A49" t="s">
        <v>69</v>
      </c>
    </row>
    <row r="50" spans="1:1" x14ac:dyDescent="0.25">
      <c r="A50" t="s">
        <v>70</v>
      </c>
    </row>
    <row r="51" spans="1:1" x14ac:dyDescent="0.25">
      <c r="A51" t="s">
        <v>71</v>
      </c>
    </row>
    <row r="52" spans="1:1" x14ac:dyDescent="0.25">
      <c r="A52" t="s">
        <v>72</v>
      </c>
    </row>
    <row r="53" spans="1:1" x14ac:dyDescent="0.25">
      <c r="A53" t="s">
        <v>73</v>
      </c>
    </row>
    <row r="54" spans="1:1" x14ac:dyDescent="0.25">
      <c r="A54" t="s">
        <v>100</v>
      </c>
    </row>
    <row r="55" spans="1:1" x14ac:dyDescent="0.25">
      <c r="A55" t="s">
        <v>74</v>
      </c>
    </row>
    <row r="56" spans="1:1" x14ac:dyDescent="0.25">
      <c r="A56" t="s">
        <v>75</v>
      </c>
    </row>
    <row r="57" spans="1:1" x14ac:dyDescent="0.25">
      <c r="A57" t="s">
        <v>76</v>
      </c>
    </row>
    <row r="58" spans="1:1" x14ac:dyDescent="0.25">
      <c r="A58" t="s">
        <v>77</v>
      </c>
    </row>
    <row r="59" spans="1:1" x14ac:dyDescent="0.25">
      <c r="A59" t="s">
        <v>101</v>
      </c>
    </row>
    <row r="60" spans="1:1" x14ac:dyDescent="0.25">
      <c r="A60" t="s">
        <v>102</v>
      </c>
    </row>
    <row r="61" spans="1:1" x14ac:dyDescent="0.25">
      <c r="A61" t="s">
        <v>103</v>
      </c>
    </row>
    <row r="62" spans="1:1" x14ac:dyDescent="0.25">
      <c r="A62" t="s">
        <v>78</v>
      </c>
    </row>
    <row r="63" spans="1:1" x14ac:dyDescent="0.25">
      <c r="A63" t="s">
        <v>79</v>
      </c>
    </row>
    <row r="64" spans="1:1" x14ac:dyDescent="0.25">
      <c r="A64" t="s">
        <v>80</v>
      </c>
    </row>
    <row r="65" spans="1:1" x14ac:dyDescent="0.25">
      <c r="A65" t="s">
        <v>81</v>
      </c>
    </row>
    <row r="66" spans="1:1" x14ac:dyDescent="0.25">
      <c r="A66" t="s">
        <v>82</v>
      </c>
    </row>
    <row r="67" spans="1:1" x14ac:dyDescent="0.25">
      <c r="A67" t="s">
        <v>83</v>
      </c>
    </row>
    <row r="68" spans="1:1" x14ac:dyDescent="0.25">
      <c r="A68" t="s">
        <v>84</v>
      </c>
    </row>
    <row r="69" spans="1:1" x14ac:dyDescent="0.25">
      <c r="A69" t="s">
        <v>85</v>
      </c>
    </row>
    <row r="70" spans="1:1" x14ac:dyDescent="0.25">
      <c r="A70" t="s">
        <v>86</v>
      </c>
    </row>
    <row r="71" spans="1:1" x14ac:dyDescent="0.25">
      <c r="A7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vt:lpstr>
      <vt:lpstr>County listing</vt:lpstr>
      <vt:lpstr>county</vt:lpstr>
      <vt:lpstr>county_age</vt:lpstr>
      <vt:lpstr>county_need</vt:lpstr>
      <vt:lpstr>Form!Print_Area</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Florida Department of Education</cp:lastModifiedBy>
  <cp:lastPrinted>2017-04-26T16:10:48Z</cp:lastPrinted>
  <dcterms:created xsi:type="dcterms:W3CDTF">2016-11-14T22:05:23Z</dcterms:created>
  <dcterms:modified xsi:type="dcterms:W3CDTF">2017-04-26T16:16:02Z</dcterms:modified>
</cp:coreProperties>
</file>