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floridadoe-my.sharepoint.com/personal/diana_lanot_fldoe_org/Documents/Staff Tasks/10-3-24/"/>
    </mc:Choice>
  </mc:AlternateContent>
  <xr:revisionPtr revIDLastSave="51" documentId="8_{47398757-2A7F-4473-BCA1-6D8BAD2BE5B2}" xr6:coauthVersionLast="47" xr6:coauthVersionMax="47" xr10:uidLastSave="{00868A5E-3795-4B4B-94EB-372A1EC47E91}"/>
  <bookViews>
    <workbookView xWindow="28680" yWindow="30" windowWidth="29040" windowHeight="15720" xr2:uid="{00000000-000D-0000-FFFF-FFFF00000000}"/>
  </bookViews>
  <sheets>
    <sheet name="District Cover Page" sheetId="4" r:id="rId1"/>
    <sheet name="District Plan" sheetId="1" r:id="rId2"/>
    <sheet name="Districts" sheetId="2" state="hidden" r:id="rId3"/>
  </sheets>
  <definedNames>
    <definedName name="_1._Complete_the_following_table">'District Cover Page'!$B$10</definedName>
    <definedName name="_2._Navigate_to_the__District_Plan__tab_of_this_workbook._Enter_data_where_indicated_by_colored_cells._Once_this_has_been_completed__review_the_error_report_in_Section_D_and_ensure_that_the_last_item_shows_a__Yes__before_moving_on.">'District Cover Page'!$B$20</definedName>
    <definedName name="_2_navigate">'District Cover Page'!$A$20</definedName>
    <definedName name="_2023_24_minimum_base_salary_for_teachers_as_defined_in_s._1012.01_2__a___F.S.__including_certified_prekindergarten_teachers_funded_in_the_2023_24_FEFP">'District Plan'!$C$25</definedName>
    <definedName name="_2024_2025_SALARY_INCREASE_ALLOCATION">'District Cover Page'!$B$2</definedName>
    <definedName name="_2024_25_Salary_Increase_Allocation">'District Cover Page'!$A$1</definedName>
    <definedName name="_2024_25_Salary_Increase_Allocation_Distribution_Plan_ready_to_submit?">'District Plan'!$C$38</definedName>
    <definedName name="_2024_Salary_Increase_Allocation">'District Plan'!$A$1</definedName>
    <definedName name="_3._Submit_this_document_through_the_online_submission_link_provided_in_the_department_s_memorandum_to_school_district_finance_officers._Charter_schools_should_submit_their_distribution_plans_directly_to_their_sponsoring_school_district.">'District Cover Page'!$B$22</definedName>
    <definedName name="_3_submit_">'District Cover Page'!$A$22</definedName>
    <definedName name="_DUE_OCTOBER_1_2024">'District Cover Page'!$B$4</definedName>
    <definedName name="_Instructions">'District Plan'!$A$6</definedName>
    <definedName name="_SALARY_INCREASE_ALLOCATION">'District Plan'!$C$2</definedName>
    <definedName name="Additional_funding_used_for_increases_to_the_minimum_base_in_the_current_year__do_not_include_these_expenses_below">'District Plan'!$C$16</definedName>
    <definedName name="Adjusted_minimum_base_salary_for_2024_25_for_teachers_as_defined_in_s._1012.01__2__a___F.S.__per_implementation_of_the_Salary_Increase_Allocation_and_any_additional_funding_sources_used">'District Plan'!$C$26</definedName>
    <definedName name="All_school_districts_are_required_to_submit_this_template_prior_to_receiving_the_growth_allocation_component_of_their_Salary_Increase_Allocation_funds._The_following_instructions_will_help_you_complete_this_requirement.">'District Cover Page'!$B$8</definedName>
    <definedName name="Boxes_with_this_color_indicate_that_data_should_be_entered._Do_not_modify_other_cells.">'District Plan'!$C$7</definedName>
    <definedName name="complete_the_table">'District Cover Page'!$A$10</definedName>
    <definedName name="Contact_Email">'District Cover Page'!$B$16</definedName>
    <definedName name="Contact_Name">'District Cover Page'!$B$14</definedName>
    <definedName name="Contact_Phone">'District Cover Page'!$B$15</definedName>
    <definedName name="Data_entered_in_all_fields__if__No___verify_that_all_orange_boxes_contain_data__even_if_0">'District Plan'!$C$35</definedName>
    <definedName name="DISTRICT_DISTRIBUTION_PLAN">'District Cover Page'!$B$3</definedName>
    <definedName name="DISTRICT_DISTRIBUTION_PLAN_TEMPLATE">'District Plan'!$C$3</definedName>
    <definedName name="district_name">'District Plan'!$A$9</definedName>
    <definedName name="District_Name__choose_from_drop_down_menu">'District Cover Page'!$B$12</definedName>
    <definedName name="District_Name__From_the_District_Plan_Tab">'District Plan'!$C$9</definedName>
    <definedName name="District_proportionate_share_of_the_Growth_Allocation__do_not_include_charter_school_funds">'District Plan'!$C$14</definedName>
    <definedName name="District_proportionate_share_of_the_Maintenance_Allocation__do_not_include_charter_school_funds">'District Plan'!$C$13</definedName>
    <definedName name="District_proportionate_share_of_the_Salary_Increase_Allocation_from_2024_25_FEFP_Conference_Calculation">'District Plan'!$C$15</definedName>
    <definedName name="Does_this_file_represent_a_board_approved_plan?">'District Cover Page'!$B$18</definedName>
    <definedName name="Does_this_file_represent_a_union_ratified_plan?">'District Cover Page'!$B$19</definedName>
    <definedName name="DUE_OCTOBER_1__2024">'District Plan'!$C$4</definedName>
    <definedName name="Funds_available_for_the_maintenance_of_prior_year_Teacher_Salary_Increase_Allocation_increases">'District Plan'!$C$19</definedName>
    <definedName name="Funds_available_from_the_growth_allocation_and_remaining_maintenance_allocation__A2_B2">'District Plan'!$C$24</definedName>
    <definedName name="Funds_remaining_from_the_district_s_share_of_the_2024_25_Maintenance_Allocation">'District Plan'!$C$21</definedName>
    <definedName name="Increase_in_the_minimum_base_salary_as_a_result_of_the_Salary_Increase_Allocation__Item_C4_minus_Item_C3">'District Plan'!$C$27</definedName>
    <definedName name="Instructions__Use_this_template_only_if_you_are_submitting_a_plan_for_a_school_district._Charter_schools_should_use_the_charter_specific_template._Complete_the_following_sections_in_order__then_review_the_error_report_at_the_end_of_the_survey._DO_NOT_modi">'District Plan'!$C$6</definedName>
    <definedName name="section_A">'District Plan'!$A$12</definedName>
    <definedName name="SECTION_A___Allocation_Data">'District Plan'!$C$12</definedName>
    <definedName name="section_b">'District Plan'!$A$18</definedName>
    <definedName name="SECTION_B___Maintenance_Allocation__Used_to_maintain_the_salary_increases_provided_through_the_Salary_Increase_Allocation_in_previous_fiscal_years._If_the_cost_to_maintain_these_increases_is_greater_than_the_district_s_Maintenance_Allocation__other_fundin">'District Plan'!$C$18</definedName>
    <definedName name="section_c">'District Plan'!$A$23</definedName>
    <definedName name="SECTION_C____Growth_Allocation__Used_to_either__a__increase_the_minimum_base_salary_reported_on_the_school_district_s_performance_salary_schedule__as_defined_in_section_1012.22_1__c___F.S.__to_at_least__47_500_or_the_maximum_amount_achievable_based_on_the">'District Plan'!$C$23</definedName>
    <definedName name="section_d">'District Plan'!$A$34</definedName>
    <definedName name="Section_D___Error_Report__The_following_items_will_indicate_whether_there_is_an_error_with_the_data_entered_on_the_report_or__if_some_data_should_be_verified_for_accuracy._Do_not_submit_this_report_unless_item_D3_in_this_section_is_marked_YES.">'District Plan'!$C$34</definedName>
    <definedName name="The_minimum_base_salary_is_greater_than_or_equal_to_the_previous_year__if__No___please_correct__as_the_minimum_base_cannot_be_lower_than_what_was_established_in_the_previous_year">'District Plan'!$C$36</definedName>
    <definedName name="This_file_is_a_template_to_assist_school_districts_with_providing_the_necessary_Salary_Increase_Allocation_information_to_the_department_to_comply_with_section_1011.62__Florida_Statutes._Please_review_the_Frequently_Asked_Questions_provided_with_the_depar">'District Cover Page'!$B$6</definedName>
    <definedName name="Total_cost_to_maintain_the_salary_increases_provided_through_the_Salary_Increase_Allocation_in_previous_years__enter_the_total_cost_here__even_if_it_exceeds_the_allocation">'District Plan'!$C$20</definedName>
    <definedName name="Total_dollar_amount_of_unused_funds___Item_C1_minus_Item_C5__C6_and_C7_._This_cell_should_be_zero.">'District Plan'!$C$31</definedName>
    <definedName name="Total_planned_expenditure_of_funds_used_to_increase_salaries_for_full_time_classroom_teachers_to_the_minimum_base_salary_listed_in_item_C3__if_applicable.__Example__One_teacher_receives__5_000_increase___two_teachers_receive__3_000_increase_each____11_000">'District Plan'!$C$28</definedName>
    <definedName name="Total_planned_expenditure_of_funds_used_to_provide_salary_increases_to_full_time_classroom_teachers_who_do_not_fall_into_item_C5.__Example__One_teacher_receives__4_000_increase___two_teachers_receive__1_000_increase_each____6_000">'District Plan'!$C$29</definedName>
    <definedName name="Total_planned_expenditures_of_funds_used_to_increase_full_time_instructional_personnel_as_defined_by_s._1012.01_2__b___d___F.S.__Example__One_staff_receives__5_000_increase___two_staff_receive__1_500_increase_each____8_000">'District Plan'!$C$30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35" i="1"/>
  <c r="D9" i="1" l="1"/>
  <c r="D27" i="1" l="1"/>
  <c r="D36" i="1" s="1"/>
  <c r="D38" i="1" s="1"/>
  <c r="D19" i="1"/>
  <c r="D21" i="1" s="1"/>
  <c r="D24" i="1" s="1"/>
  <c r="D31" i="1" l="1"/>
</calcChain>
</file>

<file path=xl/sharedStrings.xml><?xml version="1.0" encoding="utf-8"?>
<sst xmlns="http://schemas.openxmlformats.org/spreadsheetml/2006/main" count="140" uniqueCount="138">
  <si>
    <t xml:space="preserve">Boxes with this color indicate that data should be entered. Do not modify other cells. </t>
  </si>
  <si>
    <t>SECTION A - Allocation Data</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</si>
  <si>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</si>
  <si>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</si>
  <si>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</si>
  <si>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</si>
  <si>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</si>
  <si>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</si>
  <si>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</si>
  <si>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</si>
  <si>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</si>
  <si>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</si>
  <si>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</si>
  <si>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</si>
  <si>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</si>
  <si>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</si>
  <si>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</si>
  <si>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</si>
  <si>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</si>
  <si>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</si>
  <si>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</si>
  <si>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</si>
  <si>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</si>
  <si>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</si>
  <si>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</si>
  <si>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</si>
  <si>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</si>
  <si>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</si>
  <si>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</si>
  <si>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</si>
  <si>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</si>
  <si>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</si>
  <si>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</si>
  <si>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</si>
  <si>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</si>
  <si>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</si>
  <si>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</si>
  <si>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</si>
  <si>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</si>
  <si>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</si>
  <si>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</si>
  <si>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</si>
  <si>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</si>
  <si>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</si>
  <si>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</si>
  <si>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</si>
  <si>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</si>
  <si>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</si>
  <si>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</si>
  <si>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</si>
  <si>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</si>
  <si>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</si>
  <si>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</si>
  <si>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</si>
  <si>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</si>
  <si>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</si>
  <si>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</si>
  <si>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</si>
  <si>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</si>
  <si>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</si>
  <si>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</si>
  <si>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</si>
  <si>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</si>
  <si>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</si>
  <si>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</si>
  <si>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</si>
  <si>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</si>
  <si>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</si>
  <si>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</si>
  <si>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</si>
  <si>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</si>
  <si>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</si>
  <si>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</si>
  <si>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</si>
  <si>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</si>
  <si>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</si>
  <si>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FSU Lab - Broward</t>
  </si>
  <si>
    <t>FSU Lab - Leon</t>
  </si>
  <si>
    <t>UF Lab School</t>
  </si>
  <si>
    <t>Virtual School</t>
  </si>
  <si>
    <t>#</t>
  </si>
  <si>
    <t>TSIA</t>
  </si>
  <si>
    <t>B1</t>
  </si>
  <si>
    <t>B2</t>
  </si>
  <si>
    <t>B3</t>
  </si>
  <si>
    <t>C1</t>
  </si>
  <si>
    <t>C2</t>
  </si>
  <si>
    <t>C3</t>
  </si>
  <si>
    <t>C4</t>
  </si>
  <si>
    <t>C5</t>
  </si>
  <si>
    <t>C6</t>
  </si>
  <si>
    <t>C7</t>
  </si>
  <si>
    <t>DISTRICT DISTRIBUTION PLAN TEMPLATE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</si>
  <si>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</si>
  <si>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1. Complete the following table:</t>
  </si>
  <si>
    <t>District Name (choose from drop-down menu)</t>
  </si>
  <si>
    <t>Contact Name:</t>
  </si>
  <si>
    <t>Contact Phone:</t>
  </si>
  <si>
    <t>Contact Email:</t>
  </si>
  <si>
    <t>DISTRICT DISTRIBUTION PLAN</t>
  </si>
  <si>
    <t>SECOND</t>
  </si>
  <si>
    <t xml:space="preserve"> </t>
  </si>
  <si>
    <t>District Name (From the District Plan Tab)</t>
  </si>
  <si>
    <t>Does this file represent a board-approved plan?</t>
  </si>
  <si>
    <t>Does this file represent a union-ratified plan?</t>
  </si>
  <si>
    <t xml:space="preserve">3. Submit this document through the online submission link provided in the department's memorandum to school district finance officers. Charter schools should submit their distribution plans directly to their sponsoring school district. </t>
  </si>
  <si>
    <t>D1</t>
  </si>
  <si>
    <t>D2</t>
  </si>
  <si>
    <t>All school districts are required to submit this template prior to receiving the growth allocation component of their Salary Increase Allocation funds. The following instructions will help you complete this requirement.</t>
  </si>
  <si>
    <t>FSU Lab - Bay</t>
  </si>
  <si>
    <t xml:space="preserve">2. Navigate to the "District Plan" tab of this workbook. Enter data where indicated by colored cells. Once this has been completed, review the error report in Section D and ensure that the last item shows a "Yes" before moving on. </t>
  </si>
  <si>
    <t>C8</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</si>
  <si>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D3 in this section is marked YES. </t>
    </r>
  </si>
  <si>
    <t>D3</t>
  </si>
  <si>
    <t>Total dollar amount of unused funds  (Item C1 minus Item C5, C6 and C7). This cell should be zero.</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</si>
  <si>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the Salary Increase Allocation in previous fiscal years. If the cost to maintain these increases is greater than the district's Maintenance Allocation, other funding sources must be used to cover this difference. If the cost to maintain these increases is less than the district's Maintenance Allocation, the remaining funds will be combined with the district's Growth Allocation. See FAQs Q1 through Q4.
Do not include charter school data in this section. 
</t>
    </r>
  </si>
  <si>
    <t>2024-25 SALARY INCREASE ALLOCATION</t>
  </si>
  <si>
    <t>DUE OCTOBER 1, 2024</t>
  </si>
  <si>
    <t>2024-25 Salary Increase Allocation Distribution Plan ready to submit?</t>
  </si>
  <si>
    <t xml:space="preserve">This file is a template to assist school districts with providing the necessary Salary Increase Allocation information to the department to comply with section 1011.62, Florida Statutes. Please review the Frequently Asked Questions provided with the department's 2024-25 Salary Increase Allocation memorandum for additional information on the administration of these funds. </t>
  </si>
  <si>
    <t>District proportionate share of the Maintenance Allocation (do not include charter school funds)</t>
  </si>
  <si>
    <t>District proportionate share of the Growth Allocation (do not include charter school funds)</t>
  </si>
  <si>
    <t>District proportionate share of the Salary Increase Allocation from 2024-25 FEFP Conference Calculation</t>
  </si>
  <si>
    <t>Additional funding used for increases to the minimum base in the current year (do not include these expenses below)</t>
  </si>
  <si>
    <t>Funds available for the maintenance of prior year Teacher Salary Increase Allocation increases</t>
  </si>
  <si>
    <t>Total cost to maintain the salary increases provided through the Salary Increase Allocation in previous years (enter the total cost here, even if it exceeds the allocation)</t>
  </si>
  <si>
    <t>Funds remaining from the district's share of the 2024-25 Maintenance Allocation</t>
  </si>
  <si>
    <r>
      <rPr>
        <b/>
        <u/>
        <sz val="11"/>
        <color theme="1"/>
        <rFont val="Calibri"/>
        <family val="2"/>
        <scheme val="minor"/>
      </rPr>
      <t>SECTION C -  Growth Allocation</t>
    </r>
    <r>
      <rPr>
        <b/>
        <sz val="11"/>
        <color theme="1"/>
        <rFont val="Calibri"/>
        <family val="2"/>
        <scheme val="minor"/>
      </rPr>
      <t xml:space="preserve">: Used to either (a) increase the minimum base salary reported on the school district's performance salary schedule, as defined in section 1012.22(1)(c), F.S., to at least $47,500 or the maximum amount achievable based on the amount the 1.07 percent generates, and/or (b) provide salary increases to other full-time instructional personnel as defined in section 1012.01(2)(a)-(d), F.S. See FAQs Q5 through Q7.
Do not include charter school data in this section. 
</t>
    </r>
  </si>
  <si>
    <t>2023-24 minimum base salary for teachers as defined in s. 1012.01(2)(a), F.S., including certified prekindergarten teachers funded in the 2023-24 FEFP</t>
  </si>
  <si>
    <t>Funds available from the growth allocation and remaining maintenance allocation (A2+B2)</t>
  </si>
  <si>
    <t>Adjusted minimum base salary for 2024-25 for teachers as defined in s. 1012.01 (2)(a), F.S., per implementation of the Salary Increase Allocation and any additional funding sources used</t>
  </si>
  <si>
    <t>Increase in the minimum base salary as a result of the Salary Increase Allocation (Item C4 minus Item C3)</t>
  </si>
  <si>
    <t>Total planned expenditure of funds used to increase salaries for full-time classroom teachers to the minimum base salary listed in item C3, if applicable.
(Example: One teacher receives $5,000 increase + two teachers receive $3,000 increase each = $11,000)</t>
  </si>
  <si>
    <t>Total planned expenditure of funds used to provide salary increases to full-time classroom teachers who do not fall into item C5.
(Example: One teacher receives $4,000 increase + two teachers receive $1,000 increase each = $6,000)</t>
  </si>
  <si>
    <r>
      <t>Total planned expenditures of funds used to increase full-time instructional personnel as defined by s. 1012.01(2)(b)-(d), F.S</t>
    </r>
    <r>
      <rPr>
        <b/>
        <sz val="11"/>
        <color theme="1"/>
        <rFont val="Calibri"/>
        <family val="2"/>
        <scheme val="minor"/>
      </rPr>
      <t>.</t>
    </r>
    <r>
      <rPr>
        <sz val="11"/>
        <color theme="1"/>
        <rFont val="Calibri"/>
        <family val="2"/>
        <scheme val="minor"/>
      </rPr>
      <t xml:space="preserve">
(Example: One staff receives $5,000 increase + two staff receive $1,500 increase each = $8,000)</t>
    </r>
  </si>
  <si>
    <t>Data entered in all fields (if "No," verify that all orange boxes contain data, even if 0)</t>
  </si>
  <si>
    <t>The minimum base salary is greater than or equal to the previous year (if "No," please correct, as the minimum base cannot be lower than what was established in the previous year)</t>
  </si>
  <si>
    <t>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</si>
</sst>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66">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0" xfId="0" applyFont="1"/>
    <xf numFmtId="0" fontId="9" fillId="0" borderId="6" xfId="0" applyFont="1" applyBorder="1"/>
    <xf numFmtId="0" fontId="9" fillId="0" borderId="7" xfId="0" applyFont="1" applyBorder="1"/>
    <xf numFmtId="0" fontId="10" fillId="0" borderId="6"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0" fillId="2" borderId="6" xfId="0" applyFont="1" applyFill="1" applyBorder="1"/>
    <xf numFmtId="0" fontId="9" fillId="2" borderId="7" xfId="0" applyFont="1" applyFill="1" applyBorder="1"/>
    <xf numFmtId="0" fontId="9" fillId="0" borderId="1" xfId="0" applyFont="1" applyBorder="1"/>
    <xf numFmtId="164" fontId="9" fillId="0" borderId="1" xfId="0" applyNumberFormat="1" applyFont="1" applyBorder="1" applyAlignment="1">
      <alignment horizontal="left"/>
    </xf>
    <xf numFmtId="0" fontId="8" fillId="0" borderId="0" xfId="0" applyFont="1"/>
    <xf numFmtId="165" fontId="9" fillId="0" borderId="0" xfId="0" applyNumberFormat="1" applyFont="1"/>
    <xf numFmtId="0" fontId="9" fillId="0" borderId="9" xfId="0" applyFont="1" applyBorder="1" applyAlignment="1">
      <alignment wrapText="1"/>
    </xf>
    <xf numFmtId="0" fontId="9" fillId="0" borderId="9" xfId="0" applyFont="1" applyBorder="1"/>
    <xf numFmtId="164" fontId="9" fillId="3" borderId="1" xfId="0" applyNumberFormat="1" applyFont="1" applyFill="1" applyBorder="1" applyAlignment="1" applyProtection="1">
      <alignment horizontal="left"/>
      <protection locked="0"/>
    </xf>
    <xf numFmtId="0" fontId="9" fillId="0" borderId="0" xfId="0" applyFont="1" applyAlignment="1">
      <alignment wrapText="1"/>
    </xf>
    <xf numFmtId="164" fontId="9" fillId="0" borderId="0" xfId="0" applyNumberFormat="1" applyFont="1" applyAlignment="1" applyProtection="1">
      <alignment horizontal="left"/>
      <protection locked="0"/>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0" fontId="7" fillId="0" borderId="0" xfId="0" applyFont="1" applyAlignment="1">
      <alignment horizontal="center"/>
    </xf>
    <xf numFmtId="0" fontId="0" fillId="0" borderId="0" xfId="0" applyAlignment="1" applyProtection="1">
      <alignment horizontal="left"/>
      <protection locked="0"/>
    </xf>
    <xf numFmtId="0" fontId="9" fillId="0" borderId="1" xfId="0" applyFont="1" applyBorder="1" applyAlignment="1">
      <alignment horizontal="center"/>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7" fillId="0" borderId="0" xfId="0" applyFont="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6" fillId="3" borderId="6" xfId="1" applyFill="1" applyBorder="1" applyAlignment="1" applyProtection="1">
      <alignment horizontal="left"/>
      <protection locked="0"/>
    </xf>
    <xf numFmtId="0" fontId="7" fillId="0" borderId="2"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5"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6" fillId="2" borderId="6" xfId="0" applyFont="1" applyFill="1" applyBorder="1" applyAlignment="1">
      <alignment horizontal="left" wrapText="1"/>
    </xf>
    <xf numFmtId="0" fontId="9" fillId="2" borderId="7"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4" xfId="0" applyFont="1" applyFill="1" applyBorder="1" applyAlignment="1">
      <alignment horizontal="center"/>
    </xf>
    <xf numFmtId="0" fontId="10" fillId="2" borderId="5" xfId="0" applyFont="1" applyFill="1" applyBorder="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2"/>
  <sheetViews>
    <sheetView showGridLines="0" tabSelected="1" workbookViewId="0">
      <selection activeCell="B22" sqref="B22:D22"/>
    </sheetView>
  </sheetViews>
  <sheetFormatPr defaultRowHeight="12.75" x14ac:dyDescent="0.2"/>
  <cols>
    <col min="2" max="2" width="46.140625" customWidth="1"/>
    <col min="3" max="3" width="21.7109375" customWidth="1"/>
    <col min="4" max="4" width="37" customWidth="1"/>
  </cols>
  <sheetData>
    <row r="2" spans="2:8" x14ac:dyDescent="0.2">
      <c r="B2" s="37" t="s">
        <v>116</v>
      </c>
      <c r="C2" s="38"/>
      <c r="D2" s="39"/>
    </row>
    <row r="3" spans="2:8" x14ac:dyDescent="0.2">
      <c r="B3" s="40" t="s">
        <v>99</v>
      </c>
      <c r="C3" s="41"/>
      <c r="D3" s="42"/>
    </row>
    <row r="4" spans="2:8" x14ac:dyDescent="0.2">
      <c r="B4" s="43" t="s">
        <v>117</v>
      </c>
      <c r="C4" s="44"/>
      <c r="D4" s="45"/>
    </row>
    <row r="6" spans="2:8" ht="53.25" customHeight="1" x14ac:dyDescent="0.2">
      <c r="B6" s="46" t="s">
        <v>119</v>
      </c>
      <c r="C6" s="47"/>
      <c r="D6" s="48"/>
      <c r="H6" t="s">
        <v>101</v>
      </c>
    </row>
    <row r="7" spans="2:8" x14ac:dyDescent="0.2">
      <c r="B7" s="23"/>
      <c r="D7" s="24"/>
    </row>
    <row r="8" spans="2:8" ht="27" customHeight="1" x14ac:dyDescent="0.2">
      <c r="B8" s="49" t="s">
        <v>108</v>
      </c>
      <c r="C8" s="50"/>
      <c r="D8" s="51"/>
    </row>
    <row r="10" spans="2:8" x14ac:dyDescent="0.2">
      <c r="B10" s="33" t="s">
        <v>94</v>
      </c>
      <c r="C10" s="33"/>
      <c r="D10" s="33"/>
    </row>
    <row r="12" spans="2:8" x14ac:dyDescent="0.2">
      <c r="B12" s="25" t="s">
        <v>95</v>
      </c>
      <c r="C12" s="26"/>
    </row>
    <row r="13" spans="2:8" x14ac:dyDescent="0.2">
      <c r="B13" s="25"/>
    </row>
    <row r="14" spans="2:8" x14ac:dyDescent="0.2">
      <c r="B14" s="25" t="s">
        <v>96</v>
      </c>
      <c r="C14" s="34"/>
      <c r="D14" s="35"/>
    </row>
    <row r="15" spans="2:8" x14ac:dyDescent="0.2">
      <c r="B15" s="25" t="s">
        <v>97</v>
      </c>
      <c r="C15" s="34"/>
      <c r="D15" s="35"/>
    </row>
    <row r="16" spans="2:8" x14ac:dyDescent="0.2">
      <c r="B16" s="25" t="s">
        <v>98</v>
      </c>
      <c r="C16" s="36"/>
      <c r="D16" s="35"/>
    </row>
    <row r="17" spans="2:4" x14ac:dyDescent="0.2">
      <c r="B17" s="25"/>
      <c r="D17" s="28"/>
    </row>
    <row r="18" spans="2:4" x14ac:dyDescent="0.2">
      <c r="B18" s="25" t="s">
        <v>103</v>
      </c>
      <c r="C18" s="34"/>
      <c r="D18" s="35"/>
    </row>
    <row r="19" spans="2:4" x14ac:dyDescent="0.2">
      <c r="B19" s="25" t="s">
        <v>104</v>
      </c>
      <c r="C19" s="34"/>
      <c r="D19" s="35"/>
    </row>
    <row r="20" spans="2:4" ht="52.5" customHeight="1" x14ac:dyDescent="0.2">
      <c r="B20" s="33" t="s">
        <v>110</v>
      </c>
      <c r="C20" s="33"/>
      <c r="D20" s="33"/>
    </row>
    <row r="22" spans="2:4" ht="40.5" customHeight="1" x14ac:dyDescent="0.2">
      <c r="B22" s="33" t="s">
        <v>105</v>
      </c>
      <c r="C22" s="33"/>
      <c r="D22" s="33"/>
    </row>
  </sheetData>
  <sheetProtection selectLockedCells="1"/>
  <protectedRanges>
    <protectedRange algorithmName="SHA-512" hashValue="DSvXfRj9jfnEX3HEcfELQeq7hbIJ2RCeKYQ+sJSf9EPtMWQbqtZ4EC3DhXaJDKs2D85OzJeCOY80PZRKm6nnog==" saltValue="0o75YeVXEUC9VpBIrqIrqg==" spinCount="100000" sqref="C12 C14:C16 C18:C19" name="Entries"/>
  </protectedRanges>
  <mergeCells count="13">
    <mergeCell ref="B10:D10"/>
    <mergeCell ref="B2:D2"/>
    <mergeCell ref="B3:D3"/>
    <mergeCell ref="B4:D4"/>
    <mergeCell ref="B6:D6"/>
    <mergeCell ref="B8:D8"/>
    <mergeCell ref="B22:D22"/>
    <mergeCell ref="B20:D20"/>
    <mergeCell ref="C18:D18"/>
    <mergeCell ref="C14:D14"/>
    <mergeCell ref="C15:D15"/>
    <mergeCell ref="C16:D16"/>
    <mergeCell ref="C19:D19"/>
  </mergeCells>
  <dataValidations count="1">
    <dataValidation type="list" allowBlank="1" showDropDown="1" showInputMessage="1" showErrorMessage="1" error="Please enter either Yes or No" sqref="C18:D19" xr:uid="{27A276D5-3905-456F-A711-B66539493319}">
      <formula1>"Yes,No,yes,no,YES,NO"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38"/>
  <sheetViews>
    <sheetView topLeftCell="A27" workbookViewId="0">
      <selection activeCell="C38" sqref="C38"/>
    </sheetView>
  </sheetViews>
  <sheetFormatPr defaultRowHeight="15" x14ac:dyDescent="0.25"/>
  <cols>
    <col min="1" max="1" width="9.140625" style="4"/>
    <col min="2" max="2" width="3.5703125" style="16" bestFit="1" customWidth="1"/>
    <col min="3" max="3" width="74.7109375" style="4" customWidth="1"/>
    <col min="4" max="4" width="17.140625" style="4" customWidth="1"/>
    <col min="5" max="16384" width="9.140625" style="4"/>
  </cols>
  <sheetData>
    <row r="2" spans="2:4" x14ac:dyDescent="0.25">
      <c r="C2" s="54" t="s">
        <v>116</v>
      </c>
      <c r="D2" s="55"/>
    </row>
    <row r="3" spans="2:4" x14ac:dyDescent="0.25">
      <c r="C3" s="56" t="s">
        <v>92</v>
      </c>
      <c r="D3" s="57"/>
    </row>
    <row r="4" spans="2:4" x14ac:dyDescent="0.25">
      <c r="C4" s="64" t="s">
        <v>117</v>
      </c>
      <c r="D4" s="65"/>
    </row>
    <row r="5" spans="2:4" x14ac:dyDescent="0.25">
      <c r="C5" s="5"/>
      <c r="D5" s="6"/>
    </row>
    <row r="6" spans="2:4" ht="60" customHeight="1" x14ac:dyDescent="0.25">
      <c r="C6" s="58" t="s">
        <v>93</v>
      </c>
      <c r="D6" s="59"/>
    </row>
    <row r="7" spans="2:4" x14ac:dyDescent="0.25">
      <c r="C7" s="60" t="s">
        <v>0</v>
      </c>
      <c r="D7" s="61"/>
    </row>
    <row r="8" spans="2:4" x14ac:dyDescent="0.25">
      <c r="C8" s="5"/>
      <c r="D8" s="6"/>
    </row>
    <row r="9" spans="2:4" x14ac:dyDescent="0.25">
      <c r="C9" s="7" t="s">
        <v>102</v>
      </c>
      <c r="D9" s="29">
        <f>'District Cover Page'!C12</f>
        <v>0</v>
      </c>
    </row>
    <row r="10" spans="2:4" x14ac:dyDescent="0.25">
      <c r="C10" s="8"/>
      <c r="D10" s="9"/>
    </row>
    <row r="11" spans="2:4" x14ac:dyDescent="0.25">
      <c r="C11" s="10"/>
      <c r="D11" s="11"/>
    </row>
    <row r="12" spans="2:4" x14ac:dyDescent="0.25">
      <c r="C12" s="12" t="s">
        <v>1</v>
      </c>
      <c r="D12" s="13"/>
    </row>
    <row r="13" spans="2:4" ht="30" x14ac:dyDescent="0.25">
      <c r="B13" s="1" t="s">
        <v>2</v>
      </c>
      <c r="C13" s="32" t="s">
        <v>120</v>
      </c>
      <c r="D13" s="20"/>
    </row>
    <row r="14" spans="2:4" ht="30" x14ac:dyDescent="0.25">
      <c r="B14" s="1" t="s">
        <v>3</v>
      </c>
      <c r="C14" s="32" t="s">
        <v>121</v>
      </c>
      <c r="D14" s="20"/>
    </row>
    <row r="15" spans="2:4" ht="30" x14ac:dyDescent="0.25">
      <c r="B15" s="1" t="s">
        <v>4</v>
      </c>
      <c r="C15" s="32" t="s">
        <v>122</v>
      </c>
      <c r="D15" s="15">
        <f>D13+D14</f>
        <v>0</v>
      </c>
    </row>
    <row r="16" spans="2:4" ht="30" x14ac:dyDescent="0.25">
      <c r="B16" s="1" t="s">
        <v>5</v>
      </c>
      <c r="C16" s="32" t="s">
        <v>123</v>
      </c>
      <c r="D16" s="20"/>
    </row>
    <row r="17" spans="2:11" x14ac:dyDescent="0.25">
      <c r="B17" s="1"/>
      <c r="C17" s="21"/>
      <c r="D17" s="22"/>
    </row>
    <row r="18" spans="2:11" ht="110.25" customHeight="1" x14ac:dyDescent="0.25">
      <c r="B18" s="1"/>
      <c r="C18" s="62" t="s">
        <v>115</v>
      </c>
      <c r="D18" s="63"/>
    </row>
    <row r="19" spans="2:11" ht="30" x14ac:dyDescent="0.25">
      <c r="B19" s="1" t="s">
        <v>82</v>
      </c>
      <c r="C19" s="32" t="s">
        <v>124</v>
      </c>
      <c r="D19" s="15">
        <f>D13</f>
        <v>0</v>
      </c>
    </row>
    <row r="20" spans="2:11" ht="45" x14ac:dyDescent="0.25">
      <c r="B20" s="1" t="s">
        <v>83</v>
      </c>
      <c r="C20" s="32" t="s">
        <v>125</v>
      </c>
      <c r="D20" s="20"/>
    </row>
    <row r="21" spans="2:11" x14ac:dyDescent="0.25">
      <c r="B21" s="1" t="s">
        <v>84</v>
      </c>
      <c r="C21" s="32" t="s">
        <v>126</v>
      </c>
      <c r="D21" s="15">
        <f>MAX(D19-D20,0)</f>
        <v>0</v>
      </c>
    </row>
    <row r="23" spans="2:11" ht="116.25" customHeight="1" x14ac:dyDescent="0.25">
      <c r="C23" s="62" t="s">
        <v>127</v>
      </c>
      <c r="D23" s="63"/>
    </row>
    <row r="24" spans="2:11" ht="30" x14ac:dyDescent="0.25">
      <c r="B24" s="16" t="s">
        <v>85</v>
      </c>
      <c r="C24" s="32" t="s">
        <v>129</v>
      </c>
      <c r="D24" s="15">
        <f>D14+D21</f>
        <v>0</v>
      </c>
    </row>
    <row r="25" spans="2:11" ht="30" x14ac:dyDescent="0.25">
      <c r="B25" s="16" t="s">
        <v>86</v>
      </c>
      <c r="C25" s="32" t="s">
        <v>128</v>
      </c>
      <c r="D25" s="20"/>
    </row>
    <row r="26" spans="2:11" ht="45" x14ac:dyDescent="0.25">
      <c r="B26" s="16" t="s">
        <v>87</v>
      </c>
      <c r="C26" s="32" t="s">
        <v>130</v>
      </c>
      <c r="D26" s="20"/>
    </row>
    <row r="27" spans="2:11" ht="33" customHeight="1" x14ac:dyDescent="0.25">
      <c r="B27" s="16" t="s">
        <v>88</v>
      </c>
      <c r="C27" s="32" t="s">
        <v>131</v>
      </c>
      <c r="D27" s="15">
        <f>D26-D25</f>
        <v>0</v>
      </c>
    </row>
    <row r="28" spans="2:11" ht="60" x14ac:dyDescent="0.25">
      <c r="B28" s="16" t="s">
        <v>89</v>
      </c>
      <c r="C28" s="32" t="s">
        <v>132</v>
      </c>
      <c r="D28" s="20"/>
      <c r="K28" s="17"/>
    </row>
    <row r="29" spans="2:11" ht="60" x14ac:dyDescent="0.25">
      <c r="B29" s="16" t="s">
        <v>90</v>
      </c>
      <c r="C29" s="32" t="s">
        <v>133</v>
      </c>
      <c r="D29" s="20"/>
      <c r="K29" s="17"/>
    </row>
    <row r="30" spans="2:11" ht="60" x14ac:dyDescent="0.25">
      <c r="B30" s="16" t="s">
        <v>91</v>
      </c>
      <c r="C30" s="32" t="s">
        <v>134</v>
      </c>
      <c r="D30" s="20"/>
      <c r="K30" s="17"/>
    </row>
    <row r="31" spans="2:11" ht="30" x14ac:dyDescent="0.25">
      <c r="B31" s="16" t="s">
        <v>111</v>
      </c>
      <c r="C31" s="30" t="s">
        <v>114</v>
      </c>
      <c r="D31" s="15">
        <f>D24-D28-D29-D30</f>
        <v>0</v>
      </c>
    </row>
    <row r="34" spans="2:4" ht="48" customHeight="1" x14ac:dyDescent="0.25">
      <c r="C34" s="52" t="s">
        <v>112</v>
      </c>
      <c r="D34" s="53"/>
    </row>
    <row r="35" spans="2:4" ht="30" x14ac:dyDescent="0.25">
      <c r="B35" s="16" t="s">
        <v>106</v>
      </c>
      <c r="C35" s="32" t="s">
        <v>135</v>
      </c>
      <c r="D35" s="14" t="str">
        <f>IF((COUNTIF(D28:D30,"")+COUNTIF(D25:D26,"")+COUNTIF(D20,"")+COUNTIF(D13:D16,""))=0,"Yes","No")</f>
        <v>No</v>
      </c>
    </row>
    <row r="36" spans="2:4" ht="45" x14ac:dyDescent="0.25">
      <c r="B36" s="16" t="s">
        <v>107</v>
      </c>
      <c r="C36" s="32" t="s">
        <v>136</v>
      </c>
      <c r="D36" s="14" t="str">
        <f>IF(D27&lt;0,"No","Yes")</f>
        <v>Yes</v>
      </c>
    </row>
    <row r="37" spans="2:4" x14ac:dyDescent="0.25">
      <c r="C37" s="18"/>
      <c r="D37" s="19"/>
    </row>
    <row r="38" spans="2:4" x14ac:dyDescent="0.25">
      <c r="B38" s="16" t="s">
        <v>113</v>
      </c>
      <c r="C38" s="31" t="s">
        <v>118</v>
      </c>
      <c r="D38" s="14" t="str">
        <f>IF(COUNTIF(D35:D36,"No")&gt;0,"No","Yes")</f>
        <v>No</v>
      </c>
    </row>
  </sheetData>
  <sheetProtection selectLockedCells="1"/>
  <protectedRanges>
    <protectedRange algorithmName="SHA-512" hashValue="gPM5sY5YJRYcB2OcAj/omQgQDicFufrlFW6sfloA61mUYPcJd95UVlBvTW6UDNFyAvc30jz7J/Ndr70ssaAqiw==" saltValue="EW/Kcr8XZTQKso+JaAeDrw==" spinCount="100000" sqref="D13:D16 D20 D25:D26 D28:D30" name="Entries"/>
  </protectedRanges>
  <mergeCells count="8">
    <mergeCell ref="C34:D34"/>
    <mergeCell ref="C2:D2"/>
    <mergeCell ref="C3:D3"/>
    <mergeCell ref="C6:D6"/>
    <mergeCell ref="C7:D7"/>
    <mergeCell ref="C23:D23"/>
    <mergeCell ref="C18:D18"/>
    <mergeCell ref="C4:D4"/>
  </mergeCells>
  <conditionalFormatting sqref="D35:D38">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6 D20 D25:D26 D28:D30 D13"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topLeftCell="A31" workbookViewId="0">
      <selection activeCell="C82" sqref="C82"/>
    </sheetView>
  </sheetViews>
  <sheetFormatPr defaultRowHeight="12.75" x14ac:dyDescent="0.2"/>
  <cols>
    <col min="3" max="3" width="16.85546875" bestFit="1" customWidth="1"/>
  </cols>
  <sheetData>
    <row r="2" spans="2:4" x14ac:dyDescent="0.2">
      <c r="D2" s="27" t="s">
        <v>100</v>
      </c>
    </row>
    <row r="3" spans="2:4" x14ac:dyDescent="0.2">
      <c r="B3" s="2" t="s">
        <v>80</v>
      </c>
      <c r="C3" s="2" t="s">
        <v>6</v>
      </c>
      <c r="D3" s="3" t="s">
        <v>81</v>
      </c>
    </row>
    <row r="4" spans="2:4" x14ac:dyDescent="0.2">
      <c r="B4">
        <v>1</v>
      </c>
      <c r="C4" t="s">
        <v>7</v>
      </c>
    </row>
    <row r="5" spans="2:4" x14ac:dyDescent="0.2">
      <c r="B5">
        <v>2</v>
      </c>
      <c r="C5" t="s">
        <v>8</v>
      </c>
    </row>
    <row r="6" spans="2:4" x14ac:dyDescent="0.2">
      <c r="B6">
        <v>3</v>
      </c>
      <c r="C6" t="s">
        <v>9</v>
      </c>
    </row>
    <row r="7" spans="2:4" x14ac:dyDescent="0.2">
      <c r="B7">
        <v>4</v>
      </c>
      <c r="C7" t="s">
        <v>10</v>
      </c>
    </row>
    <row r="8" spans="2:4" x14ac:dyDescent="0.2">
      <c r="B8">
        <v>5</v>
      </c>
      <c r="C8" t="s">
        <v>11</v>
      </c>
    </row>
    <row r="9" spans="2:4" x14ac:dyDescent="0.2">
      <c r="B9">
        <v>6</v>
      </c>
      <c r="C9" t="s">
        <v>12</v>
      </c>
    </row>
    <row r="10" spans="2:4" x14ac:dyDescent="0.2">
      <c r="B10">
        <v>7</v>
      </c>
      <c r="C10" t="s">
        <v>13</v>
      </c>
    </row>
    <row r="11" spans="2:4" x14ac:dyDescent="0.2">
      <c r="B11">
        <v>8</v>
      </c>
      <c r="C11" t="s">
        <v>14</v>
      </c>
    </row>
    <row r="12" spans="2:4" x14ac:dyDescent="0.2">
      <c r="B12">
        <v>9</v>
      </c>
      <c r="C12" t="s">
        <v>15</v>
      </c>
    </row>
    <row r="13" spans="2:4" x14ac:dyDescent="0.2">
      <c r="B13">
        <v>10</v>
      </c>
      <c r="C13" t="s">
        <v>16</v>
      </c>
    </row>
    <row r="14" spans="2:4" x14ac:dyDescent="0.2">
      <c r="B14">
        <v>11</v>
      </c>
      <c r="C14" t="s">
        <v>17</v>
      </c>
    </row>
    <row r="15" spans="2:4" x14ac:dyDescent="0.2">
      <c r="B15">
        <v>12</v>
      </c>
      <c r="C15" t="s">
        <v>18</v>
      </c>
    </row>
    <row r="16" spans="2:4" x14ac:dyDescent="0.2">
      <c r="B16">
        <v>13</v>
      </c>
      <c r="C16" t="s">
        <v>19</v>
      </c>
    </row>
    <row r="17" spans="2:3" x14ac:dyDescent="0.2">
      <c r="B17">
        <v>14</v>
      </c>
      <c r="C17" t="s">
        <v>20</v>
      </c>
    </row>
    <row r="18" spans="2:3" x14ac:dyDescent="0.2">
      <c r="B18">
        <v>15</v>
      </c>
      <c r="C18" t="s">
        <v>21</v>
      </c>
    </row>
    <row r="19" spans="2:3" x14ac:dyDescent="0.2">
      <c r="B19">
        <v>16</v>
      </c>
      <c r="C19" t="s">
        <v>22</v>
      </c>
    </row>
    <row r="20" spans="2:3" x14ac:dyDescent="0.2">
      <c r="B20">
        <v>17</v>
      </c>
      <c r="C20" t="s">
        <v>23</v>
      </c>
    </row>
    <row r="21" spans="2:3" x14ac:dyDescent="0.2">
      <c r="B21">
        <v>18</v>
      </c>
      <c r="C21" t="s">
        <v>24</v>
      </c>
    </row>
    <row r="22" spans="2:3" x14ac:dyDescent="0.2">
      <c r="B22">
        <v>19</v>
      </c>
      <c r="C22" t="s">
        <v>25</v>
      </c>
    </row>
    <row r="23" spans="2:3" x14ac:dyDescent="0.2">
      <c r="B23">
        <v>20</v>
      </c>
      <c r="C23" t="s">
        <v>26</v>
      </c>
    </row>
    <row r="24" spans="2:3" x14ac:dyDescent="0.2">
      <c r="B24">
        <v>21</v>
      </c>
      <c r="C24" t="s">
        <v>27</v>
      </c>
    </row>
    <row r="25" spans="2:3" x14ac:dyDescent="0.2">
      <c r="B25">
        <v>22</v>
      </c>
      <c r="C25" t="s">
        <v>28</v>
      </c>
    </row>
    <row r="26" spans="2:3" x14ac:dyDescent="0.2">
      <c r="B26">
        <v>23</v>
      </c>
      <c r="C26" t="s">
        <v>29</v>
      </c>
    </row>
    <row r="27" spans="2:3" x14ac:dyDescent="0.2">
      <c r="B27">
        <v>24</v>
      </c>
      <c r="C27" t="s">
        <v>30</v>
      </c>
    </row>
    <row r="28" spans="2:3" x14ac:dyDescent="0.2">
      <c r="B28">
        <v>25</v>
      </c>
      <c r="C28" t="s">
        <v>31</v>
      </c>
    </row>
    <row r="29" spans="2:3" x14ac:dyDescent="0.2">
      <c r="B29">
        <v>26</v>
      </c>
      <c r="C29" t="s">
        <v>32</v>
      </c>
    </row>
    <row r="30" spans="2:3" x14ac:dyDescent="0.2">
      <c r="B30">
        <v>27</v>
      </c>
      <c r="C30" t="s">
        <v>33</v>
      </c>
    </row>
    <row r="31" spans="2:3" x14ac:dyDescent="0.2">
      <c r="B31">
        <v>28</v>
      </c>
      <c r="C31" t="s">
        <v>34</v>
      </c>
    </row>
    <row r="32" spans="2:3" x14ac:dyDescent="0.2">
      <c r="B32">
        <v>29</v>
      </c>
      <c r="C32" t="s">
        <v>35</v>
      </c>
    </row>
    <row r="33" spans="2:3" x14ac:dyDescent="0.2">
      <c r="B33">
        <v>30</v>
      </c>
      <c r="C33" t="s">
        <v>36</v>
      </c>
    </row>
    <row r="34" spans="2:3" x14ac:dyDescent="0.2">
      <c r="B34">
        <v>31</v>
      </c>
      <c r="C34" t="s">
        <v>37</v>
      </c>
    </row>
    <row r="35" spans="2:3" x14ac:dyDescent="0.2">
      <c r="B35">
        <v>32</v>
      </c>
      <c r="C35" t="s">
        <v>38</v>
      </c>
    </row>
    <row r="36" spans="2:3" x14ac:dyDescent="0.2">
      <c r="B36">
        <v>33</v>
      </c>
      <c r="C36" t="s">
        <v>39</v>
      </c>
    </row>
    <row r="37" spans="2:3" x14ac:dyDescent="0.2">
      <c r="B37">
        <v>34</v>
      </c>
      <c r="C37" t="s">
        <v>40</v>
      </c>
    </row>
    <row r="38" spans="2:3" x14ac:dyDescent="0.2">
      <c r="B38">
        <v>35</v>
      </c>
      <c r="C38" t="s">
        <v>41</v>
      </c>
    </row>
    <row r="39" spans="2:3" x14ac:dyDescent="0.2">
      <c r="B39">
        <v>36</v>
      </c>
      <c r="C39" t="s">
        <v>42</v>
      </c>
    </row>
    <row r="40" spans="2:3" x14ac:dyDescent="0.2">
      <c r="B40">
        <v>37</v>
      </c>
      <c r="C40" t="s">
        <v>43</v>
      </c>
    </row>
    <row r="41" spans="2:3" x14ac:dyDescent="0.2">
      <c r="B41">
        <v>38</v>
      </c>
      <c r="C41" t="s">
        <v>44</v>
      </c>
    </row>
    <row r="42" spans="2:3" x14ac:dyDescent="0.2">
      <c r="B42">
        <v>39</v>
      </c>
      <c r="C42" t="s">
        <v>45</v>
      </c>
    </row>
    <row r="43" spans="2:3" x14ac:dyDescent="0.2">
      <c r="B43">
        <v>40</v>
      </c>
      <c r="C43" t="s">
        <v>46</v>
      </c>
    </row>
    <row r="44" spans="2:3" x14ac:dyDescent="0.2">
      <c r="B44">
        <v>41</v>
      </c>
      <c r="C44" t="s">
        <v>47</v>
      </c>
    </row>
    <row r="45" spans="2:3" x14ac:dyDescent="0.2">
      <c r="B45">
        <v>42</v>
      </c>
      <c r="C45" t="s">
        <v>48</v>
      </c>
    </row>
    <row r="46" spans="2:3" x14ac:dyDescent="0.2">
      <c r="B46">
        <v>43</v>
      </c>
      <c r="C46" t="s">
        <v>49</v>
      </c>
    </row>
    <row r="47" spans="2:3" x14ac:dyDescent="0.2">
      <c r="B47">
        <v>44</v>
      </c>
      <c r="C47" t="s">
        <v>50</v>
      </c>
    </row>
    <row r="48" spans="2:3" x14ac:dyDescent="0.2">
      <c r="B48">
        <v>45</v>
      </c>
      <c r="C48" t="s">
        <v>51</v>
      </c>
    </row>
    <row r="49" spans="2:3" x14ac:dyDescent="0.2">
      <c r="B49">
        <v>46</v>
      </c>
      <c r="C49" t="s">
        <v>52</v>
      </c>
    </row>
    <row r="50" spans="2:3" x14ac:dyDescent="0.2">
      <c r="B50">
        <v>47</v>
      </c>
      <c r="C50" t="s">
        <v>53</v>
      </c>
    </row>
    <row r="51" spans="2:3" x14ac:dyDescent="0.2">
      <c r="B51">
        <v>48</v>
      </c>
      <c r="C51" t="s">
        <v>54</v>
      </c>
    </row>
    <row r="52" spans="2:3" x14ac:dyDescent="0.2">
      <c r="B52">
        <v>49</v>
      </c>
      <c r="C52" t="s">
        <v>55</v>
      </c>
    </row>
    <row r="53" spans="2:3" x14ac:dyDescent="0.2">
      <c r="B53">
        <v>50</v>
      </c>
      <c r="C53" t="s">
        <v>56</v>
      </c>
    </row>
    <row r="54" spans="2:3" x14ac:dyDescent="0.2">
      <c r="B54">
        <v>51</v>
      </c>
      <c r="C54" t="s">
        <v>57</v>
      </c>
    </row>
    <row r="55" spans="2:3" x14ac:dyDescent="0.2">
      <c r="B55">
        <v>52</v>
      </c>
      <c r="C55" t="s">
        <v>58</v>
      </c>
    </row>
    <row r="56" spans="2:3" x14ac:dyDescent="0.2">
      <c r="B56">
        <v>53</v>
      </c>
      <c r="C56" t="s">
        <v>59</v>
      </c>
    </row>
    <row r="57" spans="2:3" x14ac:dyDescent="0.2">
      <c r="B57">
        <v>54</v>
      </c>
      <c r="C57" t="s">
        <v>60</v>
      </c>
    </row>
    <row r="58" spans="2:3" x14ac:dyDescent="0.2">
      <c r="B58">
        <v>55</v>
      </c>
      <c r="C58" t="s">
        <v>61</v>
      </c>
    </row>
    <row r="59" spans="2:3" x14ac:dyDescent="0.2">
      <c r="B59">
        <v>56</v>
      </c>
      <c r="C59" t="s">
        <v>62</v>
      </c>
    </row>
    <row r="60" spans="2:3" x14ac:dyDescent="0.2">
      <c r="B60">
        <v>57</v>
      </c>
      <c r="C60" t="s">
        <v>63</v>
      </c>
    </row>
    <row r="61" spans="2:3" x14ac:dyDescent="0.2">
      <c r="B61">
        <v>58</v>
      </c>
      <c r="C61" t="s">
        <v>64</v>
      </c>
    </row>
    <row r="62" spans="2:3" x14ac:dyDescent="0.2">
      <c r="B62">
        <v>59</v>
      </c>
      <c r="C62" t="s">
        <v>65</v>
      </c>
    </row>
    <row r="63" spans="2:3" x14ac:dyDescent="0.2">
      <c r="B63">
        <v>60</v>
      </c>
      <c r="C63" t="s">
        <v>66</v>
      </c>
    </row>
    <row r="64" spans="2:3" x14ac:dyDescent="0.2">
      <c r="B64">
        <v>61</v>
      </c>
      <c r="C64" t="s">
        <v>67</v>
      </c>
    </row>
    <row r="65" spans="2:3" x14ac:dyDescent="0.2">
      <c r="B65">
        <v>62</v>
      </c>
      <c r="C65" t="s">
        <v>68</v>
      </c>
    </row>
    <row r="66" spans="2:3" x14ac:dyDescent="0.2">
      <c r="B66">
        <v>63</v>
      </c>
      <c r="C66" t="s">
        <v>69</v>
      </c>
    </row>
    <row r="67" spans="2:3" x14ac:dyDescent="0.2">
      <c r="B67">
        <v>64</v>
      </c>
      <c r="C67" t="s">
        <v>70</v>
      </c>
    </row>
    <row r="68" spans="2:3" x14ac:dyDescent="0.2">
      <c r="B68">
        <v>65</v>
      </c>
      <c r="C68" t="s">
        <v>71</v>
      </c>
    </row>
    <row r="69" spans="2:3" x14ac:dyDescent="0.2">
      <c r="B69">
        <v>66</v>
      </c>
      <c r="C69" t="s">
        <v>72</v>
      </c>
    </row>
    <row r="70" spans="2:3" x14ac:dyDescent="0.2">
      <c r="B70">
        <v>67</v>
      </c>
      <c r="C70" t="s">
        <v>73</v>
      </c>
    </row>
    <row r="71" spans="2:3" x14ac:dyDescent="0.2">
      <c r="B71">
        <v>69</v>
      </c>
      <c r="C71" t="s">
        <v>74</v>
      </c>
    </row>
    <row r="72" spans="2:3" x14ac:dyDescent="0.2">
      <c r="B72">
        <v>70</v>
      </c>
      <c r="C72" t="s">
        <v>75</v>
      </c>
    </row>
    <row r="73" spans="2:3" x14ac:dyDescent="0.2">
      <c r="B73">
        <v>72</v>
      </c>
      <c r="C73" t="s">
        <v>76</v>
      </c>
    </row>
    <row r="74" spans="2:3" x14ac:dyDescent="0.2">
      <c r="B74">
        <v>73</v>
      </c>
      <c r="C74" t="s">
        <v>77</v>
      </c>
    </row>
    <row r="75" spans="2:3" x14ac:dyDescent="0.2">
      <c r="B75">
        <v>74</v>
      </c>
      <c r="C75" t="s">
        <v>78</v>
      </c>
    </row>
    <row r="76" spans="2:3" x14ac:dyDescent="0.2">
      <c r="B76">
        <v>75</v>
      </c>
      <c r="C76" t="s">
        <v>79</v>
      </c>
    </row>
    <row r="77" spans="2:3" x14ac:dyDescent="0.2">
      <c r="B77">
        <v>76</v>
      </c>
      <c r="C77" t="s">
        <v>109</v>
      </c>
    </row>
    <row r="78" spans="2:3" x14ac:dyDescent="0.2">
      <c r="B78">
        <v>77</v>
      </c>
      <c r="C78" t="s">
        <v>137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53</vt:i4>
      </vt:variant>
    </vt:vector>
  </HeadingPairs>
  <TitlesOfParts>
    <vt:vector size="56" baseType="lpstr">
      <vt:lpstr>District Cover Page</vt:lpstr>
      <vt:lpstr>District Plan</vt:lpstr>
      <vt:lpstr>Districts</vt:lpstr>
      <vt:lpstr>_1._Complete_the_following_table</vt:lpstr>
      <vt:lpstr>_2._Navigate_to_the__District_Plan__tab_of_this_workbook._Enter_data_where_indicated_by_colored_cells._Once_this_has_been_completed__review_the_error_report_in_Section_D_and_ensure_that_the_last_item_shows_a__Yes__before_moving_on.</vt:lpstr>
      <vt:lpstr>_2_navigate</vt:lpstr>
      <vt:lpstr>_2023_24_minimum_base_salary_for_teachers_as_defined_in_s._1012.01_2__a___F.S.__including_certified_prekindergarten_teachers_funded_in_the_2023_24_FEFP</vt:lpstr>
      <vt:lpstr>_2024_2025_SALARY_INCREASE_ALLOCATION</vt:lpstr>
      <vt:lpstr>_2024_25_Salary_Increase_Allocation</vt:lpstr>
      <vt:lpstr>_2024_25_Salary_Increase_Allocation_Distribution_Plan_ready_to_submit?</vt:lpstr>
      <vt:lpstr>_2024_Salary_Increase_Allocation</vt:lpstr>
      <vt:lpstr>_3._Submit_this_document_through_the_online_submission_link_provided_in_the_department_s_memorandum_to_school_district_finance_officers._Charter_schools_should_submit_their_distribution_plans_directly_to_their_sponsoring_school_district.</vt:lpstr>
      <vt:lpstr>_3_submit_</vt:lpstr>
      <vt:lpstr>_DUE_OCTOBER_1_2024</vt:lpstr>
      <vt:lpstr>_Instructions</vt:lpstr>
      <vt:lpstr>_SALARY_INCREASE_ALLOCATION</vt:lpstr>
      <vt:lpstr>Additional_funding_used_for_increases_to_the_minimum_base_in_the_current_year__do_not_include_these_expenses_below</vt:lpstr>
      <vt:lpstr>Adjusted_minimum_base_salary_for_2024_25_for_teachers_as_defined_in_s._1012.01__2__a___F.S.__per_implementation_of_the_Salary_Increase_Allocation_and_any_additional_funding_sources_used</vt:lpstr>
      <vt:lpstr>All_school_districts_are_required_to_submit_this_template_prior_to_receiving_the_growth_allocation_component_of_their_Salary_Increase_Allocation_funds._The_following_instructions_will_help_you_complete_this_requirement.</vt:lpstr>
      <vt:lpstr>Boxes_with_this_color_indicate_that_data_should_be_entered._Do_not_modify_other_cells.</vt:lpstr>
      <vt:lpstr>complete_the_table</vt:lpstr>
      <vt:lpstr>Contact_Email</vt:lpstr>
      <vt:lpstr>Contact_Name</vt:lpstr>
      <vt:lpstr>Contact_Phone</vt:lpstr>
      <vt:lpstr>Data_entered_in_all_fields__if__No___verify_that_all_orange_boxes_contain_data__even_if_0</vt:lpstr>
      <vt:lpstr>DISTRICT_DISTRIBUTION_PLAN</vt:lpstr>
      <vt:lpstr>DISTRICT_DISTRIBUTION_PLAN_TEMPLATE</vt:lpstr>
      <vt:lpstr>district_name</vt:lpstr>
      <vt:lpstr>District_Name__choose_from_drop_down_menu</vt:lpstr>
      <vt:lpstr>District_Name__From_the_District_Plan_Tab</vt:lpstr>
      <vt:lpstr>District_proportionate_share_of_the_Growth_Allocation__do_not_include_charter_school_funds</vt:lpstr>
      <vt:lpstr>District_proportionate_share_of_the_Maintenance_Allocation__do_not_include_charter_school_funds</vt:lpstr>
      <vt:lpstr>District_proportionate_share_of_the_Salary_Increase_Allocation_from_2024_25_FEFP_Conference_Calculation</vt:lpstr>
      <vt:lpstr>Does_this_file_represent_a_board_approved_plan?</vt:lpstr>
      <vt:lpstr>Does_this_file_represent_a_union_ratified_plan?</vt:lpstr>
      <vt:lpstr>DUE_OCTOBER_1__2024</vt:lpstr>
      <vt:lpstr>Funds_available_for_the_maintenance_of_prior_year_Teacher_Salary_Increase_Allocation_increases</vt:lpstr>
      <vt:lpstr>Funds_available_from_the_growth_allocation_and_remaining_maintenance_allocation__A2_B2</vt:lpstr>
      <vt:lpstr>Funds_remaining_from_the_district_s_share_of_the_2024_25_Maintenance_Allocation</vt:lpstr>
      <vt:lpstr>Increase_in_the_minimum_base_salary_as_a_result_of_the_Salary_Increase_Allocation__Item_C4_minus_Item_C3</vt:lpstr>
      <vt:lpstr>Instructions__Use_this_template_only_if_you_are_submitting_a_plan_for_a_school_district._Charter_schools_should_use_the_charter_specific_template._Complete_the_following_sections_in_order__then_review_the_error_report_at_the_end_of_the_survey._DO_NOT_modi</vt:lpstr>
      <vt:lpstr>section_A</vt:lpstr>
      <vt:lpstr>SECTION_A___Allocation_Data</vt:lpstr>
      <vt:lpstr>section_b</vt:lpstr>
      <vt:lpstr>SECTION_B___Maintenance_Allocation__Used_to_maintain_the_salary_increases_provided_through_the_Salary_Increase_Allocation_in_previous_fiscal_years._If_the_cost_to_maintain_these_increases_is_greater_than_the_district_s_Maintenance_Allocation__other_fundin</vt:lpstr>
      <vt:lpstr>section_c</vt:lpstr>
      <vt:lpstr>SECTION_C____Growth_Allocation__Used_to_either__a__increase_the_minimum_base_salary_reported_on_the_school_district_s_performance_salary_schedule__as_defined_in_section_1012.22_1__c___F.S.__to_at_least__47_500_or_the_maximum_amount_achievable_based_on_the</vt:lpstr>
      <vt:lpstr>section_d</vt:lpstr>
      <vt:lpstr>Section_D___Error_Report__The_following_items_will_indicate_whether_there_is_an_error_with_the_data_entered_on_the_report_or__if_some_data_should_be_verified_for_accuracy._Do_not_submit_this_report_unless_item_D3_in_this_section_is_marked_YES.</vt:lpstr>
      <vt:lpstr>The_minimum_base_salary_is_greater_than_or_equal_to_the_previous_year__if__No___please_correct__as_the_minimum_base_cannot_be_lower_than_what_was_established_in_the_previous_year</vt:lpstr>
      <vt:lpstr>This_file_is_a_template_to_assist_school_districts_with_providing_the_necessary_Salary_Increase_Allocation_information_to_the_department_to_comply_with_section_1011.62__Florida_Statutes._Please_review_the_Frequently_Asked_Questions_provided_with_the_depar</vt:lpstr>
      <vt:lpstr>Total_cost_to_maintain_the_salary_increases_provided_through_the_Salary_Increase_Allocation_in_previous_years__enter_the_total_cost_here__even_if_it_exceeds_the_allocation</vt:lpstr>
      <vt:lpstr>Total_dollar_amount_of_unused_funds___Item_C1_minus_Item_C5__C6_and_C7_._This_cell_should_be_zero.</vt:lpstr>
      <vt:lpstr>Total_planned_expenditure_of_funds_used_to_increase_salaries_for_full_time_classroom_teachers_to_the_minimum_base_salary_listed_in_item_C3__if_applicable.__Example__One_teacher_receives__5_000_increase___two_teachers_receive__3_000_increase_each____11_000</vt:lpstr>
      <vt:lpstr>Total_planned_expenditure_of_funds_used_to_provide_salary_increases_to_full_time_classroom_teachers_who_do_not_fall_into_item_C5.__Example__One_teacher_receives__4_000_increase___two_teachers_receive__1_000_increase_each____6_000</vt:lpstr>
      <vt:lpstr>Total_planned_expenditures_of_funds_used_to_increase_full_time_instructional_personnel_as_defined_by_s._1012.01_2__b___d___F.S.__Example__One_staff_receives__5_000_increase___two_staff_receive__1_500_increase_each____8_000</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Lanot, Diana</cp:lastModifiedBy>
  <cp:lastPrinted>2021-05-14T19:14:15Z</cp:lastPrinted>
  <dcterms:created xsi:type="dcterms:W3CDTF">2021-05-06T17:36:22Z</dcterms:created>
  <dcterms:modified xsi:type="dcterms:W3CDTF">2024-10-03T14:23:39Z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