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7-2018\2017-18 AFR Summaries\Consolidated 17-18 ADA Compliant\"/>
    </mc:Choice>
  </mc:AlternateContent>
  <bookViews>
    <workbookView xWindow="480" yWindow="90" windowWidth="27795" windowHeight="1233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EASTERNFL!$A$1:$E$137</definedName>
    <definedName name="_xlnm.Print_Area" localSheetId="0">FCS!$A$1:$E$106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GATEWAY!$A$1:$E$137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SANTAFE!$A$1:$E$137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TALLAHASSEE!$A$1:$E$137</definedName>
    <definedName name="_xlnm.Print_Area" localSheetId="28">VALENCIA!$A$1:$E$137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D88" i="2" l="1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71" i="2"/>
  <c r="D89" i="2" l="1"/>
  <c r="D28" i="2" l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101" i="2" l="1"/>
  <c r="D97" i="2"/>
  <c r="D95" i="2"/>
  <c r="D90" i="2"/>
  <c r="D85" i="2"/>
  <c r="A67" i="2"/>
  <c r="D62" i="2"/>
  <c r="D23" i="2"/>
  <c r="D14" i="2"/>
  <c r="E13" i="2"/>
  <c r="E12" i="2"/>
  <c r="E11" i="2"/>
  <c r="E10" i="2"/>
  <c r="E9" i="2"/>
  <c r="E8" i="2"/>
  <c r="E7" i="2"/>
  <c r="E6" i="2"/>
  <c r="A66" i="2"/>
  <c r="D99" i="2" l="1"/>
  <c r="D103" i="2" s="1"/>
  <c r="D92" i="2"/>
  <c r="E14" i="2"/>
  <c r="D24" i="2"/>
  <c r="D63" i="2" s="1"/>
</calcChain>
</file>

<file path=xl/sharedStrings.xml><?xml version="1.0" encoding="utf-8"?>
<sst xmlns="http://schemas.openxmlformats.org/spreadsheetml/2006/main" count="5072" uniqueCount="172">
  <si>
    <t>Version:</t>
  </si>
  <si>
    <t>TOTAL</t>
  </si>
  <si>
    <t>TOTAL TUITION AND OUT-OF-STATE FEES</t>
  </si>
  <si>
    <t>CCPF TUITION AND FEES</t>
  </si>
  <si>
    <t>GLC</t>
  </si>
  <si>
    <t>ALL FUNDS</t>
  </si>
  <si>
    <t>SUBTOTAL IN-STATE TUITION</t>
  </si>
  <si>
    <t>SUBTOTAL OUT-OF-STATE FEES</t>
  </si>
  <si>
    <t>from Accounts by GL:</t>
  </si>
  <si>
    <t>TOTAL CCPF STUDENT TUITION AND OUT-OF-STATE FEES</t>
  </si>
  <si>
    <t>OTHER TUITION AND FEES</t>
  </si>
  <si>
    <t>Full Cost of Instruction (Repeat Course Fee) - EPI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</si>
  <si>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</si>
  <si>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</si>
  <si>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</si>
  <si>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</si>
  <si>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</si>
  <si>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</si>
  <si>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</si>
  <si>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</si>
  <si>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40110</t>
  </si>
  <si>
    <t>PSV</t>
  </si>
  <si>
    <t>40120</t>
  </si>
  <si>
    <t>PSAV</t>
  </si>
  <si>
    <t>COLL. PREP</t>
  </si>
  <si>
    <t>40150</t>
  </si>
  <si>
    <t>EPI</t>
  </si>
  <si>
    <t>VOC PREP</t>
  </si>
  <si>
    <t>ABE &amp; SEC</t>
  </si>
  <si>
    <t>OUT-OF-STATE</t>
  </si>
  <si>
    <t>40310</t>
  </si>
  <si>
    <t>40320</t>
  </si>
  <si>
    <t>40350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</si>
  <si>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</si>
  <si>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</si>
  <si>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</si>
  <si>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</si>
  <si>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</si>
  <si>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</si>
  <si>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</si>
  <si>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</si>
  <si>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Tuition-Advanced &amp; Professional - Baccalaureate</t>
  </si>
  <si>
    <t>40101</t>
  </si>
  <si>
    <t>Tuition-Advanced &amp; Professional</t>
  </si>
  <si>
    <t>Tuition-Postsecondary Vocational</t>
  </si>
  <si>
    <t>Tuition-Postsecondary Adult Vocational</t>
  </si>
  <si>
    <t>40130</t>
  </si>
  <si>
    <t>Tuition-Developmental Education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</si>
  <si>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</si>
  <si>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</si>
  <si>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</si>
  <si>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</si>
  <si>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</si>
  <si>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</si>
  <si>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Out-of-state Fees-Advanced &amp; Professional - Baccalaureate</t>
  </si>
  <si>
    <t>40301</t>
  </si>
  <si>
    <t>Out-of-state Fees-Advanced &amp; Professional</t>
  </si>
  <si>
    <t>Out-of-state Fees-Postsecondary Vocational</t>
  </si>
  <si>
    <t>Out-of-state Fees-Postsecondary. Adult Vocational</t>
  </si>
  <si>
    <t>40330</t>
  </si>
  <si>
    <t>Out-of-state Fees-Developmental Education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</si>
  <si>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</si>
  <si>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</si>
  <si>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</si>
  <si>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</si>
  <si>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</si>
  <si>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</si>
  <si>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</si>
  <si>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</si>
  <si>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</si>
  <si>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</si>
  <si>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</si>
  <si>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</si>
  <si>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</si>
  <si>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</si>
  <si>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</si>
  <si>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</si>
  <si>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</si>
  <si>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</si>
  <si>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</si>
  <si>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40262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</si>
  <si>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</si>
  <si>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</si>
  <si>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</si>
  <si>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</si>
  <si>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</si>
  <si>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40265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</si>
  <si>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</si>
  <si>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</si>
  <si>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</si>
  <si>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</si>
  <si>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</si>
  <si>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</si>
  <si>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</si>
  <si>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</si>
  <si>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</si>
  <si>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</si>
  <si>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</si>
  <si>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</si>
  <si>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</si>
  <si>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</si>
  <si>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</si>
  <si>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</si>
  <si>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</si>
  <si>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</si>
  <si>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</si>
  <si>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</si>
  <si>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</si>
  <si>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</si>
  <si>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</si>
  <si>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</si>
  <si>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</si>
  <si>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</si>
  <si>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</si>
  <si>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</si>
  <si>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</si>
  <si>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</si>
  <si>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</si>
  <si>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</si>
  <si>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</si>
  <si>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</si>
  <si>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</si>
  <si>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</si>
  <si>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</si>
  <si>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</si>
  <si>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</si>
  <si>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</si>
  <si>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</si>
  <si>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</si>
  <si>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</si>
  <si>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</si>
  <si>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</si>
  <si>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</si>
  <si>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</si>
  <si>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</si>
  <si>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FLORIDA COLLEGE SYSTEM - ALL COLLEGES</t>
  </si>
  <si>
    <t>40101 &amp; 40110</t>
  </si>
  <si>
    <t>DEV. ED.</t>
  </si>
  <si>
    <t>40301 &amp; 40310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</si>
  <si>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</si>
  <si>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</si>
  <si>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</si>
  <si>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</si>
  <si>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</si>
  <si>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</si>
  <si>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</si>
  <si>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</si>
  <si>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</si>
  <si>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</si>
  <si>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</si>
  <si>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</si>
  <si>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</si>
  <si>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</si>
  <si>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</si>
  <si>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</si>
  <si>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</si>
  <si>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</si>
  <si>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</si>
  <si>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</si>
  <si>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</si>
  <si>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</si>
  <si>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</si>
  <si>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</si>
  <si>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</si>
  <si>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</si>
  <si>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</si>
  <si>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</si>
  <si>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40266</t>
  </si>
  <si>
    <t xml:space="preserve">2017-2018 FEES </t>
  </si>
  <si>
    <t>2018.v01</t>
  </si>
  <si>
    <t>2018.v03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</si>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</sst>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264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3" fillId="35" borderId="55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56" applyNumberFormat="0" applyFill="0" applyAlignment="0" applyProtection="0"/>
    <xf numFmtId="0" fontId="18" fillId="0" borderId="57" applyNumberFormat="0" applyFill="0" applyAlignment="0" applyProtection="0"/>
    <xf numFmtId="0" fontId="19" fillId="0" borderId="5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54" applyNumberFormat="0" applyAlignment="0" applyProtection="0"/>
    <xf numFmtId="0" fontId="21" fillId="21" borderId="54" applyNumberFormat="0" applyAlignment="0" applyProtection="0"/>
    <xf numFmtId="0" fontId="22" fillId="0" borderId="59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1" fillId="2" borderId="1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12" fillId="34" borderId="5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21" fillId="21" borderId="54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6" fillId="37" borderId="60" applyNumberFormat="0" applyFon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0" fontId="27" fillId="34" borderId="61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0" fontId="29" fillId="0" borderId="62" applyNumberFormat="0" applyFill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3" fillId="0" borderId="0" xfId="0" applyFont="1"/>
    <xf numFmtId="0" fontId="5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5" fillId="15" borderId="3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center"/>
    </xf>
    <xf numFmtId="44" fontId="7" fillId="0" borderId="11" xfId="1" applyFont="1" applyFill="1" applyBorder="1" applyAlignment="1"/>
    <xf numFmtId="44" fontId="7" fillId="0" borderId="12" xfId="1" applyFont="1" applyFill="1" applyBorder="1" applyAlignment="1"/>
    <xf numFmtId="164" fontId="7" fillId="0" borderId="0" xfId="0" applyNumberFormat="1" applyFont="1" applyFill="1" applyAlignment="1"/>
    <xf numFmtId="0" fontId="7" fillId="0" borderId="13" xfId="0" applyNumberFormat="1" applyFont="1" applyFill="1" applyBorder="1" applyAlignment="1"/>
    <xf numFmtId="0" fontId="5" fillId="15" borderId="14" xfId="0" applyNumberFormat="1" applyFont="1" applyFill="1" applyBorder="1" applyAlignment="1">
      <alignment horizontal="left" indent="2"/>
    </xf>
    <xf numFmtId="0" fontId="7" fillId="15" borderId="15" xfId="0" applyNumberFormat="1" applyFont="1" applyFill="1" applyBorder="1" applyAlignment="1"/>
    <xf numFmtId="0" fontId="7" fillId="15" borderId="16" xfId="0" applyNumberFormat="1" applyFont="1" applyFill="1" applyBorder="1" applyAlignment="1">
      <alignment horizontal="center"/>
    </xf>
    <xf numFmtId="44" fontId="7" fillId="15" borderId="16" xfId="1" applyFont="1" applyFill="1" applyBorder="1" applyAlignment="1"/>
    <xf numFmtId="0" fontId="7" fillId="0" borderId="17" xfId="0" applyNumberFormat="1" applyFont="1" applyFill="1" applyBorder="1" applyAlignment="1"/>
    <xf numFmtId="0" fontId="7" fillId="0" borderId="18" xfId="0" applyNumberFormat="1" applyFont="1" applyFill="1" applyBorder="1" applyAlignment="1"/>
    <xf numFmtId="0" fontId="7" fillId="0" borderId="19" xfId="0" applyNumberFormat="1" applyFont="1" applyFill="1" applyBorder="1" applyAlignment="1">
      <alignment horizontal="center"/>
    </xf>
    <xf numFmtId="44" fontId="7" fillId="0" borderId="19" xfId="1" applyFont="1" applyFill="1" applyBorder="1" applyAlignment="1"/>
    <xf numFmtId="164" fontId="7" fillId="0" borderId="20" xfId="0" applyNumberFormat="1" applyFont="1" applyFill="1" applyBorder="1" applyAlignment="1"/>
    <xf numFmtId="164" fontId="7" fillId="0" borderId="21" xfId="0" applyNumberFormat="1" applyFont="1" applyFill="1" applyBorder="1" applyAlignment="1"/>
    <xf numFmtId="164" fontId="7" fillId="15" borderId="16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/>
    <xf numFmtId="44" fontId="7" fillId="0" borderId="22" xfId="1" applyFont="1" applyFill="1" applyBorder="1" applyAlignment="1"/>
    <xf numFmtId="0" fontId="7" fillId="0" borderId="23" xfId="2" applyNumberFormat="1" applyFont="1" applyBorder="1" applyAlignment="1"/>
    <xf numFmtId="164" fontId="7" fillId="0" borderId="24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26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/>
    <xf numFmtId="164" fontId="7" fillId="0" borderId="27" xfId="0" applyNumberFormat="1" applyFont="1" applyFill="1" applyBorder="1" applyAlignment="1"/>
    <xf numFmtId="0" fontId="5" fillId="0" borderId="28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left"/>
    </xf>
    <xf numFmtId="0" fontId="5" fillId="0" borderId="31" xfId="0" applyNumberFormat="1" applyFont="1" applyFill="1" applyBorder="1" applyAlignment="1">
      <alignment horizontal="left"/>
    </xf>
    <xf numFmtId="0" fontId="7" fillId="0" borderId="31" xfId="0" applyNumberFormat="1" applyFont="1" applyFill="1" applyBorder="1" applyAlignment="1">
      <alignment horizontal="center"/>
    </xf>
    <xf numFmtId="44" fontId="7" fillId="0" borderId="32" xfId="1" applyFont="1" applyFill="1" applyBorder="1" applyAlignment="1"/>
    <xf numFmtId="4" fontId="7" fillId="0" borderId="26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/>
    <xf numFmtId="4" fontId="5" fillId="0" borderId="26" xfId="0" applyNumberFormat="1" applyFont="1" applyFill="1" applyBorder="1" applyAlignment="1"/>
    <xf numFmtId="0" fontId="5" fillId="0" borderId="30" xfId="0" applyNumberFormat="1" applyFont="1" applyFill="1" applyBorder="1" applyAlignment="1"/>
    <xf numFmtId="0" fontId="5" fillId="0" borderId="31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5" fillId="0" borderId="35" xfId="0" applyNumberFormat="1" applyFont="1" applyFill="1" applyBorder="1" applyAlignment="1"/>
    <xf numFmtId="0" fontId="7" fillId="0" borderId="3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36" xfId="0" applyNumberFormat="1" applyFont="1" applyFill="1" applyBorder="1" applyAlignment="1">
      <alignment horizontal="left"/>
    </xf>
    <xf numFmtId="0" fontId="3" fillId="0" borderId="37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38" xfId="1" applyFont="1" applyFill="1" applyBorder="1" applyAlignment="1"/>
    <xf numFmtId="3" fontId="5" fillId="0" borderId="39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64" fontId="3" fillId="0" borderId="40" xfId="0" applyNumberFormat="1" applyFont="1" applyFill="1" applyBorder="1"/>
    <xf numFmtId="0" fontId="5" fillId="0" borderId="41" xfId="0" applyNumberFormat="1" applyFont="1" applyFill="1" applyBorder="1" applyAlignment="1">
      <alignment horizontal="left"/>
    </xf>
    <xf numFmtId="0" fontId="3" fillId="0" borderId="42" xfId="0" applyFont="1" applyFill="1" applyBorder="1"/>
    <xf numFmtId="0" fontId="3" fillId="0" borderId="43" xfId="0" applyFont="1" applyFill="1" applyBorder="1" applyAlignment="1">
      <alignment horizontal="center"/>
    </xf>
    <xf numFmtId="44" fontId="7" fillId="0" borderId="44" xfId="1" applyFont="1" applyFill="1" applyBorder="1" applyAlignment="1"/>
    <xf numFmtId="3" fontId="5" fillId="0" borderId="45" xfId="0" applyNumberFormat="1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left"/>
    </xf>
    <xf numFmtId="0" fontId="3" fillId="0" borderId="47" xfId="0" applyFont="1" applyFill="1" applyBorder="1"/>
    <xf numFmtId="0" fontId="3" fillId="0" borderId="48" xfId="0" applyFont="1" applyFill="1" applyBorder="1" applyAlignment="1">
      <alignment horizontal="center"/>
    </xf>
    <xf numFmtId="44" fontId="7" fillId="0" borderId="49" xfId="1" applyFont="1" applyFill="1" applyBorder="1" applyAlignment="1"/>
    <xf numFmtId="0" fontId="3" fillId="0" borderId="39" xfId="0" applyFont="1" applyFill="1" applyBorder="1"/>
    <xf numFmtId="164" fontId="3" fillId="0" borderId="38" xfId="0" applyNumberFormat="1" applyFont="1" applyFill="1" applyBorder="1"/>
    <xf numFmtId="0" fontId="2" fillId="0" borderId="39" xfId="0" applyFont="1" applyFill="1" applyBorder="1"/>
    <xf numFmtId="0" fontId="6" fillId="0" borderId="23" xfId="0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40" xfId="1" applyFont="1" applyFill="1" applyBorder="1"/>
    <xf numFmtId="0" fontId="3" fillId="0" borderId="23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50" xfId="0" applyFont="1" applyBorder="1"/>
    <xf numFmtId="0" fontId="3" fillId="0" borderId="51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52" xfId="0" applyFont="1" applyBorder="1"/>
    <xf numFmtId="0" fontId="3" fillId="0" borderId="4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3" xfId="0" applyFont="1" applyBorder="1"/>
    <xf numFmtId="0" fontId="3" fillId="0" borderId="23" xfId="0" applyFont="1" applyBorder="1"/>
    <xf numFmtId="44" fontId="7" fillId="15" borderId="63" xfId="1" applyFont="1" applyFill="1" applyBorder="1" applyAlignment="1"/>
    <xf numFmtId="0" fontId="5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Border="1"/>
    <xf numFmtId="44" fontId="7" fillId="0" borderId="64" xfId="1" applyFont="1" applyFill="1" applyBorder="1" applyAlignment="1"/>
    <xf numFmtId="0" fontId="7" fillId="0" borderId="65" xfId="0" applyNumberFormat="1" applyFont="1" applyFill="1" applyBorder="1" applyAlignment="1">
      <alignment horizontal="center"/>
    </xf>
    <xf numFmtId="0" fontId="7" fillId="0" borderId="66" xfId="0" applyNumberFormat="1" applyFont="1" applyFill="1" applyBorder="1" applyAlignment="1">
      <alignment horizontal="center"/>
    </xf>
    <xf numFmtId="0" fontId="7" fillId="0" borderId="67" xfId="0" applyNumberFormat="1" applyFont="1" applyFill="1" applyBorder="1" applyAlignment="1">
      <alignment horizontal="center"/>
    </xf>
    <xf numFmtId="0" fontId="7" fillId="0" borderId="6" xfId="2" applyNumberFormat="1" applyFont="1" applyBorder="1" applyAlignment="1"/>
    <xf numFmtId="0" fontId="7" fillId="0" borderId="29" xfId="0" applyNumberFormat="1" applyFont="1" applyFill="1" applyBorder="1" applyAlignment="1">
      <alignment horizontal="center"/>
    </xf>
    <xf numFmtId="44" fontId="7" fillId="0" borderId="68" xfId="1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 applyAlignment="1">
      <alignment horizontal="center"/>
    </xf>
    <xf numFmtId="44" fontId="7" fillId="0" borderId="0" xfId="1" applyFont="1" applyFill="1" applyBorder="1" applyAlignment="1"/>
    <xf numFmtId="43" fontId="3" fillId="0" borderId="0" xfId="1263" applyFont="1"/>
    <xf numFmtId="0" fontId="5" fillId="0" borderId="69" xfId="0" applyNumberFormat="1" applyFont="1" applyFill="1" applyBorder="1" applyAlignment="1"/>
    <xf numFmtId="0" fontId="7" fillId="0" borderId="70" xfId="0" applyNumberFormat="1" applyFont="1" applyFill="1" applyBorder="1" applyAlignment="1"/>
    <xf numFmtId="0" fontId="7" fillId="0" borderId="71" xfId="0" applyNumberFormat="1" applyFont="1" applyFill="1" applyBorder="1" applyAlignment="1"/>
    <xf numFmtId="0" fontId="7" fillId="0" borderId="72" xfId="0" applyNumberFormat="1" applyFont="1" applyFill="1" applyBorder="1" applyAlignment="1">
      <alignment horizontal="center"/>
    </xf>
    <xf numFmtId="44" fontId="7" fillId="0" borderId="72" xfId="1" applyFont="1" applyFill="1" applyBorder="1" applyAlignment="1"/>
    <xf numFmtId="44" fontId="7" fillId="0" borderId="73" xfId="1" applyFont="1" applyFill="1" applyBorder="1" applyAlignment="1"/>
    <xf numFmtId="164" fontId="7" fillId="0" borderId="74" xfId="0" applyNumberFormat="1" applyFont="1" applyFill="1" applyBorder="1" applyAlignment="1"/>
    <xf numFmtId="0" fontId="7" fillId="0" borderId="75" xfId="0" applyNumberFormat="1" applyFont="1" applyFill="1" applyBorder="1" applyAlignment="1"/>
    <xf numFmtId="164" fontId="7" fillId="0" borderId="76" xfId="0" applyNumberFormat="1" applyFont="1" applyFill="1" applyBorder="1" applyAlignment="1"/>
    <xf numFmtId="44" fontId="7" fillId="0" borderId="77" xfId="1" applyFont="1" applyFill="1" applyBorder="1" applyAlignment="1"/>
    <xf numFmtId="0" fontId="5" fillId="0" borderId="78" xfId="0" applyNumberFormat="1" applyFont="1" applyFill="1" applyBorder="1" applyAlignment="1"/>
    <xf numFmtId="164" fontId="5" fillId="0" borderId="79" xfId="0" applyNumberFormat="1" applyFont="1" applyFill="1" applyBorder="1" applyAlignment="1">
      <alignment horizontal="center"/>
    </xf>
    <xf numFmtId="0" fontId="7" fillId="0" borderId="78" xfId="0" applyNumberFormat="1" applyFont="1" applyFill="1" applyBorder="1" applyAlignment="1"/>
    <xf numFmtId="164" fontId="7" fillId="0" borderId="79" xfId="0" applyNumberFormat="1" applyFont="1" applyFill="1" applyBorder="1" applyAlignment="1"/>
    <xf numFmtId="0" fontId="5" fillId="0" borderId="80" xfId="0" applyNumberFormat="1" applyFont="1" applyFill="1" applyBorder="1" applyAlignment="1">
      <alignment horizontal="left"/>
    </xf>
    <xf numFmtId="0" fontId="5" fillId="0" borderId="81" xfId="0" applyNumberFormat="1" applyFont="1" applyFill="1" applyBorder="1" applyAlignment="1">
      <alignment horizontal="left"/>
    </xf>
    <xf numFmtId="0" fontId="7" fillId="0" borderId="81" xfId="0" applyNumberFormat="1" applyFont="1" applyFill="1" applyBorder="1" applyAlignment="1">
      <alignment horizontal="center"/>
    </xf>
    <xf numFmtId="44" fontId="7" fillId="0" borderId="82" xfId="1" applyFont="1" applyFill="1" applyBorder="1" applyAlignment="1"/>
    <xf numFmtId="0" fontId="5" fillId="0" borderId="83" xfId="0" applyNumberFormat="1" applyFont="1" applyFill="1" applyBorder="1" applyAlignment="1">
      <alignment horizontal="left"/>
    </xf>
    <xf numFmtId="4" fontId="7" fillId="0" borderId="78" xfId="0" applyNumberFormat="1" applyFont="1" applyFill="1" applyBorder="1" applyAlignment="1"/>
    <xf numFmtId="164" fontId="7" fillId="0" borderId="84" xfId="0" applyNumberFormat="1" applyFont="1" applyFill="1" applyBorder="1" applyAlignment="1"/>
    <xf numFmtId="4" fontId="5" fillId="0" borderId="78" xfId="0" applyNumberFormat="1" applyFont="1" applyFill="1" applyBorder="1" applyAlignment="1"/>
    <xf numFmtId="0" fontId="5" fillId="0" borderId="80" xfId="0" applyNumberFormat="1" applyFont="1" applyFill="1" applyBorder="1" applyAlignment="1"/>
    <xf numFmtId="0" fontId="5" fillId="0" borderId="81" xfId="0" applyNumberFormat="1" applyFont="1" applyFill="1" applyBorder="1" applyAlignment="1"/>
    <xf numFmtId="0" fontId="5" fillId="0" borderId="85" xfId="0" applyNumberFormat="1" applyFont="1" applyFill="1" applyBorder="1" applyAlignment="1"/>
    <xf numFmtId="0" fontId="5" fillId="0" borderId="83" xfId="0" applyNumberFormat="1" applyFont="1" applyFill="1" applyBorder="1" applyAlignment="1"/>
    <xf numFmtId="44" fontId="7" fillId="0" borderId="86" xfId="1" applyFont="1" applyFill="1" applyBorder="1" applyAlignment="1"/>
    <xf numFmtId="3" fontId="5" fillId="0" borderId="87" xfId="0" applyNumberFormat="1" applyFont="1" applyFill="1" applyBorder="1" applyAlignment="1">
      <alignment horizontal="left"/>
    </xf>
    <xf numFmtId="0" fontId="3" fillId="0" borderId="74" xfId="0" applyFont="1" applyFill="1" applyBorder="1" applyAlignment="1">
      <alignment horizontal="center"/>
    </xf>
    <xf numFmtId="164" fontId="3" fillId="0" borderId="88" xfId="0" applyNumberFormat="1" applyFont="1" applyFill="1" applyBorder="1"/>
    <xf numFmtId="0" fontId="5" fillId="0" borderId="89" xfId="0" applyNumberFormat="1" applyFont="1" applyFill="1" applyBorder="1" applyAlignment="1">
      <alignment horizontal="left"/>
    </xf>
    <xf numFmtId="0" fontId="3" fillId="0" borderId="90" xfId="0" applyFont="1" applyFill="1" applyBorder="1"/>
    <xf numFmtId="0" fontId="3" fillId="0" borderId="91" xfId="0" applyFont="1" applyFill="1" applyBorder="1" applyAlignment="1">
      <alignment horizontal="center"/>
    </xf>
    <xf numFmtId="44" fontId="7" fillId="0" borderId="92" xfId="1" applyFont="1" applyFill="1" applyBorder="1" applyAlignment="1"/>
    <xf numFmtId="0" fontId="3" fillId="0" borderId="87" xfId="0" applyFont="1" applyFill="1" applyBorder="1"/>
    <xf numFmtId="0" fontId="2" fillId="0" borderId="87" xfId="0" applyFont="1" applyFill="1" applyBorder="1"/>
    <xf numFmtId="44" fontId="6" fillId="0" borderId="88" xfId="1" applyFont="1" applyFill="1" applyBorder="1"/>
    <xf numFmtId="0" fontId="3" fillId="0" borderId="90" xfId="0" applyFont="1" applyBorder="1"/>
    <xf numFmtId="0" fontId="3" fillId="0" borderId="75" xfId="0" applyFont="1" applyBorder="1"/>
    <xf numFmtId="0" fontId="3" fillId="0" borderId="75" xfId="0" applyFont="1" applyBorder="1" applyAlignment="1">
      <alignment horizontal="center"/>
    </xf>
    <xf numFmtId="0" fontId="3" fillId="0" borderId="93" xfId="0" applyFont="1" applyBorder="1"/>
    <xf numFmtId="0" fontId="5" fillId="0" borderId="0" xfId="2" applyFont="1" applyAlignment="1">
      <alignment horizontal="right"/>
    </xf>
    <xf numFmtId="0" fontId="6" fillId="0" borderId="0" xfId="2" applyFont="1"/>
    <xf numFmtId="0" fontId="5" fillId="15" borderId="3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7" fillId="0" borderId="70" xfId="0" applyFont="1" applyBorder="1"/>
    <xf numFmtId="0" fontId="7" fillId="0" borderId="71" xfId="0" applyFont="1" applyBorder="1"/>
    <xf numFmtId="0" fontId="7" fillId="0" borderId="72" xfId="0" applyFont="1" applyBorder="1" applyAlignment="1">
      <alignment horizontal="center"/>
    </xf>
    <xf numFmtId="44" fontId="7" fillId="0" borderId="72" xfId="1" applyFont="1" applyBorder="1"/>
    <xf numFmtId="44" fontId="7" fillId="0" borderId="73" xfId="1" applyFont="1" applyBorder="1"/>
    <xf numFmtId="164" fontId="7" fillId="0" borderId="0" xfId="0" applyNumberFormat="1" applyFont="1"/>
    <xf numFmtId="0" fontId="5" fillId="15" borderId="14" xfId="0" applyFont="1" applyFill="1" applyBorder="1" applyAlignment="1">
      <alignment horizontal="left" indent="2"/>
    </xf>
    <xf numFmtId="0" fontId="7" fillId="15" borderId="15" xfId="0" applyFont="1" applyFill="1" applyBorder="1"/>
    <xf numFmtId="0" fontId="7" fillId="15" borderId="16" xfId="0" applyFont="1" applyFill="1" applyBorder="1" applyAlignment="1">
      <alignment horizontal="center"/>
    </xf>
    <xf numFmtId="44" fontId="7" fillId="15" borderId="16" xfId="1" applyFont="1" applyFill="1" applyBorder="1"/>
    <xf numFmtId="0" fontId="7" fillId="0" borderId="17" xfId="0" applyFont="1" applyBorder="1"/>
    <xf numFmtId="0" fontId="7" fillId="0" borderId="19" xfId="0" applyFont="1" applyBorder="1" applyAlignment="1">
      <alignment horizontal="center"/>
    </xf>
    <xf numFmtId="44" fontId="7" fillId="0" borderId="19" xfId="1" applyFont="1" applyBorder="1"/>
    <xf numFmtId="164" fontId="7" fillId="0" borderId="74" xfId="0" applyNumberFormat="1" applyFont="1" applyBorder="1"/>
    <xf numFmtId="0" fontId="7" fillId="0" borderId="75" xfId="0" applyFont="1" applyBorder="1"/>
    <xf numFmtId="164" fontId="7" fillId="0" borderId="76" xfId="0" applyNumberFormat="1" applyFont="1" applyBorder="1"/>
    <xf numFmtId="0" fontId="7" fillId="0" borderId="6" xfId="0" applyFont="1" applyBorder="1"/>
    <xf numFmtId="0" fontId="7" fillId="0" borderId="0" xfId="0" applyFont="1"/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/>
    <xf numFmtId="44" fontId="7" fillId="0" borderId="77" xfId="1" applyFont="1" applyBorder="1"/>
    <xf numFmtId="0" fontId="7" fillId="0" borderId="23" xfId="2" applyFont="1" applyBorder="1"/>
    <xf numFmtId="0" fontId="7" fillId="0" borderId="6" xfId="2" applyFont="1" applyBorder="1"/>
    <xf numFmtId="164" fontId="7" fillId="0" borderId="24" xfId="0" applyNumberFormat="1" applyFont="1" applyBorder="1"/>
    <xf numFmtId="0" fontId="5" fillId="0" borderId="78" xfId="0" applyFont="1" applyBorder="1"/>
    <xf numFmtId="0" fontId="5" fillId="0" borderId="0" xfId="0" applyFont="1" applyAlignment="1">
      <alignment horizontal="center"/>
    </xf>
    <xf numFmtId="164" fontId="5" fillId="0" borderId="79" xfId="0" applyNumberFormat="1" applyFont="1" applyBorder="1" applyAlignment="1">
      <alignment horizontal="center"/>
    </xf>
    <xf numFmtId="0" fontId="7" fillId="0" borderId="78" xfId="0" applyFont="1" applyBorder="1"/>
    <xf numFmtId="164" fontId="7" fillId="0" borderId="79" xfId="0" applyNumberFormat="1" applyFont="1" applyBorder="1"/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44" fontId="7" fillId="0" borderId="68" xfId="1" applyFont="1" applyBorder="1"/>
    <xf numFmtId="0" fontId="5" fillId="0" borderId="80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7" fillId="0" borderId="81" xfId="0" applyFont="1" applyBorder="1" applyAlignment="1">
      <alignment horizontal="center"/>
    </xf>
    <xf numFmtId="44" fontId="7" fillId="0" borderId="82" xfId="1" applyFont="1" applyBorder="1"/>
    <xf numFmtId="0" fontId="5" fillId="0" borderId="83" xfId="0" applyFont="1" applyBorder="1" applyAlignment="1">
      <alignment horizontal="left"/>
    </xf>
    <xf numFmtId="4" fontId="7" fillId="0" borderId="78" xfId="0" applyNumberFormat="1" applyFont="1" applyBorder="1"/>
    <xf numFmtId="0" fontId="7" fillId="0" borderId="23" xfId="0" applyFont="1" applyBorder="1"/>
    <xf numFmtId="0" fontId="7" fillId="0" borderId="23" xfId="0" applyFont="1" applyBorder="1" applyAlignment="1">
      <alignment horizontal="center"/>
    </xf>
    <xf numFmtId="164" fontId="7" fillId="0" borderId="84" xfId="0" applyNumberFormat="1" applyFont="1" applyBorder="1"/>
    <xf numFmtId="4" fontId="5" fillId="0" borderId="78" xfId="0" applyNumberFormat="1" applyFont="1" applyBorder="1"/>
    <xf numFmtId="0" fontId="5" fillId="0" borderId="80" xfId="0" applyFont="1" applyBorder="1"/>
    <xf numFmtId="0" fontId="5" fillId="0" borderId="81" xfId="0" applyFont="1" applyBorder="1"/>
    <xf numFmtId="0" fontId="5" fillId="0" borderId="85" xfId="0" applyFont="1" applyBorder="1"/>
    <xf numFmtId="0" fontId="5" fillId="0" borderId="83" xfId="0" applyFont="1" applyBorder="1"/>
    <xf numFmtId="44" fontId="7" fillId="0" borderId="86" xfId="1" applyFont="1" applyBorder="1"/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/>
    <xf numFmtId="0" fontId="5" fillId="0" borderId="36" xfId="0" applyFont="1" applyBorder="1" applyAlignment="1">
      <alignment horizontal="left"/>
    </xf>
    <xf numFmtId="0" fontId="3" fillId="0" borderId="37" xfId="0" applyFont="1" applyBorder="1"/>
    <xf numFmtId="0" fontId="3" fillId="0" borderId="4" xfId="0" applyFont="1" applyBorder="1" applyAlignment="1">
      <alignment horizontal="center"/>
    </xf>
    <xf numFmtId="44" fontId="7" fillId="0" borderId="38" xfId="1" applyFont="1" applyBorder="1"/>
    <xf numFmtId="3" fontId="5" fillId="0" borderId="87" xfId="0" applyNumberFormat="1" applyFont="1" applyBorder="1" applyAlignment="1">
      <alignment horizontal="left"/>
    </xf>
    <xf numFmtId="0" fontId="3" fillId="0" borderId="74" xfId="0" applyFont="1" applyBorder="1" applyAlignment="1">
      <alignment horizontal="center"/>
    </xf>
    <xf numFmtId="164" fontId="3" fillId="0" borderId="88" xfId="0" applyNumberFormat="1" applyFont="1" applyBorder="1"/>
    <xf numFmtId="0" fontId="5" fillId="0" borderId="89" xfId="0" applyFont="1" applyBorder="1" applyAlignment="1">
      <alignment horizontal="left"/>
    </xf>
    <xf numFmtId="0" fontId="3" fillId="0" borderId="91" xfId="0" applyFont="1" applyBorder="1" applyAlignment="1">
      <alignment horizontal="center"/>
    </xf>
    <xf numFmtId="44" fontId="7" fillId="0" borderId="92" xfId="1" applyFont="1" applyBorder="1"/>
    <xf numFmtId="3" fontId="5" fillId="0" borderId="45" xfId="0" applyNumberFormat="1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3" fillId="0" borderId="47" xfId="0" applyFont="1" applyBorder="1"/>
    <xf numFmtId="0" fontId="3" fillId="0" borderId="48" xfId="0" applyFont="1" applyBorder="1" applyAlignment="1">
      <alignment horizontal="center"/>
    </xf>
    <xf numFmtId="44" fontId="7" fillId="0" borderId="49" xfId="1" applyFont="1" applyBorder="1"/>
    <xf numFmtId="0" fontId="3" fillId="0" borderId="87" xfId="0" applyFont="1" applyBorder="1"/>
    <xf numFmtId="164" fontId="3" fillId="0" borderId="38" xfId="0" applyNumberFormat="1" applyFont="1" applyBorder="1"/>
    <xf numFmtId="0" fontId="2" fillId="0" borderId="87" xfId="0" applyFont="1" applyBorder="1"/>
    <xf numFmtId="0" fontId="6" fillId="0" borderId="23" xfId="0" applyFont="1" applyBorder="1"/>
    <xf numFmtId="0" fontId="6" fillId="0" borderId="0" xfId="0" applyFont="1" applyAlignment="1">
      <alignment horizontal="center"/>
    </xf>
    <xf numFmtId="44" fontId="6" fillId="0" borderId="88" xfId="1" applyFont="1" applyBorder="1"/>
    <xf numFmtId="0" fontId="31" fillId="0" borderId="0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15" borderId="2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1264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" xfId="1263" builtinId="3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tabSelected="1" zoomScale="90" zoomScaleNormal="90" workbookViewId="0"/>
  </sheetViews>
  <sheetFormatPr defaultRowHeight="12.75"/>
  <cols>
    <col min="1" max="1" width="56.28515625" style="1" customWidth="1"/>
    <col min="2" max="2" width="13" style="1" customWidth="1"/>
    <col min="3" max="3" width="9.140625" style="90"/>
    <col min="4" max="4" width="20.85546875" style="1" customWidth="1"/>
    <col min="5" max="5" width="21" style="1" customWidth="1"/>
    <col min="6" max="6" width="10" style="1" bestFit="1" customWidth="1"/>
    <col min="7" max="8" width="16" style="1" bestFit="1" customWidth="1"/>
    <col min="9" max="16384" width="9.140625" style="1"/>
  </cols>
  <sheetData>
    <row r="1" spans="1:16" ht="15.75">
      <c r="A1" s="249" t="s">
        <v>135</v>
      </c>
      <c r="B1" s="237"/>
      <c r="C1" s="237"/>
      <c r="D1" s="237"/>
      <c r="E1" s="237"/>
    </row>
    <row r="2" spans="1:16" ht="13.5" thickBot="1">
      <c r="A2" s="242"/>
      <c r="B2" s="242"/>
      <c r="C2" s="242"/>
      <c r="D2" s="2" t="s">
        <v>0</v>
      </c>
      <c r="E2" s="3" t="s">
        <v>169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2" t="s">
        <v>41</v>
      </c>
      <c r="B6" s="13"/>
      <c r="C6" s="14" t="s">
        <v>42</v>
      </c>
      <c r="D6" s="15">
        <f>SUM(EASTERNFL:VALENCIA!D6)</f>
        <v>47038520.160000004</v>
      </c>
      <c r="E6" s="16">
        <f t="shared" ref="E6:E13" si="0">D6+D15</f>
        <v>50024538.220000006</v>
      </c>
      <c r="F6" s="5"/>
    </row>
    <row r="7" spans="1:16">
      <c r="A7" s="12" t="s">
        <v>43</v>
      </c>
      <c r="B7" s="13"/>
      <c r="C7" s="14" t="s">
        <v>20</v>
      </c>
      <c r="D7" s="15">
        <f>SUM(EASTERNFL:VALENCIA!D7)</f>
        <v>458440161.74000001</v>
      </c>
      <c r="E7" s="16">
        <f t="shared" si="0"/>
        <v>525820228.92000002</v>
      </c>
      <c r="F7" s="5"/>
    </row>
    <row r="8" spans="1:16">
      <c r="A8" s="12" t="s">
        <v>44</v>
      </c>
      <c r="B8" s="13"/>
      <c r="C8" s="14" t="s">
        <v>22</v>
      </c>
      <c r="D8" s="15">
        <f>SUM(EASTERNFL:VALENCIA!D8)</f>
        <v>126989955.33</v>
      </c>
      <c r="E8" s="16">
        <f t="shared" si="0"/>
        <v>141284418.03999999</v>
      </c>
      <c r="F8" s="5"/>
    </row>
    <row r="9" spans="1:16">
      <c r="A9" s="12" t="s">
        <v>45</v>
      </c>
      <c r="B9" s="13"/>
      <c r="C9" s="14" t="s">
        <v>46</v>
      </c>
      <c r="D9" s="15">
        <f>SUM(EASTERNFL:VALENCIA!D9)</f>
        <v>17402082.18</v>
      </c>
      <c r="E9" s="16">
        <f t="shared" si="0"/>
        <v>18747944.239999998</v>
      </c>
      <c r="F9" s="5"/>
    </row>
    <row r="10" spans="1:16">
      <c r="A10" s="12" t="s">
        <v>47</v>
      </c>
      <c r="B10" s="13"/>
      <c r="C10" s="14" t="s">
        <v>25</v>
      </c>
      <c r="D10" s="15">
        <f>SUM(EASTERNFL:VALENCIA!D10)</f>
        <v>30547008.219999991</v>
      </c>
      <c r="E10" s="16">
        <f t="shared" si="0"/>
        <v>37907828.739999987</v>
      </c>
      <c r="F10" s="5"/>
    </row>
    <row r="11" spans="1:16">
      <c r="A11" s="12" t="s">
        <v>48</v>
      </c>
      <c r="B11" s="13"/>
      <c r="C11" s="14" t="s">
        <v>49</v>
      </c>
      <c r="D11" s="15">
        <f>SUM(EASTERNFL:VALENCIA!D11)</f>
        <v>1113774.76</v>
      </c>
      <c r="E11" s="16">
        <f t="shared" si="0"/>
        <v>1144301.2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2" t="s">
        <v>50</v>
      </c>
      <c r="B12" s="13"/>
      <c r="C12" s="14" t="s">
        <v>51</v>
      </c>
      <c r="D12" s="15">
        <f>SUM(EASTERNFL:VALENCIA!D12)</f>
        <v>30</v>
      </c>
      <c r="E12" s="16">
        <f t="shared" si="0"/>
        <v>30</v>
      </c>
      <c r="F12" s="5"/>
    </row>
    <row r="13" spans="1:16" ht="13.5" thickBot="1">
      <c r="A13" s="12" t="s">
        <v>52</v>
      </c>
      <c r="B13" s="18"/>
      <c r="C13" s="14" t="s">
        <v>53</v>
      </c>
      <c r="D13" s="15">
        <f>SUM(EASTERNFL:VALENCIA!D13)</f>
        <v>1155066.0899999999</v>
      </c>
      <c r="E13" s="16">
        <f t="shared" si="0"/>
        <v>1155066.0899999999</v>
      </c>
      <c r="F13" s="5"/>
    </row>
    <row r="14" spans="1:16" ht="13.5" thickBot="1">
      <c r="A14" s="19" t="s">
        <v>6</v>
      </c>
      <c r="B14" s="20"/>
      <c r="C14" s="21"/>
      <c r="D14" s="22">
        <f>SUM(D6:D13)</f>
        <v>682686598.48000002</v>
      </c>
      <c r="E14" s="22">
        <f>SUM(E6:E13)</f>
        <v>776084355.45000005</v>
      </c>
      <c r="F14" s="5"/>
      <c r="G14" s="115"/>
      <c r="H14" s="115"/>
    </row>
    <row r="15" spans="1:16">
      <c r="A15" s="23" t="s">
        <v>54</v>
      </c>
      <c r="B15" s="24"/>
      <c r="C15" s="25" t="s">
        <v>55</v>
      </c>
      <c r="D15" s="26">
        <f>SUM(EASTERNFL:VALENCIA!D15)</f>
        <v>2986018.0600000005</v>
      </c>
      <c r="E15" s="27"/>
      <c r="F15" s="5"/>
    </row>
    <row r="16" spans="1:16">
      <c r="A16" s="23" t="s">
        <v>56</v>
      </c>
      <c r="B16" s="13"/>
      <c r="C16" s="25" t="s">
        <v>30</v>
      </c>
      <c r="D16" s="26">
        <f>SUM(EASTERNFL:VALENCIA!D16)</f>
        <v>67380067.180000007</v>
      </c>
      <c r="E16" s="27"/>
      <c r="F16" s="5"/>
    </row>
    <row r="17" spans="1:8">
      <c r="A17" s="23" t="s">
        <v>57</v>
      </c>
      <c r="B17" s="13"/>
      <c r="C17" s="25" t="s">
        <v>31</v>
      </c>
      <c r="D17" s="26">
        <f>SUM(EASTERNFL:VALENCIA!D17)</f>
        <v>14294462.710000001</v>
      </c>
      <c r="E17" s="27"/>
      <c r="F17" s="5"/>
    </row>
    <row r="18" spans="1:8">
      <c r="A18" s="23" t="s">
        <v>58</v>
      </c>
      <c r="B18" s="13"/>
      <c r="C18" s="25" t="s">
        <v>59</v>
      </c>
      <c r="D18" s="26">
        <f>SUM(EASTERNFL:VALENCIA!D18)</f>
        <v>1345862.0599999998</v>
      </c>
      <c r="E18" s="27"/>
      <c r="F18" s="5"/>
    </row>
    <row r="19" spans="1:8">
      <c r="A19" s="23" t="s">
        <v>60</v>
      </c>
      <c r="B19" s="13"/>
      <c r="C19" s="25" t="s">
        <v>32</v>
      </c>
      <c r="D19" s="26">
        <f>SUM(EASTERNFL:VALENCIA!D19)</f>
        <v>7360820.5199999986</v>
      </c>
      <c r="E19" s="27"/>
      <c r="F19" s="5"/>
    </row>
    <row r="20" spans="1:8">
      <c r="A20" s="23" t="s">
        <v>61</v>
      </c>
      <c r="B20" s="13"/>
      <c r="C20" s="25" t="s">
        <v>62</v>
      </c>
      <c r="D20" s="26">
        <f>SUM(EASTERNFL:VALENCIA!D20)</f>
        <v>30526.440000000002</v>
      </c>
      <c r="E20" s="27"/>
      <c r="F20" s="5"/>
    </row>
    <row r="21" spans="1:8">
      <c r="A21" s="23" t="s">
        <v>63</v>
      </c>
      <c r="B21" s="13"/>
      <c r="C21" s="25" t="s">
        <v>64</v>
      </c>
      <c r="D21" s="26">
        <f>SUM(EASTERNFL:VALENCIA!D21)</f>
        <v>0</v>
      </c>
      <c r="E21" s="27"/>
      <c r="F21" s="5"/>
    </row>
    <row r="22" spans="1:8" ht="13.5" thickBot="1">
      <c r="A22" s="23" t="s">
        <v>65</v>
      </c>
      <c r="B22" s="18"/>
      <c r="C22" s="25" t="s">
        <v>66</v>
      </c>
      <c r="D22" s="26">
        <f>SUM(EASTERNFL:VALENCIA!D22)</f>
        <v>0</v>
      </c>
      <c r="E22" s="28"/>
      <c r="F22" s="5"/>
    </row>
    <row r="23" spans="1:8" ht="13.5" thickBot="1">
      <c r="A23" s="19" t="s">
        <v>7</v>
      </c>
      <c r="B23" s="20"/>
      <c r="C23" s="21"/>
      <c r="D23" s="22">
        <f>SUM(D15:D22)</f>
        <v>93397756.970000014</v>
      </c>
      <c r="E23" s="29" t="s">
        <v>8</v>
      </c>
      <c r="F23" s="5"/>
    </row>
    <row r="24" spans="1:8" ht="13.5" thickBot="1">
      <c r="A24" s="19" t="s">
        <v>9</v>
      </c>
      <c r="B24" s="20"/>
      <c r="C24" s="21"/>
      <c r="D24" s="22">
        <f>D23+D14</f>
        <v>776084355.45000005</v>
      </c>
      <c r="E24" s="22">
        <v>776084355.45000005</v>
      </c>
      <c r="F24" s="5"/>
      <c r="G24" s="115"/>
      <c r="H24" s="115"/>
    </row>
    <row r="25" spans="1:8">
      <c r="A25" s="30"/>
      <c r="B25" s="31"/>
      <c r="C25" s="32"/>
      <c r="D25" s="33"/>
      <c r="E25" s="28"/>
      <c r="F25" s="5"/>
    </row>
    <row r="26" spans="1:8">
      <c r="A26" s="9" t="s">
        <v>10</v>
      </c>
      <c r="B26" s="31"/>
      <c r="C26" s="32"/>
      <c r="D26" s="33"/>
      <c r="E26" s="27"/>
      <c r="F26" s="5"/>
    </row>
    <row r="27" spans="1:8">
      <c r="A27" s="12" t="s">
        <v>67</v>
      </c>
      <c r="B27" s="13"/>
      <c r="C27" s="14" t="s">
        <v>68</v>
      </c>
      <c r="D27" s="34">
        <f>SUM(EASTERNFL:VALENCIA!D27)</f>
        <v>1787744.72</v>
      </c>
      <c r="E27" s="27"/>
      <c r="F27" s="35"/>
    </row>
    <row r="28" spans="1:8">
      <c r="A28" s="12" t="s">
        <v>69</v>
      </c>
      <c r="B28" s="13"/>
      <c r="C28" s="14" t="s">
        <v>70</v>
      </c>
      <c r="D28" s="34">
        <f>SUM(EASTERNFL:VALENCIA!D28)</f>
        <v>25544138.750000004</v>
      </c>
      <c r="E28" s="27"/>
      <c r="F28" s="35"/>
    </row>
    <row r="29" spans="1:8">
      <c r="A29" s="12" t="s">
        <v>71</v>
      </c>
      <c r="B29" s="13"/>
      <c r="C29" s="14" t="s">
        <v>72</v>
      </c>
      <c r="D29" s="34">
        <f>SUM(EASTERNFL:VALENCIA!D29)</f>
        <v>0</v>
      </c>
      <c r="E29" s="27"/>
      <c r="F29" s="35"/>
    </row>
    <row r="30" spans="1:8">
      <c r="A30" s="12" t="s">
        <v>73</v>
      </c>
      <c r="B30" s="13"/>
      <c r="C30" s="14" t="s">
        <v>74</v>
      </c>
      <c r="D30" s="34">
        <f>SUM(EASTERNFL:VALENCIA!D30)</f>
        <v>25499.15</v>
      </c>
      <c r="E30" s="28"/>
      <c r="F30" s="35"/>
    </row>
    <row r="31" spans="1:8">
      <c r="A31" s="12" t="s">
        <v>75</v>
      </c>
      <c r="B31" s="13"/>
      <c r="C31" s="14" t="s">
        <v>76</v>
      </c>
      <c r="D31" s="34">
        <f>SUM(EASTERNFL:VALENCIA!D31)</f>
        <v>14300</v>
      </c>
      <c r="E31" s="28"/>
      <c r="F31" s="35"/>
    </row>
    <row r="32" spans="1:8">
      <c r="A32" s="12" t="s">
        <v>77</v>
      </c>
      <c r="B32" s="13"/>
      <c r="C32" s="14" t="s">
        <v>78</v>
      </c>
      <c r="D32" s="34">
        <f>SUM(EASTERNFL:VALENCIA!D32)</f>
        <v>4146824.44</v>
      </c>
      <c r="E32" s="28"/>
      <c r="F32" s="35"/>
    </row>
    <row r="33" spans="1:6">
      <c r="A33" s="12" t="s">
        <v>79</v>
      </c>
      <c r="B33" s="13"/>
      <c r="C33" s="14" t="s">
        <v>80</v>
      </c>
      <c r="D33" s="34">
        <f>SUM(EASTERNFL:VALENCIA!D33)</f>
        <v>118437.32999999999</v>
      </c>
      <c r="E33" s="28"/>
      <c r="F33" s="35"/>
    </row>
    <row r="34" spans="1:6">
      <c r="A34" s="12" t="s">
        <v>81</v>
      </c>
      <c r="B34" s="13"/>
      <c r="C34" s="14" t="s">
        <v>82</v>
      </c>
      <c r="D34" s="34">
        <f>SUM(EASTERNFL:VALENCIA!D34)</f>
        <v>62731.469999999994</v>
      </c>
      <c r="E34" s="28"/>
      <c r="F34" s="35"/>
    </row>
    <row r="35" spans="1:6">
      <c r="A35" s="12" t="s">
        <v>83</v>
      </c>
      <c r="B35" s="13"/>
      <c r="C35" s="14" t="s">
        <v>84</v>
      </c>
      <c r="D35" s="34">
        <f>SUM(EASTERNFL:VALENCIA!D35)</f>
        <v>13515.01</v>
      </c>
      <c r="E35" s="28"/>
      <c r="F35" s="35"/>
    </row>
    <row r="36" spans="1:6">
      <c r="A36" s="12" t="s">
        <v>85</v>
      </c>
      <c r="B36" s="13"/>
      <c r="C36" s="14" t="s">
        <v>86</v>
      </c>
      <c r="D36" s="34">
        <f>SUM(EASTERNFL:VALENCIA!D36)</f>
        <v>109854.34999999999</v>
      </c>
      <c r="E36" s="28"/>
      <c r="F36" s="35"/>
    </row>
    <row r="37" spans="1:6">
      <c r="A37" s="12" t="s">
        <v>11</v>
      </c>
      <c r="B37" s="13"/>
      <c r="C37" s="14">
        <v>40266</v>
      </c>
      <c r="D37" s="34">
        <f>SUM(EASTERNFL:VALENCIA!D37)</f>
        <v>1310</v>
      </c>
      <c r="E37" s="28"/>
      <c r="F37" s="35"/>
    </row>
    <row r="38" spans="1:6">
      <c r="A38" s="12" t="s">
        <v>87</v>
      </c>
      <c r="B38" s="13"/>
      <c r="C38" s="14" t="s">
        <v>88</v>
      </c>
      <c r="D38" s="34">
        <f>SUM(EASTERNFL:VALENCIA!D38)</f>
        <v>0</v>
      </c>
      <c r="E38" s="28"/>
      <c r="F38" s="35"/>
    </row>
    <row r="39" spans="1:6">
      <c r="A39" s="12" t="s">
        <v>89</v>
      </c>
      <c r="B39" s="13"/>
      <c r="C39" s="14" t="s">
        <v>90</v>
      </c>
      <c r="D39" s="34">
        <f>SUM(EASTERNFL:VALENCIA!D39)</f>
        <v>4806861.4799999995</v>
      </c>
      <c r="E39" s="28"/>
      <c r="F39" s="35"/>
    </row>
    <row r="40" spans="1:6">
      <c r="A40" s="12" t="s">
        <v>91</v>
      </c>
      <c r="B40" s="13"/>
      <c r="C40" s="14" t="s">
        <v>92</v>
      </c>
      <c r="D40" s="34">
        <f>SUM(EASTERNFL:VALENCIA!D40)</f>
        <v>41042981.349999994</v>
      </c>
      <c r="E40" s="28"/>
      <c r="F40" s="35"/>
    </row>
    <row r="41" spans="1:6">
      <c r="A41" s="12" t="s">
        <v>93</v>
      </c>
      <c r="B41" s="13"/>
      <c r="C41" s="14" t="s">
        <v>94</v>
      </c>
      <c r="D41" s="34">
        <f>SUM(EASTERNFL:VALENCIA!D41)</f>
        <v>22468444.489999998</v>
      </c>
      <c r="E41" s="28"/>
      <c r="F41" s="35"/>
    </row>
    <row r="42" spans="1:6">
      <c r="A42" s="12" t="s">
        <v>95</v>
      </c>
      <c r="B42" s="13"/>
      <c r="C42" s="14" t="s">
        <v>96</v>
      </c>
      <c r="D42" s="34">
        <f>SUM(EASTERNFL:VALENCIA!D42)</f>
        <v>6511157.8300000001</v>
      </c>
      <c r="E42" s="28"/>
      <c r="F42" s="35"/>
    </row>
    <row r="43" spans="1:6">
      <c r="A43" s="12" t="s">
        <v>97</v>
      </c>
      <c r="B43" s="13"/>
      <c r="C43" s="14" t="s">
        <v>98</v>
      </c>
      <c r="D43" s="34">
        <f>SUM(EASTERNFL:VALENCIA!D43)</f>
        <v>386257</v>
      </c>
      <c r="E43" s="28"/>
      <c r="F43" s="35"/>
    </row>
    <row r="44" spans="1:6">
      <c r="A44" s="12" t="s">
        <v>99</v>
      </c>
      <c r="B44" s="13"/>
      <c r="C44" s="14" t="s">
        <v>100</v>
      </c>
      <c r="D44" s="34">
        <f>SUM(EASTERNFL:VALENCIA!D44)</f>
        <v>1275311.8900000001</v>
      </c>
      <c r="E44" s="28"/>
      <c r="F44" s="35"/>
    </row>
    <row r="45" spans="1:6">
      <c r="A45" s="12" t="s">
        <v>101</v>
      </c>
      <c r="B45" s="13"/>
      <c r="C45" s="14" t="s">
        <v>102</v>
      </c>
      <c r="D45" s="34">
        <f>SUM(EASTERNFL:VALENCIA!D45)</f>
        <v>38708788.780000001</v>
      </c>
      <c r="E45" s="28"/>
      <c r="F45" s="35"/>
    </row>
    <row r="46" spans="1:6">
      <c r="A46" s="12" t="s">
        <v>103</v>
      </c>
      <c r="B46" s="13"/>
      <c r="C46" s="14" t="s">
        <v>104</v>
      </c>
      <c r="D46" s="34">
        <f>SUM(EASTERNFL:VALENCIA!D46)</f>
        <v>56698972.599999987</v>
      </c>
      <c r="E46" s="28"/>
      <c r="F46" s="35"/>
    </row>
    <row r="47" spans="1:6">
      <c r="A47" s="12" t="s">
        <v>105</v>
      </c>
      <c r="B47" s="13"/>
      <c r="C47" s="14" t="s">
        <v>106</v>
      </c>
      <c r="D47" s="34">
        <f>SUM(EASTERNFL:VALENCIA!D47)</f>
        <v>3911320.0699999994</v>
      </c>
      <c r="E47" s="28"/>
      <c r="F47" s="35"/>
    </row>
    <row r="48" spans="1:6">
      <c r="A48" s="12" t="s">
        <v>107</v>
      </c>
      <c r="B48" s="13"/>
      <c r="C48" s="14" t="s">
        <v>108</v>
      </c>
      <c r="D48" s="34">
        <f>SUM(EASTERNFL:VALENCIA!D48)</f>
        <v>93542499.340000018</v>
      </c>
      <c r="E48" s="28"/>
      <c r="F48" s="35"/>
    </row>
    <row r="49" spans="1:8">
      <c r="A49" s="12" t="s">
        <v>109</v>
      </c>
      <c r="B49" s="13"/>
      <c r="C49" s="14" t="s">
        <v>110</v>
      </c>
      <c r="D49" s="34">
        <f>SUM(EASTERNFL:VALENCIA!D49)</f>
        <v>657232.17000000004</v>
      </c>
      <c r="E49" s="28"/>
      <c r="F49" s="35"/>
    </row>
    <row r="50" spans="1:8">
      <c r="A50" s="12" t="s">
        <v>111</v>
      </c>
      <c r="B50" s="13"/>
      <c r="C50" s="14" t="s">
        <v>112</v>
      </c>
      <c r="D50" s="34">
        <f>SUM(EASTERNFL:VALENCIA!D50)</f>
        <v>6345529.5299999993</v>
      </c>
      <c r="E50" s="28"/>
      <c r="F50" s="35"/>
    </row>
    <row r="51" spans="1:8">
      <c r="A51" s="12" t="s">
        <v>113</v>
      </c>
      <c r="B51" s="13"/>
      <c r="C51" s="14" t="s">
        <v>114</v>
      </c>
      <c r="D51" s="34">
        <f>SUM(EASTERNFL:VALENCIA!D51)</f>
        <v>38362037.750000007</v>
      </c>
      <c r="E51" s="28"/>
      <c r="F51" s="35"/>
    </row>
    <row r="52" spans="1:8">
      <c r="A52" s="12" t="s">
        <v>115</v>
      </c>
      <c r="B52" s="13"/>
      <c r="C52" s="14" t="s">
        <v>116</v>
      </c>
      <c r="D52" s="34">
        <f>SUM(EASTERNFL:VALENCIA!D52)</f>
        <v>9818467.1199999992</v>
      </c>
      <c r="E52" s="28"/>
      <c r="F52" s="35"/>
    </row>
    <row r="53" spans="1:8">
      <c r="A53" s="12" t="s">
        <v>117</v>
      </c>
      <c r="B53" s="13"/>
      <c r="C53" s="14" t="s">
        <v>118</v>
      </c>
      <c r="D53" s="34">
        <f>SUM(EASTERNFL:VALENCIA!D53)</f>
        <v>1672325.07</v>
      </c>
      <c r="E53" s="28"/>
      <c r="F53" s="35"/>
    </row>
    <row r="54" spans="1:8">
      <c r="A54" s="12" t="s">
        <v>119</v>
      </c>
      <c r="B54" s="13"/>
      <c r="C54" s="14" t="s">
        <v>120</v>
      </c>
      <c r="D54" s="34">
        <f>SUM(EASTERNFL:VALENCIA!D54)</f>
        <v>3336251.4400000004</v>
      </c>
      <c r="E54" s="28"/>
      <c r="F54" s="35"/>
    </row>
    <row r="55" spans="1:8">
      <c r="A55" s="12" t="s">
        <v>121</v>
      </c>
      <c r="B55" s="13"/>
      <c r="C55" s="14" t="s">
        <v>122</v>
      </c>
      <c r="D55" s="34">
        <f>SUM(EASTERNFL:VALENCIA!D55)</f>
        <v>212905.91999999998</v>
      </c>
      <c r="E55" s="28"/>
      <c r="F55" s="35"/>
    </row>
    <row r="56" spans="1:8">
      <c r="A56" s="12" t="s">
        <v>123</v>
      </c>
      <c r="B56" s="13"/>
      <c r="C56" s="14" t="s">
        <v>124</v>
      </c>
      <c r="D56" s="34">
        <f>SUM(EASTERNFL:VALENCIA!D56)</f>
        <v>-92.65</v>
      </c>
      <c r="E56" s="28"/>
      <c r="F56" s="35"/>
    </row>
    <row r="57" spans="1:8">
      <c r="A57" s="12" t="s">
        <v>125</v>
      </c>
      <c r="B57" s="13"/>
      <c r="C57" s="14" t="s">
        <v>126</v>
      </c>
      <c r="D57" s="34">
        <f>SUM(EASTERNFL:VALENCIA!D57)</f>
        <v>1246670.6299999999</v>
      </c>
      <c r="E57" s="28"/>
      <c r="F57" s="35"/>
    </row>
    <row r="58" spans="1:8">
      <c r="A58" s="12" t="s">
        <v>127</v>
      </c>
      <c r="B58" s="13"/>
      <c r="C58" s="14" t="s">
        <v>128</v>
      </c>
      <c r="D58" s="34">
        <f>SUM(EASTERNFL:VALENCIA!D58)</f>
        <v>8222627.4299999997</v>
      </c>
      <c r="E58" s="28"/>
      <c r="F58" s="35"/>
    </row>
    <row r="59" spans="1:8">
      <c r="A59" s="12" t="s">
        <v>129</v>
      </c>
      <c r="B59" s="13"/>
      <c r="C59" s="14" t="s">
        <v>130</v>
      </c>
      <c r="D59" s="34">
        <f>SUM(EASTERNFL:VALENCIA!D59)</f>
        <v>1557704</v>
      </c>
      <c r="E59" s="28"/>
      <c r="F59" s="35"/>
    </row>
    <row r="60" spans="1:8">
      <c r="A60" s="12" t="s">
        <v>131</v>
      </c>
      <c r="B60" s="13"/>
      <c r="C60" s="14" t="s">
        <v>132</v>
      </c>
      <c r="D60" s="34">
        <f>SUM(EASTERNFL:VALENCIA!D60)</f>
        <v>2870056.8600000003</v>
      </c>
      <c r="E60" s="28"/>
      <c r="F60" s="35"/>
    </row>
    <row r="61" spans="1:8" ht="13.5" thickBot="1">
      <c r="A61" s="12" t="s">
        <v>133</v>
      </c>
      <c r="B61" s="13"/>
      <c r="C61" s="14" t="s">
        <v>134</v>
      </c>
      <c r="D61" s="34">
        <f>SUM(EASTERNFL:VALENCIA!D61)</f>
        <v>-1080378.31</v>
      </c>
      <c r="E61" s="28"/>
      <c r="F61" s="35"/>
    </row>
    <row r="62" spans="1:8" ht="13.5" thickBot="1">
      <c r="A62" s="19" t="s">
        <v>12</v>
      </c>
      <c r="B62" s="20"/>
      <c r="C62" s="21"/>
      <c r="D62" s="22">
        <f>SUM(D27:D61)</f>
        <v>374398287.01000005</v>
      </c>
      <c r="E62" s="28"/>
    </row>
    <row r="63" spans="1:8" ht="13.5" thickBot="1">
      <c r="A63" s="19" t="s">
        <v>13</v>
      </c>
      <c r="B63" s="20"/>
      <c r="C63" s="21"/>
      <c r="D63" s="22">
        <f>D24+D62</f>
        <v>1150482642.46</v>
      </c>
      <c r="E63" s="36"/>
      <c r="G63" s="115"/>
      <c r="H63" s="115"/>
    </row>
    <row r="64" spans="1:8">
      <c r="A64" s="112"/>
      <c r="B64" s="31"/>
      <c r="C64" s="113"/>
      <c r="D64" s="114"/>
      <c r="E64" s="111"/>
    </row>
    <row r="65" spans="1:16">
      <c r="A65" s="5"/>
      <c r="B65" s="5"/>
      <c r="C65" s="37"/>
      <c r="D65" s="38"/>
      <c r="E65" s="38"/>
    </row>
    <row r="66" spans="1:16">
      <c r="A66" s="240" t="str">
        <f>A1</f>
        <v>FLORIDA COLLEGE SYSTEM - ALL COLLEGES</v>
      </c>
      <c r="B66" s="240"/>
      <c r="C66" s="240"/>
      <c r="D66" s="240"/>
      <c r="E66" s="39"/>
    </row>
    <row r="67" spans="1:16" ht="13.5" thickBot="1">
      <c r="A67" s="241" t="str">
        <f>+A3</f>
        <v xml:space="preserve">2017-2018 FEES </v>
      </c>
      <c r="B67" s="241"/>
      <c r="C67" s="241"/>
      <c r="D67" s="241"/>
      <c r="E67" s="39"/>
    </row>
    <row r="68" spans="1:16">
      <c r="A68" s="40" t="s">
        <v>14</v>
      </c>
      <c r="B68" s="10"/>
      <c r="C68" s="41"/>
      <c r="D68" s="42"/>
      <c r="E68" s="38"/>
    </row>
    <row r="69" spans="1:16">
      <c r="A69" s="43"/>
      <c r="B69" s="31"/>
      <c r="C69" s="41"/>
      <c r="D69" s="44"/>
      <c r="E69" s="38"/>
    </row>
    <row r="70" spans="1:16" ht="13.5" thickBot="1">
      <c r="A70" s="40" t="s">
        <v>15</v>
      </c>
      <c r="B70" s="31"/>
      <c r="C70" s="41" t="s">
        <v>16</v>
      </c>
      <c r="D70" s="102" t="s">
        <v>17</v>
      </c>
      <c r="E70" s="103"/>
    </row>
    <row r="71" spans="1:16" ht="13.5" thickBot="1">
      <c r="A71" s="45" t="s">
        <v>18</v>
      </c>
      <c r="B71" s="46" t="s">
        <v>19</v>
      </c>
      <c r="C71" s="105" t="s">
        <v>20</v>
      </c>
      <c r="D71" s="104">
        <f>SUM(EASTERNFL:VALENCIA!D71)</f>
        <v>505478681.89999998</v>
      </c>
      <c r="E71" s="38"/>
    </row>
    <row r="72" spans="1:16" ht="13.5" thickBot="1">
      <c r="A72" s="47" t="s">
        <v>18</v>
      </c>
      <c r="B72" s="48" t="s">
        <v>21</v>
      </c>
      <c r="C72" s="106" t="s">
        <v>22</v>
      </c>
      <c r="D72" s="104">
        <f>SUM(EASTERNFL:VALENCIA!D72)</f>
        <v>126989955.33</v>
      </c>
      <c r="E72" s="38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3.5" thickBot="1">
      <c r="A73" s="47" t="s">
        <v>18</v>
      </c>
      <c r="B73" s="48" t="s">
        <v>23</v>
      </c>
      <c r="C73" s="106">
        <v>40130</v>
      </c>
      <c r="D73" s="104">
        <f>SUM(EASTERNFL:VALENCIA!D73)</f>
        <v>17291843.180000003</v>
      </c>
      <c r="E73" s="38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3.5" thickBot="1">
      <c r="A74" s="47" t="s">
        <v>18</v>
      </c>
      <c r="B74" s="48" t="s">
        <v>24</v>
      </c>
      <c r="C74" s="106" t="s">
        <v>25</v>
      </c>
      <c r="D74" s="104">
        <f>SUM(EASTERNFL:VALENCIA!D74)</f>
        <v>30547008.219999991</v>
      </c>
      <c r="E74" s="38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3.5" thickBot="1">
      <c r="A75" s="47" t="s">
        <v>18</v>
      </c>
      <c r="B75" s="48" t="s">
        <v>26</v>
      </c>
      <c r="C75" s="106">
        <v>40160</v>
      </c>
      <c r="D75" s="104">
        <f>SUM(EASTERNFL:VALENCIA!D75)</f>
        <v>1113774.76</v>
      </c>
      <c r="E75" s="38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3.5" thickBot="1">
      <c r="A76" s="47" t="s">
        <v>18</v>
      </c>
      <c r="B76" s="48" t="s">
        <v>27</v>
      </c>
      <c r="C76" s="106">
        <v>40180</v>
      </c>
      <c r="D76" s="104">
        <f>SUM(EASTERNFL:VALENCIA!D76)</f>
        <v>30</v>
      </c>
      <c r="E76" s="38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3.5" thickBot="1">
      <c r="A77" s="47" t="s">
        <v>18</v>
      </c>
      <c r="B77" s="48" t="s">
        <v>28</v>
      </c>
      <c r="C77" s="106">
        <v>40190</v>
      </c>
      <c r="D77" s="104">
        <f>SUM(EASTERNFL:VALENCIA!D77)</f>
        <v>1120443.1499999999</v>
      </c>
      <c r="E77" s="38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3.5" thickBot="1">
      <c r="A78" s="47" t="s">
        <v>29</v>
      </c>
      <c r="B78" s="48" t="s">
        <v>19</v>
      </c>
      <c r="C78" s="106" t="s">
        <v>30</v>
      </c>
      <c r="D78" s="104">
        <f>SUM(EASTERNFL:VALENCIA!D78)</f>
        <v>70366085.24000001</v>
      </c>
      <c r="E78" s="38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3.5" thickBot="1">
      <c r="A79" s="47" t="s">
        <v>29</v>
      </c>
      <c r="B79" s="48" t="s">
        <v>21</v>
      </c>
      <c r="C79" s="106" t="s">
        <v>31</v>
      </c>
      <c r="D79" s="104">
        <f>SUM(EASTERNFL:VALENCIA!D79)</f>
        <v>14295361.710000001</v>
      </c>
      <c r="E79" s="38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3.5" thickBot="1">
      <c r="A80" s="47" t="s">
        <v>29</v>
      </c>
      <c r="B80" s="48" t="s">
        <v>23</v>
      </c>
      <c r="C80" s="106">
        <v>40330</v>
      </c>
      <c r="D80" s="104">
        <f>SUM(EASTERNFL:VALENCIA!D80)</f>
        <v>1345862.0599999998</v>
      </c>
      <c r="E80" s="38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3.5" thickBot="1">
      <c r="A81" s="47" t="s">
        <v>29</v>
      </c>
      <c r="B81" s="48" t="s">
        <v>24</v>
      </c>
      <c r="C81" s="106" t="s">
        <v>32</v>
      </c>
      <c r="D81" s="104">
        <f>SUM(EASTERNFL:VALENCIA!D81)</f>
        <v>7360820.5199999986</v>
      </c>
      <c r="E81" s="38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3.5" thickBot="1">
      <c r="A82" s="47" t="s">
        <v>29</v>
      </c>
      <c r="B82" s="48" t="s">
        <v>26</v>
      </c>
      <c r="C82" s="106">
        <v>40360</v>
      </c>
      <c r="D82" s="104">
        <f>SUM(EASTERNFL:VALENCIA!D82)</f>
        <v>30526.440000000002</v>
      </c>
      <c r="E82" s="38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3.5" thickBot="1">
      <c r="A83" s="47" t="s">
        <v>29</v>
      </c>
      <c r="B83" s="48" t="s">
        <v>27</v>
      </c>
      <c r="C83" s="106">
        <v>40380</v>
      </c>
      <c r="D83" s="104">
        <f>SUM(EASTERNFL:VALENCIA!D83)</f>
        <v>0</v>
      </c>
      <c r="E83" s="38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3.5" thickBot="1">
      <c r="A84" s="47" t="s">
        <v>29</v>
      </c>
      <c r="B84" s="48" t="s">
        <v>28</v>
      </c>
      <c r="C84" s="107">
        <v>40390</v>
      </c>
      <c r="D84" s="104">
        <f>SUM(EASTERNFL:VALENCIA!D84)</f>
        <v>0</v>
      </c>
      <c r="E84" s="38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3.5" thickBot="1">
      <c r="A85" s="19" t="s">
        <v>33</v>
      </c>
      <c r="B85" s="20"/>
      <c r="C85" s="21"/>
      <c r="D85" s="101">
        <f>SUM(D71:D84)</f>
        <v>775940392.50999999</v>
      </c>
      <c r="E85" s="38"/>
      <c r="G85" s="115"/>
      <c r="H85" s="115"/>
      <c r="I85" s="5"/>
      <c r="J85" s="5"/>
      <c r="K85" s="5"/>
      <c r="L85" s="5"/>
      <c r="M85" s="5"/>
      <c r="N85" s="5"/>
      <c r="O85" s="5"/>
      <c r="P85" s="5"/>
    </row>
    <row r="86" spans="1:16">
      <c r="A86" s="51"/>
      <c r="B86" s="52"/>
      <c r="C86" s="53"/>
      <c r="D86" s="54"/>
      <c r="E86" s="38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5" t="s">
        <v>34</v>
      </c>
      <c r="B87" s="52"/>
      <c r="C87" s="53"/>
      <c r="D87" s="54"/>
      <c r="E87" s="38"/>
    </row>
    <row r="88" spans="1:16">
      <c r="A88" s="56" t="s">
        <v>18</v>
      </c>
      <c r="B88" s="57" t="s">
        <v>19</v>
      </c>
      <c r="C88" s="49">
        <v>40110</v>
      </c>
      <c r="D88" s="50">
        <f>SUM(EASTERNFL:VALENCIA!D88)</f>
        <v>0</v>
      </c>
      <c r="E88" s="38"/>
    </row>
    <row r="89" spans="1:16" ht="13.5" thickBot="1">
      <c r="A89" s="58" t="s">
        <v>29</v>
      </c>
      <c r="B89" s="59" t="s">
        <v>19</v>
      </c>
      <c r="C89" s="60">
        <v>40310</v>
      </c>
      <c r="D89" s="50">
        <f>SUM(EASTERNFL:VALENCIA!D89)</f>
        <v>0</v>
      </c>
      <c r="E89" s="38"/>
    </row>
    <row r="90" spans="1:16" ht="13.5" thickBot="1">
      <c r="A90" s="19" t="s">
        <v>35</v>
      </c>
      <c r="B90" s="20"/>
      <c r="C90" s="21"/>
      <c r="D90" s="22">
        <f>SUM(D88:D89)</f>
        <v>0</v>
      </c>
      <c r="E90" s="38"/>
    </row>
    <row r="91" spans="1:16" ht="13.5" thickBot="1">
      <c r="A91" s="43"/>
      <c r="B91" s="52"/>
      <c r="C91" s="53"/>
      <c r="D91" s="54"/>
      <c r="E91" s="38"/>
    </row>
    <row r="92" spans="1:16" ht="13.5" thickBot="1">
      <c r="A92" s="19" t="s">
        <v>36</v>
      </c>
      <c r="B92" s="20"/>
      <c r="C92" s="21"/>
      <c r="D92" s="22">
        <f>+D85+D90</f>
        <v>775940392.50999999</v>
      </c>
      <c r="E92" s="38"/>
    </row>
    <row r="93" spans="1:16" ht="13.5" thickBot="1">
      <c r="A93" s="61"/>
      <c r="B93" s="61"/>
      <c r="C93" s="62"/>
      <c r="D93" s="63"/>
      <c r="E93" s="39"/>
    </row>
    <row r="94" spans="1:16" ht="13.5" thickBot="1">
      <c r="A94" s="247" t="s">
        <v>37</v>
      </c>
      <c r="B94" s="248"/>
      <c r="C94" s="64"/>
      <c r="D94" s="65"/>
      <c r="E94" s="38"/>
    </row>
    <row r="95" spans="1:16">
      <c r="A95" s="66" t="s">
        <v>18</v>
      </c>
      <c r="B95" s="67"/>
      <c r="C95" s="68"/>
      <c r="D95" s="69">
        <f>SUM(D6:D13)</f>
        <v>682686598.48000002</v>
      </c>
      <c r="E95" s="38"/>
    </row>
    <row r="96" spans="1:16">
      <c r="A96" s="70"/>
      <c r="B96" s="52"/>
      <c r="C96" s="71"/>
      <c r="D96" s="72"/>
      <c r="E96" s="38"/>
    </row>
    <row r="97" spans="1:256">
      <c r="A97" s="73" t="s">
        <v>29</v>
      </c>
      <c r="B97" s="74"/>
      <c r="C97" s="75"/>
      <c r="D97" s="76">
        <f>SUM(D15:D22)</f>
        <v>93397756.970000014</v>
      </c>
      <c r="E97" s="38"/>
    </row>
    <row r="98" spans="1:256" ht="13.5" thickBot="1">
      <c r="A98" s="77"/>
      <c r="B98" s="52"/>
      <c r="C98" s="71"/>
      <c r="D98" s="72"/>
      <c r="E98" s="38"/>
    </row>
    <row r="99" spans="1:256" ht="13.5" thickBot="1">
      <c r="A99" s="78" t="s">
        <v>2</v>
      </c>
      <c r="B99" s="79"/>
      <c r="C99" s="80"/>
      <c r="D99" s="81">
        <f>D95+D97</f>
        <v>776084355.45000005</v>
      </c>
      <c r="E99" s="38"/>
    </row>
    <row r="100" spans="1:256">
      <c r="A100" s="82"/>
      <c r="B100" s="67"/>
      <c r="C100" s="62"/>
      <c r="D100" s="83"/>
      <c r="E100" s="38"/>
    </row>
    <row r="101" spans="1:256">
      <c r="A101" s="84" t="s">
        <v>38</v>
      </c>
      <c r="B101" s="85"/>
      <c r="C101" s="86"/>
      <c r="D101" s="87">
        <f>D51</f>
        <v>38362037.750000007</v>
      </c>
      <c r="E101" s="38"/>
    </row>
    <row r="102" spans="1:256" ht="13.5" thickBot="1">
      <c r="A102" s="82"/>
      <c r="B102" s="88"/>
      <c r="C102" s="62"/>
      <c r="D102" s="72"/>
      <c r="E102" s="38"/>
    </row>
    <row r="103" spans="1:256" ht="13.5" thickBot="1">
      <c r="A103" s="19" t="s">
        <v>39</v>
      </c>
      <c r="B103" s="20"/>
      <c r="C103" s="21"/>
      <c r="D103" s="22">
        <f>D99+D101</f>
        <v>814446393.20000005</v>
      </c>
      <c r="E103" s="38"/>
      <c r="G103" s="115"/>
      <c r="H103" s="115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3:16">
      <c r="C183" s="1"/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96"/>
      <c r="B229" s="97"/>
      <c r="C229" s="98"/>
      <c r="D229" s="97"/>
      <c r="E229" s="97"/>
      <c r="F229" s="99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96"/>
      <c r="B246" s="97"/>
      <c r="C246" s="98"/>
      <c r="D246" s="97"/>
      <c r="E246" s="97"/>
      <c r="F246" s="99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96"/>
      <c r="B295" s="97"/>
      <c r="C295" s="98"/>
      <c r="D295" s="97"/>
      <c r="E295" s="97"/>
      <c r="F295" s="99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96"/>
      <c r="B307" s="97"/>
      <c r="C307" s="98"/>
      <c r="D307" s="97"/>
      <c r="E307" s="97"/>
      <c r="F307" s="99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96"/>
      <c r="B321" s="97"/>
      <c r="C321" s="98"/>
      <c r="D321" s="97"/>
      <c r="E321" s="97"/>
      <c r="F321" s="99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96"/>
      <c r="B334" s="97"/>
      <c r="C334" s="98"/>
      <c r="D334" s="97"/>
      <c r="E334" s="97"/>
      <c r="F334" s="99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96"/>
      <c r="B415" s="97"/>
      <c r="C415" s="98"/>
      <c r="D415" s="97"/>
      <c r="E415" s="97"/>
      <c r="F415" s="99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96"/>
      <c r="B480" s="97"/>
      <c r="C480" s="98"/>
      <c r="D480" s="97"/>
      <c r="E480" s="97"/>
      <c r="F480" s="99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  <ignoredErrors>
    <ignoredError sqref="C71:C84 C6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159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357149.54</v>
      </c>
      <c r="E6" s="121">
        <v>384671.72</v>
      </c>
      <c r="F6" s="5"/>
    </row>
    <row r="7" spans="1:16">
      <c r="A7" s="117" t="s">
        <v>43</v>
      </c>
      <c r="B7" s="118"/>
      <c r="C7" s="119" t="s">
        <v>20</v>
      </c>
      <c r="D7" s="120">
        <v>4980834.84</v>
      </c>
      <c r="E7" s="121">
        <v>5238789.03</v>
      </c>
      <c r="F7" s="5"/>
    </row>
    <row r="8" spans="1:16">
      <c r="A8" s="117" t="s">
        <v>44</v>
      </c>
      <c r="B8" s="118"/>
      <c r="C8" s="119" t="s">
        <v>22</v>
      </c>
      <c r="D8" s="120">
        <v>1156292.44</v>
      </c>
      <c r="E8" s="121">
        <v>1295787.04</v>
      </c>
      <c r="F8" s="5"/>
    </row>
    <row r="9" spans="1:16">
      <c r="A9" s="117" t="s">
        <v>45</v>
      </c>
      <c r="B9" s="118"/>
      <c r="C9" s="119" t="s">
        <v>46</v>
      </c>
      <c r="D9" s="120">
        <v>246693.88</v>
      </c>
      <c r="E9" s="121">
        <v>315395.01</v>
      </c>
      <c r="F9" s="5"/>
    </row>
    <row r="10" spans="1:16">
      <c r="A10" s="117" t="s">
        <v>47</v>
      </c>
      <c r="B10" s="118"/>
      <c r="C10" s="119" t="s">
        <v>25</v>
      </c>
      <c r="D10" s="120">
        <v>140443.92000000001</v>
      </c>
      <c r="E10" s="121">
        <v>187606.38</v>
      </c>
      <c r="F10" s="5"/>
    </row>
    <row r="11" spans="1:16">
      <c r="A11" s="117" t="s">
        <v>48</v>
      </c>
      <c r="B11" s="118"/>
      <c r="C11" s="119" t="s">
        <v>49</v>
      </c>
      <c r="D11" s="120">
        <v>40981.040000000001</v>
      </c>
      <c r="E11" s="121">
        <v>49395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6922395.6600000001</v>
      </c>
      <c r="E14" s="22">
        <v>7471644.1799999997</v>
      </c>
      <c r="F14" s="5"/>
    </row>
    <row r="15" spans="1:16">
      <c r="A15" s="23" t="s">
        <v>54</v>
      </c>
      <c r="B15" s="118"/>
      <c r="C15" s="25" t="s">
        <v>55</v>
      </c>
      <c r="D15" s="26">
        <v>27522.18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257954.19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139494.6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68701.13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47162.46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8413.9599999999991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549248.5199999999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7471644.1799999997</v>
      </c>
      <c r="E24" s="22">
        <v>7471644.1799999997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0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332815.5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405189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67855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31675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379214.25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621691.19999999995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17689.759999999998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657291.6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13490.45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36165.82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365756.63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92848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70495.76999999999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368191.61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3460369.59</v>
      </c>
      <c r="E62" s="124"/>
    </row>
    <row r="63" spans="1:6" ht="13.5" thickBot="1">
      <c r="A63" s="19" t="s">
        <v>13</v>
      </c>
      <c r="B63" s="20"/>
      <c r="C63" s="21"/>
      <c r="D63" s="22">
        <v>10932013.77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159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5337984.38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1156292.44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246693.88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140443.92000000001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40981.040000000001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285476.37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139494.6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68701.13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47162.46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8413.9599999999991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7471644.1799999997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7471644.1799999997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6922395.6600000001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549248.5199999999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7471644.1799999997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365756.63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7837400.8099999996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158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0</v>
      </c>
      <c r="E6" s="121">
        <v>0</v>
      </c>
      <c r="F6" s="5"/>
    </row>
    <row r="7" spans="1:16">
      <c r="A7" s="117" t="s">
        <v>43</v>
      </c>
      <c r="B7" s="118"/>
      <c r="C7" s="119" t="s">
        <v>20</v>
      </c>
      <c r="D7" s="120">
        <v>26937534.020000003</v>
      </c>
      <c r="E7" s="121">
        <v>32643693.080000006</v>
      </c>
      <c r="F7" s="5"/>
    </row>
    <row r="8" spans="1:16">
      <c r="A8" s="117" t="s">
        <v>44</v>
      </c>
      <c r="B8" s="118"/>
      <c r="C8" s="119" t="s">
        <v>22</v>
      </c>
      <c r="D8" s="120">
        <v>8596818.2800000012</v>
      </c>
      <c r="E8" s="121">
        <v>9710482.5300000012</v>
      </c>
      <c r="F8" s="5"/>
    </row>
    <row r="9" spans="1:16">
      <c r="A9" s="117" t="s">
        <v>45</v>
      </c>
      <c r="B9" s="118"/>
      <c r="C9" s="119" t="s">
        <v>46</v>
      </c>
      <c r="D9" s="120">
        <v>1018748.33</v>
      </c>
      <c r="E9" s="121">
        <v>1122109.6599999999</v>
      </c>
      <c r="F9" s="5"/>
    </row>
    <row r="10" spans="1:16">
      <c r="A10" s="117" t="s">
        <v>47</v>
      </c>
      <c r="B10" s="118"/>
      <c r="C10" s="119" t="s">
        <v>25</v>
      </c>
      <c r="D10" s="120">
        <v>2754527.55</v>
      </c>
      <c r="E10" s="121">
        <v>3369971.4699999997</v>
      </c>
      <c r="F10" s="5"/>
    </row>
    <row r="11" spans="1:16">
      <c r="A11" s="117" t="s">
        <v>48</v>
      </c>
      <c r="B11" s="118"/>
      <c r="C11" s="119" t="s">
        <v>49</v>
      </c>
      <c r="D11" s="120">
        <v>163635.29999999999</v>
      </c>
      <c r="E11" s="121">
        <v>167741.47999999998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18106.97</v>
      </c>
      <c r="E13" s="121">
        <v>18106.97</v>
      </c>
      <c r="F13" s="5"/>
    </row>
    <row r="14" spans="1:16" ht="13.5" thickBot="1">
      <c r="A14" s="19" t="s">
        <v>6</v>
      </c>
      <c r="B14" s="20"/>
      <c r="C14" s="21"/>
      <c r="D14" s="22">
        <v>39489370.449999996</v>
      </c>
      <c r="E14" s="22">
        <v>47032105.189999998</v>
      </c>
      <c r="F14" s="5"/>
    </row>
    <row r="15" spans="1:16">
      <c r="A15" s="23" t="s">
        <v>54</v>
      </c>
      <c r="B15" s="118"/>
      <c r="C15" s="25" t="s">
        <v>55</v>
      </c>
      <c r="D15" s="26">
        <v>0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5706159.0600000005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1113664.25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103361.32999999999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615443.91999999993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4106.18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7542734.7400000002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47032105.189999998</v>
      </c>
      <c r="E24" s="22">
        <v>47032105.189999998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1620696.6800000002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159601.26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2620800.5799999996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95846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480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2642700.59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4081382.03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0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5013943.7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22567.55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0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2622644.41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340189.93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10335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122763.5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404821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19758772.23</v>
      </c>
      <c r="E62" s="124"/>
    </row>
    <row r="63" spans="1:6" ht="13.5" thickBot="1">
      <c r="A63" s="19" t="s">
        <v>13</v>
      </c>
      <c r="B63" s="20"/>
      <c r="C63" s="21"/>
      <c r="D63" s="22">
        <v>66790877.420000002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158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26937534.020000003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8596818.2800000012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1018748.33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2754527.55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163635.29999999999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18106.97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5706159.0600000005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1113664.25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103361.32999999999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615443.91999999993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4106.18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47032105.189999998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47032105.189999998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39489370.449999996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7542734.7400000002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47032105.189999998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2622644.41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49654749.599999994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157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4190657.83</v>
      </c>
      <c r="E6" s="121">
        <v>4347461.43</v>
      </c>
      <c r="F6" s="5"/>
    </row>
    <row r="7" spans="1:16">
      <c r="A7" s="117" t="s">
        <v>43</v>
      </c>
      <c r="B7" s="118"/>
      <c r="C7" s="119" t="s">
        <v>20</v>
      </c>
      <c r="D7" s="120">
        <v>12894386.550000001</v>
      </c>
      <c r="E7" s="121">
        <v>13808077.58</v>
      </c>
      <c r="F7" s="5"/>
    </row>
    <row r="8" spans="1:16">
      <c r="A8" s="117" t="s">
        <v>44</v>
      </c>
      <c r="B8" s="118"/>
      <c r="C8" s="119" t="s">
        <v>22</v>
      </c>
      <c r="D8" s="120">
        <v>5740490.0899999999</v>
      </c>
      <c r="E8" s="121">
        <v>6076175.1499999994</v>
      </c>
      <c r="F8" s="5"/>
    </row>
    <row r="9" spans="1:16">
      <c r="A9" s="117" t="s">
        <v>45</v>
      </c>
      <c r="B9" s="118"/>
      <c r="C9" s="119" t="s">
        <v>46</v>
      </c>
      <c r="D9" s="120">
        <v>1326122.74</v>
      </c>
      <c r="E9" s="121">
        <v>1434972.34</v>
      </c>
      <c r="F9" s="5"/>
    </row>
    <row r="10" spans="1:16">
      <c r="A10" s="117" t="s">
        <v>47</v>
      </c>
      <c r="B10" s="118"/>
      <c r="C10" s="119" t="s">
        <v>25</v>
      </c>
      <c r="D10" s="120">
        <v>479023.62</v>
      </c>
      <c r="E10" s="121">
        <v>523635.36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143550</v>
      </c>
      <c r="E13" s="121">
        <v>143550</v>
      </c>
      <c r="F13" s="5"/>
    </row>
    <row r="14" spans="1:16" ht="13.5" thickBot="1">
      <c r="A14" s="19" t="s">
        <v>6</v>
      </c>
      <c r="B14" s="20"/>
      <c r="C14" s="21"/>
      <c r="D14" s="22">
        <v>24774230.830000002</v>
      </c>
      <c r="E14" s="22">
        <v>26333871.859999996</v>
      </c>
      <c r="F14" s="5"/>
    </row>
    <row r="15" spans="1:16">
      <c r="A15" s="23" t="s">
        <v>54</v>
      </c>
      <c r="B15" s="118"/>
      <c r="C15" s="25" t="s">
        <v>55</v>
      </c>
      <c r="D15" s="26">
        <v>156803.6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913691.03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335685.06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108849.60000000001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44611.74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1559641.0300000003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26333871.860000003</v>
      </c>
      <c r="E24" s="22">
        <v>26333871.860000003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10600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4535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1110134.3500000001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423855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108485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97650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1231499.67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1173138.54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245748.35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2327198.4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23611.53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493921.36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1306199.1500000001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139035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48650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225717.54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37150.25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9007129.1400000006</v>
      </c>
      <c r="E62" s="124"/>
    </row>
    <row r="63" spans="1:6" ht="13.5" thickBot="1">
      <c r="A63" s="19" t="s">
        <v>13</v>
      </c>
      <c r="B63" s="20"/>
      <c r="C63" s="21"/>
      <c r="D63" s="22">
        <v>35341001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157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17085044.380000003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5740490.0899999999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1326122.74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479023.62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143550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1070494.6300000001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335685.06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108849.60000000001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44611.74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26333871.859999999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26333871.859999999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24774230.830000002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1559641.0300000003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26333871.860000003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1306199.1500000001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27640071.010000002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156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177062.91</v>
      </c>
      <c r="E6" s="121">
        <v>181344.84</v>
      </c>
      <c r="F6" s="5"/>
    </row>
    <row r="7" spans="1:16">
      <c r="A7" s="117" t="s">
        <v>43</v>
      </c>
      <c r="B7" s="118"/>
      <c r="C7" s="119" t="s">
        <v>20</v>
      </c>
      <c r="D7" s="120">
        <v>2280498.1</v>
      </c>
      <c r="E7" s="121">
        <v>2341281.7600000002</v>
      </c>
      <c r="F7" s="5"/>
    </row>
    <row r="8" spans="1:16">
      <c r="A8" s="117" t="s">
        <v>44</v>
      </c>
      <c r="B8" s="118"/>
      <c r="C8" s="119" t="s">
        <v>22</v>
      </c>
      <c r="D8" s="120">
        <v>1045047.19</v>
      </c>
      <c r="E8" s="121">
        <v>1071168.31</v>
      </c>
      <c r="F8" s="5"/>
    </row>
    <row r="9" spans="1:16">
      <c r="A9" s="117" t="s">
        <v>45</v>
      </c>
      <c r="B9" s="118"/>
      <c r="C9" s="119" t="s">
        <v>46</v>
      </c>
      <c r="D9" s="120">
        <v>578857.48</v>
      </c>
      <c r="E9" s="121">
        <v>590181.28</v>
      </c>
      <c r="F9" s="5"/>
    </row>
    <row r="10" spans="1:16">
      <c r="A10" s="117" t="s">
        <v>47</v>
      </c>
      <c r="B10" s="118"/>
      <c r="C10" s="119" t="s">
        <v>25</v>
      </c>
      <c r="D10" s="120">
        <v>120512.48</v>
      </c>
      <c r="E10" s="121">
        <v>123745.06999999999</v>
      </c>
      <c r="F10" s="5"/>
    </row>
    <row r="11" spans="1:16">
      <c r="A11" s="117" t="s">
        <v>48</v>
      </c>
      <c r="B11" s="118"/>
      <c r="C11" s="119" t="s">
        <v>49</v>
      </c>
      <c r="D11" s="120">
        <v>39470</v>
      </c>
      <c r="E11" s="121">
        <v>39706.82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4241448.16</v>
      </c>
      <c r="E14" s="22">
        <v>4347428.080000001</v>
      </c>
      <c r="F14" s="5"/>
    </row>
    <row r="15" spans="1:16">
      <c r="A15" s="23" t="s">
        <v>54</v>
      </c>
      <c r="B15" s="118"/>
      <c r="C15" s="25" t="s">
        <v>55</v>
      </c>
      <c r="D15" s="26">
        <v>4281.93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60783.66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26121.119999999999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11323.8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3232.59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236.82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105979.92000000001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4347428.08</v>
      </c>
      <c r="E24" s="22">
        <v>4347428.08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62334.03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27376.799999999999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2415.6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1932.48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608252.04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264250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300063.56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274710.57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17175.78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346118.89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29397.919999999998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17175.78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203455.44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77362.73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55175.87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2287197.4900000002</v>
      </c>
      <c r="E62" s="124"/>
    </row>
    <row r="63" spans="1:6" ht="13.5" thickBot="1">
      <c r="A63" s="19" t="s">
        <v>13</v>
      </c>
      <c r="B63" s="20"/>
      <c r="C63" s="21"/>
      <c r="D63" s="22">
        <v>6634625.5700000003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156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2457561.0100000002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1045047.19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578857.48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120512.48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39470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65065.590000000004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26121.119999999999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11323.8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3232.59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236.82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4347428.08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4347428.08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4241448.16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105979.92000000001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4347428.08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203455.44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4550883.5200000005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topLeftCell="A45"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155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118680.08</v>
      </c>
      <c r="E6" s="121">
        <v>137681.07</v>
      </c>
      <c r="F6" s="5"/>
    </row>
    <row r="7" spans="1:16">
      <c r="A7" s="117" t="s">
        <v>43</v>
      </c>
      <c r="B7" s="118"/>
      <c r="C7" s="119" t="s">
        <v>20</v>
      </c>
      <c r="D7" s="120">
        <v>4540274.83</v>
      </c>
      <c r="E7" s="121">
        <v>4636378.54</v>
      </c>
      <c r="F7" s="5"/>
    </row>
    <row r="8" spans="1:16">
      <c r="A8" s="117" t="s">
        <v>44</v>
      </c>
      <c r="B8" s="118"/>
      <c r="C8" s="119" t="s">
        <v>22</v>
      </c>
      <c r="D8" s="120">
        <v>1229821.3</v>
      </c>
      <c r="E8" s="121">
        <v>1255895.95</v>
      </c>
      <c r="F8" s="5"/>
    </row>
    <row r="9" spans="1:16">
      <c r="A9" s="117" t="s">
        <v>45</v>
      </c>
      <c r="B9" s="118"/>
      <c r="C9" s="119" t="s">
        <v>46</v>
      </c>
      <c r="D9" s="120">
        <v>0</v>
      </c>
      <c r="E9" s="121">
        <v>0</v>
      </c>
      <c r="F9" s="5"/>
    </row>
    <row r="10" spans="1:16">
      <c r="A10" s="117" t="s">
        <v>47</v>
      </c>
      <c r="B10" s="118"/>
      <c r="C10" s="119" t="s">
        <v>25</v>
      </c>
      <c r="D10" s="120">
        <v>225005.2</v>
      </c>
      <c r="E10" s="121">
        <v>236925.04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6113781.4100000001</v>
      </c>
      <c r="E14" s="22">
        <v>6266880.6000000006</v>
      </c>
      <c r="F14" s="5"/>
    </row>
    <row r="15" spans="1:16">
      <c r="A15" s="23" t="s">
        <v>54</v>
      </c>
      <c r="B15" s="118"/>
      <c r="C15" s="25" t="s">
        <v>55</v>
      </c>
      <c r="D15" s="26">
        <v>19000.990000000002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96103.71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26074.65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0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11919.84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153099.19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6266880.6000000006</v>
      </c>
      <c r="E24" s="22">
        <v>6266880.6000000006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4385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128969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82445.570000000007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11919.84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826.13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11671.51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257097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121825.56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395055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70545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420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398826.18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568104.99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0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637839.74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14917.94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318790.27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0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76272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2199.4499999999998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3102110.18</v>
      </c>
      <c r="E62" s="124"/>
    </row>
    <row r="63" spans="1:6" ht="13.5" thickBot="1">
      <c r="A63" s="19" t="s">
        <v>13</v>
      </c>
      <c r="B63" s="20"/>
      <c r="C63" s="21"/>
      <c r="D63" s="22">
        <v>9368990.7800000012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155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4658954.91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1229821.3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0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225005.2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115104.70000000001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26074.65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0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11919.84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6266880.6000000006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6266880.6000000006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6113781.4100000001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153099.19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6266880.6000000006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318790.27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6585670.870000001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154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1227989.22</v>
      </c>
      <c r="E6" s="121">
        <v>1251364.22</v>
      </c>
      <c r="F6" s="5"/>
    </row>
    <row r="7" spans="1:16">
      <c r="A7" s="117" t="s">
        <v>43</v>
      </c>
      <c r="B7" s="118"/>
      <c r="C7" s="119" t="s">
        <v>20</v>
      </c>
      <c r="D7" s="120">
        <v>10332447.969999999</v>
      </c>
      <c r="E7" s="121">
        <v>12123007.819999998</v>
      </c>
      <c r="F7" s="5"/>
    </row>
    <row r="8" spans="1:16">
      <c r="A8" s="117" t="s">
        <v>44</v>
      </c>
      <c r="B8" s="118"/>
      <c r="C8" s="119" t="s">
        <v>22</v>
      </c>
      <c r="D8" s="120">
        <v>1265224.32</v>
      </c>
      <c r="E8" s="121">
        <v>1403214.59</v>
      </c>
      <c r="F8" s="5"/>
    </row>
    <row r="9" spans="1:16">
      <c r="A9" s="117" t="s">
        <v>45</v>
      </c>
      <c r="B9" s="118"/>
      <c r="C9" s="119" t="s">
        <v>46</v>
      </c>
      <c r="D9" s="120">
        <v>0</v>
      </c>
      <c r="E9" s="121">
        <v>0</v>
      </c>
      <c r="F9" s="5"/>
    </row>
    <row r="10" spans="1:16">
      <c r="A10" s="117" t="s">
        <v>47</v>
      </c>
      <c r="B10" s="118"/>
      <c r="C10" s="119" t="s">
        <v>25</v>
      </c>
      <c r="D10" s="120">
        <v>524522.52</v>
      </c>
      <c r="E10" s="121">
        <v>666063.14</v>
      </c>
      <c r="F10" s="5"/>
    </row>
    <row r="11" spans="1:16">
      <c r="A11" s="117" t="s">
        <v>48</v>
      </c>
      <c r="B11" s="118"/>
      <c r="C11" s="119" t="s">
        <v>49</v>
      </c>
      <c r="D11" s="120">
        <v>74976.84</v>
      </c>
      <c r="E11" s="121">
        <v>77343.739999999991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13425160.869999999</v>
      </c>
      <c r="E14" s="22">
        <v>15520993.51</v>
      </c>
      <c r="F14" s="5"/>
    </row>
    <row r="15" spans="1:16">
      <c r="A15" s="23" t="s">
        <v>54</v>
      </c>
      <c r="B15" s="118"/>
      <c r="C15" s="25" t="s">
        <v>55</v>
      </c>
      <c r="D15" s="26">
        <v>23375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1790559.85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137990.26999999999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0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141540.62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2366.9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2095832.6400000001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15520993.51</v>
      </c>
      <c r="E24" s="22">
        <v>15520993.509999998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524547.63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14300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334916.34999999998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2130.21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17988.439999999999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132574.01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427651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53345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37435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63742.42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862079.91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1360221.96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87914.1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1602981.48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91815.82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841141.59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1532219.56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29834.1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9224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8026062.5800000001</v>
      </c>
      <c r="E62" s="124"/>
    </row>
    <row r="63" spans="1:6" ht="13.5" thickBot="1">
      <c r="A63" s="19" t="s">
        <v>13</v>
      </c>
      <c r="B63" s="20"/>
      <c r="C63" s="21"/>
      <c r="D63" s="22">
        <v>23547056.09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154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11560437.189999999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1265224.32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0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524522.52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74976.84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1813934.85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137990.26999999999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0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141540.62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2366.9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15520993.509999998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15520993.509999998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13425160.869999999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2095832.6400000001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15520993.51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841141.59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16362135.1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153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5099301.66</v>
      </c>
      <c r="E6" s="121">
        <v>5720429.8300000001</v>
      </c>
      <c r="F6" s="5"/>
    </row>
    <row r="7" spans="1:16">
      <c r="A7" s="117" t="s">
        <v>43</v>
      </c>
      <c r="B7" s="118"/>
      <c r="C7" s="119" t="s">
        <v>20</v>
      </c>
      <c r="D7" s="120">
        <v>85430708.659999996</v>
      </c>
      <c r="E7" s="121">
        <v>101101045.36</v>
      </c>
      <c r="F7" s="5"/>
    </row>
    <row r="8" spans="1:16">
      <c r="A8" s="117" t="s">
        <v>44</v>
      </c>
      <c r="B8" s="118"/>
      <c r="C8" s="119" t="s">
        <v>22</v>
      </c>
      <c r="D8" s="120">
        <v>9264775.3800000008</v>
      </c>
      <c r="E8" s="121">
        <v>10939617.91</v>
      </c>
      <c r="F8" s="5"/>
    </row>
    <row r="9" spans="1:16">
      <c r="A9" s="117" t="s">
        <v>45</v>
      </c>
      <c r="B9" s="118"/>
      <c r="C9" s="119" t="s">
        <v>46</v>
      </c>
      <c r="D9" s="120">
        <v>1279484.6399999999</v>
      </c>
      <c r="E9" s="121">
        <v>1479116.8299999998</v>
      </c>
      <c r="F9" s="5"/>
    </row>
    <row r="10" spans="1:16">
      <c r="A10" s="117" t="s">
        <v>47</v>
      </c>
      <c r="B10" s="118"/>
      <c r="C10" s="119" t="s">
        <v>25</v>
      </c>
      <c r="D10" s="120">
        <v>7752181.4400000004</v>
      </c>
      <c r="E10" s="121">
        <v>9263867.0700000003</v>
      </c>
      <c r="F10" s="5"/>
    </row>
    <row r="11" spans="1:16">
      <c r="A11" s="117" t="s">
        <v>48</v>
      </c>
      <c r="B11" s="118"/>
      <c r="C11" s="119" t="s">
        <v>49</v>
      </c>
      <c r="D11" s="120">
        <v>11340.86</v>
      </c>
      <c r="E11" s="121">
        <v>11340.86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397800.5</v>
      </c>
      <c r="E13" s="121">
        <v>397800.5</v>
      </c>
      <c r="F13" s="5"/>
    </row>
    <row r="14" spans="1:16" ht="13.5" thickBot="1">
      <c r="A14" s="19" t="s">
        <v>6</v>
      </c>
      <c r="B14" s="20"/>
      <c r="C14" s="21"/>
      <c r="D14" s="22">
        <v>109235593.13999999</v>
      </c>
      <c r="E14" s="22">
        <v>128913218.36</v>
      </c>
      <c r="F14" s="5"/>
    </row>
    <row r="15" spans="1:16">
      <c r="A15" s="23" t="s">
        <v>54</v>
      </c>
      <c r="B15" s="118"/>
      <c r="C15" s="25" t="s">
        <v>55</v>
      </c>
      <c r="D15" s="26">
        <v>621128.17000000004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15670336.699999999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1674842.53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199632.19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1511685.63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19677625.219999999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128913218.35999998</v>
      </c>
      <c r="E24" s="22">
        <v>128913218.35999998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5310719.75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866671.7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3570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13515.01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2359554.2999999998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10755729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2099740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675987.54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4120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329632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6370416.4900000002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10658968.199999999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529851.24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20946671.379999999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73978.16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981488.7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6282096.5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940352.35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255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48324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4349889.45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73601530.769999996</v>
      </c>
      <c r="E62" s="124"/>
    </row>
    <row r="63" spans="1:6" ht="13.5" thickBot="1">
      <c r="A63" s="19" t="s">
        <v>13</v>
      </c>
      <c r="B63" s="20"/>
      <c r="C63" s="21"/>
      <c r="D63" s="22">
        <v>202514749.13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153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90530010.319999993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9264775.3800000008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1279484.6399999999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7752181.4400000004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11340.86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397800.5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16291464.869999999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1674842.53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199632.19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1511685.63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128913218.35999998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128913218.35999998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109235593.13999999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19677625.219999999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128913218.35999998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6282096.5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135195314.85999998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42578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152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45068.89</v>
      </c>
      <c r="E6" s="121">
        <v>51287.45</v>
      </c>
      <c r="F6" s="5"/>
    </row>
    <row r="7" spans="1:16">
      <c r="A7" s="117" t="s">
        <v>43</v>
      </c>
      <c r="B7" s="118"/>
      <c r="C7" s="119" t="s">
        <v>20</v>
      </c>
      <c r="D7" s="120">
        <v>794253.6</v>
      </c>
      <c r="E7" s="121">
        <v>866757.6</v>
      </c>
      <c r="F7" s="5"/>
    </row>
    <row r="8" spans="1:16">
      <c r="A8" s="117" t="s">
        <v>44</v>
      </c>
      <c r="B8" s="118"/>
      <c r="C8" s="119" t="s">
        <v>22</v>
      </c>
      <c r="D8" s="120">
        <v>382223.5</v>
      </c>
      <c r="E8" s="121">
        <v>495083.5</v>
      </c>
      <c r="F8" s="5"/>
    </row>
    <row r="9" spans="1:16">
      <c r="A9" s="117" t="s">
        <v>45</v>
      </c>
      <c r="B9" s="118"/>
      <c r="C9" s="119" t="s">
        <v>46</v>
      </c>
      <c r="D9" s="120">
        <v>274484.90000000002</v>
      </c>
      <c r="E9" s="121">
        <v>274484.90000000002</v>
      </c>
      <c r="F9" s="5"/>
    </row>
    <row r="10" spans="1:16">
      <c r="A10" s="117" t="s">
        <v>47</v>
      </c>
      <c r="B10" s="118"/>
      <c r="C10" s="119" t="s">
        <v>25</v>
      </c>
      <c r="D10" s="120">
        <v>27096.739999999998</v>
      </c>
      <c r="E10" s="121">
        <v>30288.739999999998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1523127.6300000001</v>
      </c>
      <c r="E14" s="22">
        <v>1717902.1899999997</v>
      </c>
      <c r="F14" s="5"/>
    </row>
    <row r="15" spans="1:16">
      <c r="A15" s="23" t="s">
        <v>54</v>
      </c>
      <c r="B15" s="118"/>
      <c r="C15" s="25" t="s">
        <v>55</v>
      </c>
      <c r="D15" s="26">
        <v>6218.56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72504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112860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0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3192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194774.56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1717902.1900000002</v>
      </c>
      <c r="E24" s="22">
        <v>1717902.1900000002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0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31724.55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775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10390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2245.5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121363.69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107699.43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0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172665.31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12191.33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0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84196.45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209012.1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80024.929999999993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832288.29</v>
      </c>
      <c r="E62" s="124"/>
    </row>
    <row r="63" spans="1:6" ht="13.5" thickBot="1">
      <c r="A63" s="19" t="s">
        <v>13</v>
      </c>
      <c r="B63" s="20"/>
      <c r="C63" s="21"/>
      <c r="D63" s="22">
        <v>2550190.4800000004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152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839322.49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382223.5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274484.90000000002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27096.739999999998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78722.559999999998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112860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0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3192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1717902.1900000002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1717902.1900000002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1523127.6300000001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194774.56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1717902.1900000002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84196.45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1802098.6400000001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151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880161.22</v>
      </c>
      <c r="E6" s="121">
        <v>898113.42999999993</v>
      </c>
      <c r="F6" s="5"/>
    </row>
    <row r="7" spans="1:16">
      <c r="A7" s="117" t="s">
        <v>43</v>
      </c>
      <c r="B7" s="118"/>
      <c r="C7" s="119" t="s">
        <v>20</v>
      </c>
      <c r="D7" s="120">
        <v>5298294.53</v>
      </c>
      <c r="E7" s="121">
        <v>5547805.6400000006</v>
      </c>
      <c r="F7" s="5"/>
    </row>
    <row r="8" spans="1:16">
      <c r="A8" s="117" t="s">
        <v>44</v>
      </c>
      <c r="B8" s="118"/>
      <c r="C8" s="119" t="s">
        <v>22</v>
      </c>
      <c r="D8" s="120">
        <v>1154977.8700000001</v>
      </c>
      <c r="E8" s="121">
        <v>1173697.2300000002</v>
      </c>
      <c r="F8" s="5"/>
    </row>
    <row r="9" spans="1:16">
      <c r="A9" s="117" t="s">
        <v>45</v>
      </c>
      <c r="B9" s="118"/>
      <c r="C9" s="119" t="s">
        <v>46</v>
      </c>
      <c r="D9" s="120">
        <v>345901.03</v>
      </c>
      <c r="E9" s="121">
        <v>367434.03</v>
      </c>
      <c r="F9" s="5"/>
    </row>
    <row r="10" spans="1:16">
      <c r="A10" s="117" t="s">
        <v>47</v>
      </c>
      <c r="B10" s="118"/>
      <c r="C10" s="119" t="s">
        <v>25</v>
      </c>
      <c r="D10" s="120">
        <v>231011.33000000002</v>
      </c>
      <c r="E10" s="121">
        <v>271237.89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49410</v>
      </c>
      <c r="E13" s="121">
        <v>49410</v>
      </c>
      <c r="F13" s="5"/>
    </row>
    <row r="14" spans="1:16" ht="13.5" thickBot="1">
      <c r="A14" s="19" t="s">
        <v>6</v>
      </c>
      <c r="B14" s="20"/>
      <c r="C14" s="21"/>
      <c r="D14" s="22">
        <v>7959755.9800000004</v>
      </c>
      <c r="E14" s="22">
        <v>8307698.2200000007</v>
      </c>
      <c r="F14" s="5"/>
    </row>
    <row r="15" spans="1:16">
      <c r="A15" s="23" t="s">
        <v>54</v>
      </c>
      <c r="B15" s="118"/>
      <c r="C15" s="25" t="s">
        <v>55</v>
      </c>
      <c r="D15" s="26">
        <v>17952.21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249511.11000000004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18719.36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21533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40226.559999999998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347942.24000000005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8307698.2200000007</v>
      </c>
      <c r="E24" s="22">
        <v>8307698.2200000007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0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822919.4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562770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1250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77669.960000000006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411479.66999999993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0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65971.38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1124427.95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19406.41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150344.35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394140.76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456546.5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100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67650.100000000006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101620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4256296.4800000004</v>
      </c>
      <c r="E62" s="124"/>
    </row>
    <row r="63" spans="1:6" ht="13.5" thickBot="1">
      <c r="A63" s="19" t="s">
        <v>13</v>
      </c>
      <c r="B63" s="20"/>
      <c r="C63" s="21"/>
      <c r="D63" s="22">
        <v>12563994.700000001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151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6178455.75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1154977.8700000001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345901.03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231011.33000000002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49410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267463.32000000007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18719.36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21533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40226.559999999998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8307698.2200000007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8307698.2200000007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7959755.9800000004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347942.24000000005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8307698.2200000007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394140.76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8701838.9800000004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150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2107106.0499999998</v>
      </c>
      <c r="E6" s="121">
        <v>2380755.58</v>
      </c>
      <c r="F6" s="5"/>
    </row>
    <row r="7" spans="1:16">
      <c r="A7" s="117" t="s">
        <v>43</v>
      </c>
      <c r="B7" s="118"/>
      <c r="C7" s="119" t="s">
        <v>20</v>
      </c>
      <c r="D7" s="120">
        <v>36154617.43</v>
      </c>
      <c r="E7" s="121">
        <v>41657025.189999998</v>
      </c>
      <c r="F7" s="5"/>
    </row>
    <row r="8" spans="1:16">
      <c r="A8" s="117" t="s">
        <v>44</v>
      </c>
      <c r="B8" s="118"/>
      <c r="C8" s="119" t="s">
        <v>22</v>
      </c>
      <c r="D8" s="120">
        <v>3497590.55</v>
      </c>
      <c r="E8" s="121">
        <v>3859822.58</v>
      </c>
      <c r="F8" s="5"/>
    </row>
    <row r="9" spans="1:16">
      <c r="A9" s="117" t="s">
        <v>45</v>
      </c>
      <c r="B9" s="118"/>
      <c r="C9" s="119" t="s">
        <v>46</v>
      </c>
      <c r="D9" s="120">
        <v>2046764.6</v>
      </c>
      <c r="E9" s="121">
        <v>2240981.48</v>
      </c>
      <c r="F9" s="5"/>
    </row>
    <row r="10" spans="1:16">
      <c r="A10" s="117" t="s">
        <v>47</v>
      </c>
      <c r="B10" s="118"/>
      <c r="C10" s="119" t="s">
        <v>25</v>
      </c>
      <c r="D10" s="120">
        <v>1633822.65</v>
      </c>
      <c r="E10" s="121">
        <v>1984156.94</v>
      </c>
      <c r="F10" s="5"/>
    </row>
    <row r="11" spans="1:16">
      <c r="A11" s="117" t="s">
        <v>48</v>
      </c>
      <c r="B11" s="118"/>
      <c r="C11" s="119" t="s">
        <v>49</v>
      </c>
      <c r="D11" s="120">
        <v>59689.919999999998</v>
      </c>
      <c r="E11" s="121">
        <v>62183.07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45499591.199999996</v>
      </c>
      <c r="E14" s="22">
        <v>52184924.839999989</v>
      </c>
      <c r="F14" s="5"/>
    </row>
    <row r="15" spans="1:16">
      <c r="A15" s="23" t="s">
        <v>54</v>
      </c>
      <c r="B15" s="118"/>
      <c r="C15" s="25" t="s">
        <v>55</v>
      </c>
      <c r="D15" s="26">
        <v>273649.53000000003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5502407.7599999998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362232.03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194216.88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350334.29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2493.15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6685333.6400000006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52184924.839999996</v>
      </c>
      <c r="E24" s="22">
        <v>52184924.839999996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1424070.94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1079497.1399999999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6812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35632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1310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344691.75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1383457.94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1361439.6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584124.31999999995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630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63675.03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2694309.3600000003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3110750.6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210928.86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6065109.7300000004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100608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291737.7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2584465.11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16229.49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513114.1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64403.22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-70.650000000000006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28570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44636.44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22010132.68</v>
      </c>
      <c r="E62" s="124"/>
    </row>
    <row r="63" spans="1:6" ht="13.5" thickBot="1">
      <c r="A63" s="19" t="s">
        <v>13</v>
      </c>
      <c r="B63" s="20"/>
      <c r="C63" s="21"/>
      <c r="D63" s="22">
        <v>74195057.519999996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150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38261723.479999997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3497590.55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1936525.6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1633822.65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59689.919999999998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5776057.29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362232.03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194216.88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350334.29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2493.15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52074685.839999996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52074685.839999996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45499591.199999996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6685333.6400000006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52184924.839999996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2584465.11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54769389.949999996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139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116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2039995.35</v>
      </c>
      <c r="E6" s="121">
        <v>2081256.1800000002</v>
      </c>
      <c r="F6" s="5"/>
    </row>
    <row r="7" spans="1:16">
      <c r="A7" s="117" t="s">
        <v>43</v>
      </c>
      <c r="B7" s="118"/>
      <c r="C7" s="119" t="s">
        <v>20</v>
      </c>
      <c r="D7" s="120">
        <v>13691569.41</v>
      </c>
      <c r="E7" s="121">
        <v>14580748.08</v>
      </c>
      <c r="F7" s="5"/>
    </row>
    <row r="8" spans="1:16">
      <c r="A8" s="117" t="s">
        <v>44</v>
      </c>
      <c r="B8" s="118"/>
      <c r="C8" s="119" t="s">
        <v>22</v>
      </c>
      <c r="D8" s="120">
        <v>4045424</v>
      </c>
      <c r="E8" s="121">
        <v>4495776.8</v>
      </c>
      <c r="F8" s="5"/>
    </row>
    <row r="9" spans="1:16">
      <c r="A9" s="117" t="s">
        <v>45</v>
      </c>
      <c r="B9" s="118"/>
      <c r="C9" s="119" t="s">
        <v>46</v>
      </c>
      <c r="D9" s="120">
        <v>643186.43999999994</v>
      </c>
      <c r="E9" s="121">
        <v>678105.48</v>
      </c>
      <c r="F9" s="5"/>
    </row>
    <row r="10" spans="1:16">
      <c r="A10" s="117" t="s">
        <v>47</v>
      </c>
      <c r="B10" s="118"/>
      <c r="C10" s="119" t="s">
        <v>25</v>
      </c>
      <c r="D10" s="120">
        <v>657695.11</v>
      </c>
      <c r="E10" s="121">
        <v>764678.99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21077870.309999999</v>
      </c>
      <c r="E14" s="22">
        <v>22600565.529999997</v>
      </c>
      <c r="F14" s="5"/>
    </row>
    <row r="15" spans="1:16">
      <c r="A15" s="23" t="s">
        <v>54</v>
      </c>
      <c r="B15" s="118"/>
      <c r="C15" s="25" t="s">
        <v>55</v>
      </c>
      <c r="D15" s="26">
        <v>41260.83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889178.67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450352.8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34919.040000000001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106983.88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1522695.2200000002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22600565.529999997</v>
      </c>
      <c r="E24" s="22">
        <v>22600565.529999997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336514.44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518114.41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23995.66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16568.3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151255.1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851118.45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1511149.53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250770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92765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116489.03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909760.99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1834980.61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203966.68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2628262.79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31983.71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416212.23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1126377.72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381260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264100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83133.25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800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455399.48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12204977.380000001</v>
      </c>
      <c r="E62" s="124"/>
    </row>
    <row r="63" spans="1:6" ht="13.5" thickBot="1">
      <c r="A63" s="19" t="s">
        <v>13</v>
      </c>
      <c r="B63" s="20"/>
      <c r="C63" s="21"/>
      <c r="D63" s="22">
        <v>34805542.909999996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139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15731564.76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4045424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643186.43999999994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657695.11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930439.5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450352.8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34919.040000000001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106983.88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22600565.529999997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22600565.529999997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21077870.309999999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1522695.2200000002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22600565.529999997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1126377.72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23726943.249999996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149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1026487.5700000001</v>
      </c>
      <c r="E6" s="121">
        <v>1026487.5700000001</v>
      </c>
      <c r="F6" s="5"/>
    </row>
    <row r="7" spans="1:16">
      <c r="A7" s="117" t="s">
        <v>43</v>
      </c>
      <c r="B7" s="118"/>
      <c r="C7" s="119" t="s">
        <v>20</v>
      </c>
      <c r="D7" s="120">
        <v>8203038.8800000008</v>
      </c>
      <c r="E7" s="121">
        <v>8525809.370000001</v>
      </c>
      <c r="F7" s="5"/>
    </row>
    <row r="8" spans="1:16">
      <c r="A8" s="117" t="s">
        <v>44</v>
      </c>
      <c r="B8" s="118"/>
      <c r="C8" s="119" t="s">
        <v>22</v>
      </c>
      <c r="D8" s="120">
        <v>4425934.0500000007</v>
      </c>
      <c r="E8" s="121">
        <v>4613204.7800000012</v>
      </c>
      <c r="F8" s="5"/>
    </row>
    <row r="9" spans="1:16">
      <c r="A9" s="117" t="s">
        <v>45</v>
      </c>
      <c r="B9" s="118"/>
      <c r="C9" s="119" t="s">
        <v>46</v>
      </c>
      <c r="D9" s="120">
        <v>682082.88</v>
      </c>
      <c r="E9" s="121">
        <v>722362.27</v>
      </c>
      <c r="F9" s="5"/>
    </row>
    <row r="10" spans="1:16">
      <c r="A10" s="117" t="s">
        <v>47</v>
      </c>
      <c r="B10" s="118"/>
      <c r="C10" s="119" t="s">
        <v>25</v>
      </c>
      <c r="D10" s="120">
        <v>833265.08000000007</v>
      </c>
      <c r="E10" s="121">
        <v>917426.46000000008</v>
      </c>
      <c r="F10" s="5"/>
    </row>
    <row r="11" spans="1:16">
      <c r="A11" s="117" t="s">
        <v>48</v>
      </c>
      <c r="B11" s="118"/>
      <c r="C11" s="119" t="s">
        <v>49</v>
      </c>
      <c r="D11" s="120">
        <v>45942</v>
      </c>
      <c r="E11" s="121">
        <v>50824.29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15216750.460000003</v>
      </c>
      <c r="E14" s="22">
        <v>15856114.740000002</v>
      </c>
      <c r="F14" s="5"/>
    </row>
    <row r="15" spans="1:16">
      <c r="A15" s="23" t="s">
        <v>54</v>
      </c>
      <c r="B15" s="118"/>
      <c r="C15" s="25" t="s">
        <v>55</v>
      </c>
      <c r="D15" s="26">
        <v>0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322770.49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187270.72999999998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40279.39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84161.38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4882.29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639364.28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15856114.740000002</v>
      </c>
      <c r="E24" s="22">
        <v>15856114.740000004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204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93719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515938.24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895024.5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180320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58652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828912.83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1340373.6100000001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102081.60000000001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2446844.1800000002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36121.89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179005.02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793012.55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736137.18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10500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0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8216846.5999999987</v>
      </c>
      <c r="E62" s="124"/>
    </row>
    <row r="63" spans="1:6" ht="13.5" thickBot="1">
      <c r="A63" s="19" t="s">
        <v>13</v>
      </c>
      <c r="B63" s="20"/>
      <c r="C63" s="21"/>
      <c r="D63" s="22">
        <v>24072961.34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149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9229526.4500000011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4425934.0500000007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682082.88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833265.08000000007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45942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322770.49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187270.72999999998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40279.39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84161.38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4882.29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15856114.740000004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15856114.740000004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15216750.460000003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639364.28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15856114.740000002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793012.55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16649127.290000003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148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977827.89</v>
      </c>
      <c r="E6" s="121">
        <v>1023334.13</v>
      </c>
      <c r="F6" s="5"/>
    </row>
    <row r="7" spans="1:16">
      <c r="A7" s="117" t="s">
        <v>43</v>
      </c>
      <c r="B7" s="118"/>
      <c r="C7" s="119" t="s">
        <v>20</v>
      </c>
      <c r="D7" s="120">
        <v>8941124.0599999987</v>
      </c>
      <c r="E7" s="121">
        <v>9800446.9099999983</v>
      </c>
      <c r="F7" s="5"/>
    </row>
    <row r="8" spans="1:16">
      <c r="A8" s="117" t="s">
        <v>44</v>
      </c>
      <c r="B8" s="118"/>
      <c r="C8" s="119" t="s">
        <v>22</v>
      </c>
      <c r="D8" s="120">
        <v>3464486.5199999996</v>
      </c>
      <c r="E8" s="121">
        <v>3763037.6499999994</v>
      </c>
      <c r="F8" s="5"/>
    </row>
    <row r="9" spans="1:16">
      <c r="A9" s="117" t="s">
        <v>45</v>
      </c>
      <c r="B9" s="118"/>
      <c r="C9" s="119" t="s">
        <v>46</v>
      </c>
      <c r="D9" s="120">
        <v>797282.33</v>
      </c>
      <c r="E9" s="121">
        <v>840221.44</v>
      </c>
      <c r="F9" s="5"/>
    </row>
    <row r="10" spans="1:16">
      <c r="A10" s="117" t="s">
        <v>47</v>
      </c>
      <c r="B10" s="118"/>
      <c r="C10" s="119" t="s">
        <v>25</v>
      </c>
      <c r="D10" s="120">
        <v>595917.61999999988</v>
      </c>
      <c r="E10" s="121">
        <v>688638.79999999981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60630</v>
      </c>
      <c r="E13" s="121">
        <v>60630</v>
      </c>
      <c r="F13" s="5"/>
    </row>
    <row r="14" spans="1:16" ht="13.5" thickBot="1">
      <c r="A14" s="19" t="s">
        <v>6</v>
      </c>
      <c r="B14" s="20"/>
      <c r="C14" s="21"/>
      <c r="D14" s="22">
        <v>14837268.419999998</v>
      </c>
      <c r="E14" s="22">
        <v>16176308.929999996</v>
      </c>
      <c r="F14" s="5"/>
    </row>
    <row r="15" spans="1:16">
      <c r="A15" s="23" t="s">
        <v>54</v>
      </c>
      <c r="B15" s="118"/>
      <c r="C15" s="25" t="s">
        <v>55</v>
      </c>
      <c r="D15" s="26">
        <v>45506.239999999998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859322.85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298551.13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42939.11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92721.18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1339040.51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16176308.929999998</v>
      </c>
      <c r="E24" s="22">
        <v>16176308.929999998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310476.43000000005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390711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836832.54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440289.53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193050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837677.46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1296494.69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94442.76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1833561.58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41077.86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114406.2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797465.78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0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21750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124120.7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-22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4095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48.46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7336477.9900000012</v>
      </c>
      <c r="E62" s="124"/>
    </row>
    <row r="63" spans="1:6" ht="13.5" thickBot="1">
      <c r="A63" s="19" t="s">
        <v>13</v>
      </c>
      <c r="B63" s="20"/>
      <c r="C63" s="21"/>
      <c r="D63" s="22">
        <v>23512786.919999998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148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9918951.9499999993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3464486.5199999996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797282.33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595917.61999999988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60630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904829.09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298551.13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42939.11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92721.18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16176308.929999998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16176308.929999998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14837268.419999998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1339040.51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16176308.929999998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797465.78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16973774.709999997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80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3" t="s">
        <v>147</v>
      </c>
      <c r="B1" s="243"/>
      <c r="C1" s="243"/>
      <c r="D1" s="243"/>
      <c r="E1" s="243"/>
    </row>
    <row r="2" spans="1:16" ht="13.5" thickBot="1">
      <c r="A2" s="243"/>
      <c r="B2" s="243"/>
      <c r="C2" s="243"/>
      <c r="D2" s="157" t="s">
        <v>0</v>
      </c>
      <c r="E2" s="158" t="s">
        <v>170</v>
      </c>
    </row>
    <row r="3" spans="1:16" ht="13.5" thickBot="1">
      <c r="A3" s="250" t="s">
        <v>168</v>
      </c>
      <c r="B3" s="159"/>
      <c r="C3" s="159"/>
      <c r="D3" s="159"/>
      <c r="E3" s="251"/>
    </row>
    <row r="4" spans="1:16" ht="12.75" customHeight="1">
      <c r="A4" s="160"/>
      <c r="B4" s="161"/>
      <c r="C4" s="162"/>
      <c r="D4" s="162" t="s">
        <v>1</v>
      </c>
      <c r="E4" s="244" t="s">
        <v>2</v>
      </c>
    </row>
    <row r="5" spans="1:16">
      <c r="A5" s="163" t="s">
        <v>3</v>
      </c>
      <c r="B5" s="164"/>
      <c r="C5" s="165" t="s">
        <v>4</v>
      </c>
      <c r="D5" s="165" t="s">
        <v>5</v>
      </c>
      <c r="E5" s="239"/>
    </row>
    <row r="6" spans="1:16">
      <c r="A6" s="166" t="s">
        <v>41</v>
      </c>
      <c r="B6" s="167"/>
      <c r="C6" s="168" t="s">
        <v>42</v>
      </c>
      <c r="D6" s="169">
        <v>2061786.97</v>
      </c>
      <c r="E6" s="170">
        <v>2126303.1</v>
      </c>
    </row>
    <row r="7" spans="1:16">
      <c r="A7" s="166" t="s">
        <v>43</v>
      </c>
      <c r="B7" s="167"/>
      <c r="C7" s="168" t="s">
        <v>20</v>
      </c>
      <c r="D7" s="169">
        <v>8326114.7700000005</v>
      </c>
      <c r="E7" s="170">
        <v>8698113.1100000013</v>
      </c>
    </row>
    <row r="8" spans="1:16">
      <c r="A8" s="166" t="s">
        <v>44</v>
      </c>
      <c r="B8" s="167"/>
      <c r="C8" s="168" t="s">
        <v>22</v>
      </c>
      <c r="D8" s="169">
        <v>3615257.86</v>
      </c>
      <c r="E8" s="170">
        <v>3741906.1599999997</v>
      </c>
    </row>
    <row r="9" spans="1:16">
      <c r="A9" s="166" t="s">
        <v>45</v>
      </c>
      <c r="B9" s="167"/>
      <c r="C9" s="168" t="s">
        <v>46</v>
      </c>
      <c r="D9" s="169">
        <v>173668.9</v>
      </c>
      <c r="E9" s="170">
        <v>173668.9</v>
      </c>
    </row>
    <row r="10" spans="1:16">
      <c r="A10" s="166" t="s">
        <v>47</v>
      </c>
      <c r="B10" s="167"/>
      <c r="C10" s="168" t="s">
        <v>25</v>
      </c>
      <c r="D10" s="169">
        <v>355130.11</v>
      </c>
      <c r="E10" s="170">
        <v>400326.17</v>
      </c>
    </row>
    <row r="11" spans="1:16">
      <c r="A11" s="166" t="s">
        <v>48</v>
      </c>
      <c r="B11" s="167"/>
      <c r="C11" s="168" t="s">
        <v>49</v>
      </c>
      <c r="D11" s="169">
        <v>135953.84</v>
      </c>
      <c r="E11" s="170">
        <v>135953.84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1:16">
      <c r="A12" s="166" t="s">
        <v>50</v>
      </c>
      <c r="B12" s="167"/>
      <c r="C12" s="168" t="s">
        <v>51</v>
      </c>
      <c r="D12" s="169">
        <v>0</v>
      </c>
      <c r="E12" s="170">
        <v>0</v>
      </c>
    </row>
    <row r="13" spans="1:16" ht="13.5" thickBot="1">
      <c r="A13" s="166" t="s">
        <v>52</v>
      </c>
      <c r="B13" s="167"/>
      <c r="C13" s="168" t="s">
        <v>53</v>
      </c>
      <c r="D13" s="169">
        <v>0</v>
      </c>
      <c r="E13" s="170">
        <v>0</v>
      </c>
    </row>
    <row r="14" spans="1:16" ht="13.5" thickBot="1">
      <c r="A14" s="172" t="s">
        <v>6</v>
      </c>
      <c r="B14" s="173"/>
      <c r="C14" s="174"/>
      <c r="D14" s="175">
        <v>14667912.449999999</v>
      </c>
      <c r="E14" s="175">
        <v>15276271.280000001</v>
      </c>
    </row>
    <row r="15" spans="1:16">
      <c r="A15" s="176" t="s">
        <v>54</v>
      </c>
      <c r="B15" s="167"/>
      <c r="C15" s="177" t="s">
        <v>55</v>
      </c>
      <c r="D15" s="178">
        <v>64516.13</v>
      </c>
      <c r="E15" s="179"/>
    </row>
    <row r="16" spans="1:16">
      <c r="A16" s="176" t="s">
        <v>56</v>
      </c>
      <c r="B16" s="167"/>
      <c r="C16" s="177" t="s">
        <v>30</v>
      </c>
      <c r="D16" s="178">
        <v>371998.33999999997</v>
      </c>
      <c r="E16" s="179"/>
    </row>
    <row r="17" spans="1:6">
      <c r="A17" s="176" t="s">
        <v>57</v>
      </c>
      <c r="B17" s="167"/>
      <c r="C17" s="177" t="s">
        <v>31</v>
      </c>
      <c r="D17" s="178">
        <v>126648.3</v>
      </c>
      <c r="E17" s="179"/>
    </row>
    <row r="18" spans="1:6">
      <c r="A18" s="176" t="s">
        <v>58</v>
      </c>
      <c r="B18" s="167"/>
      <c r="C18" s="177" t="s">
        <v>59</v>
      </c>
      <c r="D18" s="178">
        <v>0</v>
      </c>
      <c r="E18" s="179"/>
    </row>
    <row r="19" spans="1:6">
      <c r="A19" s="176" t="s">
        <v>60</v>
      </c>
      <c r="B19" s="167"/>
      <c r="C19" s="177" t="s">
        <v>32</v>
      </c>
      <c r="D19" s="178">
        <v>45196.06</v>
      </c>
      <c r="E19" s="179"/>
    </row>
    <row r="20" spans="1:6">
      <c r="A20" s="176" t="s">
        <v>61</v>
      </c>
      <c r="B20" s="167"/>
      <c r="C20" s="177" t="s">
        <v>62</v>
      </c>
      <c r="D20" s="178">
        <v>0</v>
      </c>
      <c r="E20" s="179"/>
    </row>
    <row r="21" spans="1:6">
      <c r="A21" s="176" t="s">
        <v>63</v>
      </c>
      <c r="B21" s="180"/>
      <c r="C21" s="177" t="s">
        <v>64</v>
      </c>
      <c r="D21" s="178">
        <v>0</v>
      </c>
      <c r="E21" s="179"/>
    </row>
    <row r="22" spans="1:6" ht="13.5" thickBot="1">
      <c r="A22" s="176" t="s">
        <v>65</v>
      </c>
      <c r="B22" s="180"/>
      <c r="C22" s="177" t="s">
        <v>66</v>
      </c>
      <c r="D22" s="178">
        <v>0</v>
      </c>
      <c r="E22" s="181"/>
    </row>
    <row r="23" spans="1:6" ht="13.5" thickBot="1">
      <c r="A23" s="172" t="s">
        <v>7</v>
      </c>
      <c r="B23" s="173"/>
      <c r="C23" s="174"/>
      <c r="D23" s="175">
        <v>608358.83000000007</v>
      </c>
      <c r="E23" s="29" t="s">
        <v>8</v>
      </c>
    </row>
    <row r="24" spans="1:6" ht="13.5" thickBot="1">
      <c r="A24" s="172" t="s">
        <v>9</v>
      </c>
      <c r="B24" s="173"/>
      <c r="C24" s="174"/>
      <c r="D24" s="175">
        <v>15276271.279999999</v>
      </c>
      <c r="E24" s="175">
        <v>15276271.280000001</v>
      </c>
    </row>
    <row r="25" spans="1:6">
      <c r="A25" s="182"/>
      <c r="B25" s="183"/>
      <c r="C25" s="184"/>
      <c r="D25" s="185"/>
      <c r="E25" s="181"/>
    </row>
    <row r="26" spans="1:6">
      <c r="A26" s="163" t="s">
        <v>10</v>
      </c>
      <c r="B26" s="183"/>
      <c r="C26" s="184"/>
      <c r="D26" s="185"/>
      <c r="E26" s="179"/>
    </row>
    <row r="27" spans="1:6">
      <c r="A27" s="166" t="s">
        <v>67</v>
      </c>
      <c r="B27" s="167"/>
      <c r="C27" s="168" t="s">
        <v>68</v>
      </c>
      <c r="D27" s="186">
        <v>98135</v>
      </c>
      <c r="E27" s="179"/>
      <c r="F27" s="187"/>
    </row>
    <row r="28" spans="1:6">
      <c r="A28" s="166" t="s">
        <v>69</v>
      </c>
      <c r="B28" s="167"/>
      <c r="C28" s="168" t="s">
        <v>70</v>
      </c>
      <c r="D28" s="186">
        <v>4759641.13</v>
      </c>
      <c r="E28" s="179"/>
      <c r="F28" s="187"/>
    </row>
    <row r="29" spans="1:6">
      <c r="A29" s="166" t="s">
        <v>71</v>
      </c>
      <c r="B29" s="167"/>
      <c r="C29" s="168" t="s">
        <v>72</v>
      </c>
      <c r="D29" s="186">
        <v>0</v>
      </c>
      <c r="E29" s="179"/>
      <c r="F29" s="187"/>
    </row>
    <row r="30" spans="1:6">
      <c r="A30" s="166" t="s">
        <v>73</v>
      </c>
      <c r="B30" s="167"/>
      <c r="C30" s="168" t="s">
        <v>74</v>
      </c>
      <c r="D30" s="186">
        <v>0</v>
      </c>
      <c r="E30" s="181"/>
      <c r="F30" s="187"/>
    </row>
    <row r="31" spans="1:6">
      <c r="A31" s="166" t="s">
        <v>75</v>
      </c>
      <c r="B31" s="167"/>
      <c r="C31" s="168" t="s">
        <v>76</v>
      </c>
      <c r="D31" s="186">
        <v>0</v>
      </c>
      <c r="E31" s="181"/>
      <c r="F31" s="187"/>
    </row>
    <row r="32" spans="1:6">
      <c r="A32" s="166" t="s">
        <v>77</v>
      </c>
      <c r="B32" s="167"/>
      <c r="C32" s="168" t="s">
        <v>78</v>
      </c>
      <c r="D32" s="186">
        <v>0</v>
      </c>
      <c r="E32" s="181"/>
      <c r="F32" s="187"/>
    </row>
    <row r="33" spans="1:6">
      <c r="A33" s="166" t="s">
        <v>79</v>
      </c>
      <c r="B33" s="167"/>
      <c r="C33" s="168" t="s">
        <v>80</v>
      </c>
      <c r="D33" s="186">
        <v>0</v>
      </c>
      <c r="E33" s="181"/>
      <c r="F33" s="187"/>
    </row>
    <row r="34" spans="1:6">
      <c r="A34" s="166" t="s">
        <v>81</v>
      </c>
      <c r="B34" s="167"/>
      <c r="C34" s="168" t="s">
        <v>82</v>
      </c>
      <c r="D34" s="186">
        <v>0</v>
      </c>
      <c r="E34" s="181"/>
      <c r="F34" s="187"/>
    </row>
    <row r="35" spans="1:6">
      <c r="A35" s="166" t="s">
        <v>83</v>
      </c>
      <c r="B35" s="167"/>
      <c r="C35" s="168" t="s">
        <v>84</v>
      </c>
      <c r="D35" s="186">
        <v>0</v>
      </c>
      <c r="E35" s="181"/>
      <c r="F35" s="187"/>
    </row>
    <row r="36" spans="1:6">
      <c r="A36" s="166" t="s">
        <v>85</v>
      </c>
      <c r="B36" s="167"/>
      <c r="C36" s="168" t="s">
        <v>86</v>
      </c>
      <c r="D36" s="186">
        <v>0</v>
      </c>
      <c r="E36" s="181"/>
      <c r="F36" s="187"/>
    </row>
    <row r="37" spans="1:6">
      <c r="A37" s="166" t="s">
        <v>11</v>
      </c>
      <c r="B37" s="167"/>
      <c r="C37" s="168" t="s">
        <v>167</v>
      </c>
      <c r="D37" s="186">
        <v>0</v>
      </c>
      <c r="E37" s="181"/>
      <c r="F37" s="187"/>
    </row>
    <row r="38" spans="1:6">
      <c r="A38" s="166" t="s">
        <v>87</v>
      </c>
      <c r="B38" s="167"/>
      <c r="C38" s="168" t="s">
        <v>88</v>
      </c>
      <c r="D38" s="186">
        <v>0</v>
      </c>
      <c r="E38" s="181"/>
      <c r="F38" s="187"/>
    </row>
    <row r="39" spans="1:6">
      <c r="A39" s="166" t="s">
        <v>89</v>
      </c>
      <c r="B39" s="167"/>
      <c r="C39" s="168" t="s">
        <v>90</v>
      </c>
      <c r="D39" s="186">
        <v>6000</v>
      </c>
      <c r="E39" s="181"/>
      <c r="F39" s="188"/>
    </row>
    <row r="40" spans="1:6">
      <c r="A40" s="166" t="s">
        <v>91</v>
      </c>
      <c r="B40" s="167"/>
      <c r="C40" s="168" t="s">
        <v>92</v>
      </c>
      <c r="D40" s="186">
        <v>541339.87</v>
      </c>
      <c r="E40" s="181"/>
      <c r="F40" s="188"/>
    </row>
    <row r="41" spans="1:6">
      <c r="A41" s="166" t="s">
        <v>93</v>
      </c>
      <c r="B41" s="167"/>
      <c r="C41" s="168" t="s">
        <v>94</v>
      </c>
      <c r="D41" s="186">
        <v>0</v>
      </c>
      <c r="E41" s="181"/>
      <c r="F41" s="182"/>
    </row>
    <row r="42" spans="1:6">
      <c r="A42" s="166" t="s">
        <v>95</v>
      </c>
      <c r="B42" s="167"/>
      <c r="C42" s="168" t="s">
        <v>96</v>
      </c>
      <c r="D42" s="186">
        <v>12.24</v>
      </c>
      <c r="E42" s="181"/>
      <c r="F42" s="188"/>
    </row>
    <row r="43" spans="1:6">
      <c r="A43" s="166" t="s">
        <v>97</v>
      </c>
      <c r="B43" s="167"/>
      <c r="C43" s="168" t="s">
        <v>98</v>
      </c>
      <c r="D43" s="186">
        <v>0</v>
      </c>
      <c r="E43" s="181"/>
      <c r="F43" s="187"/>
    </row>
    <row r="44" spans="1:6">
      <c r="A44" s="166" t="s">
        <v>99</v>
      </c>
      <c r="B44" s="167"/>
      <c r="C44" s="168" t="s">
        <v>100</v>
      </c>
      <c r="D44" s="186">
        <v>19172.080000000002</v>
      </c>
      <c r="E44" s="181"/>
      <c r="F44" s="187"/>
    </row>
    <row r="45" spans="1:6">
      <c r="A45" s="166" t="s">
        <v>101</v>
      </c>
      <c r="B45" s="167"/>
      <c r="C45" s="168" t="s">
        <v>102</v>
      </c>
      <c r="D45" s="186">
        <v>755282.53</v>
      </c>
      <c r="E45" s="181"/>
      <c r="F45" s="187"/>
    </row>
    <row r="46" spans="1:6">
      <c r="A46" s="166" t="s">
        <v>103</v>
      </c>
      <c r="B46" s="167"/>
      <c r="C46" s="168" t="s">
        <v>104</v>
      </c>
      <c r="D46" s="186">
        <v>1243510.8</v>
      </c>
      <c r="E46" s="181"/>
      <c r="F46" s="187"/>
    </row>
    <row r="47" spans="1:6">
      <c r="A47" s="166" t="s">
        <v>105</v>
      </c>
      <c r="B47" s="167"/>
      <c r="C47" s="168" t="s">
        <v>106</v>
      </c>
      <c r="D47" s="186">
        <v>206201.16</v>
      </c>
      <c r="E47" s="181"/>
      <c r="F47" s="187"/>
    </row>
    <row r="48" spans="1:6">
      <c r="A48" s="166" t="s">
        <v>107</v>
      </c>
      <c r="B48" s="167"/>
      <c r="C48" s="168" t="s">
        <v>108</v>
      </c>
      <c r="D48" s="186">
        <v>1835916.3</v>
      </c>
      <c r="E48" s="181"/>
      <c r="F48" s="187"/>
    </row>
    <row r="49" spans="1:6">
      <c r="A49" s="166" t="s">
        <v>109</v>
      </c>
      <c r="B49" s="167"/>
      <c r="C49" s="168" t="s">
        <v>110</v>
      </c>
      <c r="D49" s="186">
        <v>8680.4</v>
      </c>
      <c r="E49" s="181"/>
      <c r="F49" s="187"/>
    </row>
    <row r="50" spans="1:6">
      <c r="A50" s="166" t="s">
        <v>111</v>
      </c>
      <c r="B50" s="167"/>
      <c r="C50" s="168" t="s">
        <v>112</v>
      </c>
      <c r="D50" s="186">
        <v>292311.76</v>
      </c>
      <c r="E50" s="181"/>
      <c r="F50" s="187"/>
    </row>
    <row r="51" spans="1:6">
      <c r="A51" s="166" t="s">
        <v>113</v>
      </c>
      <c r="B51" s="167"/>
      <c r="C51" s="168" t="s">
        <v>114</v>
      </c>
      <c r="D51" s="186">
        <v>763929.09000000008</v>
      </c>
      <c r="E51" s="181"/>
      <c r="F51" s="187"/>
    </row>
    <row r="52" spans="1:6">
      <c r="A52" s="166" t="s">
        <v>115</v>
      </c>
      <c r="B52" s="167"/>
      <c r="C52" s="168" t="s">
        <v>116</v>
      </c>
      <c r="D52" s="186">
        <v>176051.7</v>
      </c>
      <c r="E52" s="181"/>
      <c r="F52" s="187"/>
    </row>
    <row r="53" spans="1:6">
      <c r="A53" s="166" t="s">
        <v>117</v>
      </c>
      <c r="B53" s="167"/>
      <c r="C53" s="168" t="s">
        <v>118</v>
      </c>
      <c r="D53" s="186">
        <v>9350</v>
      </c>
      <c r="E53" s="181"/>
      <c r="F53" s="187"/>
    </row>
    <row r="54" spans="1:6">
      <c r="A54" s="166" t="s">
        <v>119</v>
      </c>
      <c r="B54" s="167"/>
      <c r="C54" s="168" t="s">
        <v>120</v>
      </c>
      <c r="D54" s="186">
        <v>47114.5</v>
      </c>
      <c r="E54" s="181"/>
      <c r="F54" s="187"/>
    </row>
    <row r="55" spans="1:6">
      <c r="A55" s="166" t="s">
        <v>121</v>
      </c>
      <c r="B55" s="167"/>
      <c r="C55" s="168" t="s">
        <v>122</v>
      </c>
      <c r="D55" s="186">
        <v>0</v>
      </c>
      <c r="E55" s="181"/>
      <c r="F55" s="187"/>
    </row>
    <row r="56" spans="1:6">
      <c r="A56" s="166" t="s">
        <v>123</v>
      </c>
      <c r="B56" s="167"/>
      <c r="C56" s="168" t="s">
        <v>124</v>
      </c>
      <c r="D56" s="186">
        <v>0</v>
      </c>
      <c r="E56" s="181"/>
      <c r="F56" s="187"/>
    </row>
    <row r="57" spans="1:6">
      <c r="A57" s="166" t="s">
        <v>125</v>
      </c>
      <c r="B57" s="167"/>
      <c r="C57" s="168" t="s">
        <v>126</v>
      </c>
      <c r="D57" s="186">
        <v>1045</v>
      </c>
      <c r="E57" s="181"/>
      <c r="F57" s="187"/>
    </row>
    <row r="58" spans="1:6">
      <c r="A58" s="166" t="s">
        <v>127</v>
      </c>
      <c r="B58" s="167"/>
      <c r="C58" s="168" t="s">
        <v>128</v>
      </c>
      <c r="D58" s="186">
        <v>0</v>
      </c>
      <c r="E58" s="181"/>
      <c r="F58" s="187"/>
    </row>
    <row r="59" spans="1:6">
      <c r="A59" s="166" t="s">
        <v>129</v>
      </c>
      <c r="B59" s="167"/>
      <c r="C59" s="168" t="s">
        <v>130</v>
      </c>
      <c r="D59" s="186">
        <v>0</v>
      </c>
      <c r="E59" s="181"/>
      <c r="F59" s="187"/>
    </row>
    <row r="60" spans="1:6">
      <c r="A60" s="166" t="s">
        <v>131</v>
      </c>
      <c r="B60" s="167"/>
      <c r="C60" s="168" t="s">
        <v>132</v>
      </c>
      <c r="D60" s="186">
        <v>0</v>
      </c>
      <c r="E60" s="181"/>
      <c r="F60" s="187"/>
    </row>
    <row r="61" spans="1:6" ht="13.5" thickBot="1">
      <c r="A61" s="166" t="s">
        <v>133</v>
      </c>
      <c r="B61" s="167"/>
      <c r="C61" s="168" t="s">
        <v>134</v>
      </c>
      <c r="D61" s="186">
        <v>-7366.32</v>
      </c>
      <c r="E61" s="181"/>
      <c r="F61" s="187"/>
    </row>
    <row r="62" spans="1:6" ht="13.5" thickBot="1">
      <c r="A62" s="172" t="s">
        <v>12</v>
      </c>
      <c r="B62" s="173"/>
      <c r="C62" s="174"/>
      <c r="D62" s="175">
        <v>10756327.24</v>
      </c>
      <c r="E62" s="181"/>
    </row>
    <row r="63" spans="1:6" ht="13.5" thickBot="1">
      <c r="A63" s="172" t="s">
        <v>13</v>
      </c>
      <c r="B63" s="173"/>
      <c r="C63" s="174"/>
      <c r="D63" s="175">
        <v>26032598.52</v>
      </c>
      <c r="E63" s="189"/>
    </row>
    <row r="64" spans="1:6">
      <c r="D64" s="39"/>
      <c r="E64" s="39"/>
    </row>
    <row r="65" spans="1:5">
      <c r="D65" s="39"/>
      <c r="E65" s="39"/>
    </row>
    <row r="66" spans="1:5">
      <c r="A66" s="243" t="s">
        <v>147</v>
      </c>
      <c r="B66" s="243"/>
      <c r="C66" s="243"/>
      <c r="D66" s="243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90" t="s">
        <v>14</v>
      </c>
      <c r="B68" s="164"/>
      <c r="C68" s="191"/>
      <c r="D68" s="192"/>
      <c r="E68" s="39"/>
    </row>
    <row r="69" spans="1:5">
      <c r="A69" s="193"/>
      <c r="B69" s="183"/>
      <c r="C69" s="191"/>
      <c r="D69" s="194"/>
      <c r="E69" s="39"/>
    </row>
    <row r="70" spans="1:5" ht="13.5" thickBot="1">
      <c r="A70" s="190" t="s">
        <v>15</v>
      </c>
      <c r="B70" s="183"/>
      <c r="C70" s="191" t="s">
        <v>16</v>
      </c>
      <c r="D70" s="192" t="s">
        <v>17</v>
      </c>
      <c r="E70" s="39"/>
    </row>
    <row r="71" spans="1:5">
      <c r="A71" s="195" t="s">
        <v>18</v>
      </c>
      <c r="B71" s="196" t="s">
        <v>19</v>
      </c>
      <c r="C71" s="197" t="s">
        <v>136</v>
      </c>
      <c r="D71" s="198">
        <v>10387901.74</v>
      </c>
      <c r="E71" s="39"/>
    </row>
    <row r="72" spans="1:5">
      <c r="A72" s="199" t="s">
        <v>18</v>
      </c>
      <c r="B72" s="200" t="s">
        <v>21</v>
      </c>
      <c r="C72" s="201" t="s">
        <v>22</v>
      </c>
      <c r="D72" s="202">
        <v>3615257.86</v>
      </c>
      <c r="E72" s="39"/>
    </row>
    <row r="73" spans="1:5">
      <c r="A73" s="199" t="s">
        <v>18</v>
      </c>
      <c r="B73" s="200" t="s">
        <v>23</v>
      </c>
      <c r="C73" s="201">
        <v>40130</v>
      </c>
      <c r="D73" s="202">
        <v>173668.9</v>
      </c>
      <c r="E73" s="39"/>
    </row>
    <row r="74" spans="1:5">
      <c r="A74" s="199" t="s">
        <v>18</v>
      </c>
      <c r="B74" s="200" t="s">
        <v>137</v>
      </c>
      <c r="C74" s="201" t="s">
        <v>25</v>
      </c>
      <c r="D74" s="202">
        <v>355130.11</v>
      </c>
      <c r="E74" s="39"/>
    </row>
    <row r="75" spans="1:5">
      <c r="A75" s="199" t="s">
        <v>18</v>
      </c>
      <c r="B75" s="200" t="s">
        <v>26</v>
      </c>
      <c r="C75" s="201">
        <v>40160</v>
      </c>
      <c r="D75" s="202">
        <v>135953.84</v>
      </c>
      <c r="E75" s="39"/>
    </row>
    <row r="76" spans="1:5">
      <c r="A76" s="199" t="s">
        <v>18</v>
      </c>
      <c r="B76" s="200" t="s">
        <v>27</v>
      </c>
      <c r="C76" s="201">
        <v>40180</v>
      </c>
      <c r="D76" s="202">
        <v>0</v>
      </c>
      <c r="E76" s="39"/>
    </row>
    <row r="77" spans="1:5">
      <c r="A77" s="199" t="s">
        <v>18</v>
      </c>
      <c r="B77" s="200" t="s">
        <v>28</v>
      </c>
      <c r="C77" s="201">
        <v>40190</v>
      </c>
      <c r="D77" s="202">
        <v>0</v>
      </c>
      <c r="E77" s="39"/>
    </row>
    <row r="78" spans="1:5">
      <c r="A78" s="199" t="s">
        <v>29</v>
      </c>
      <c r="B78" s="200" t="s">
        <v>19</v>
      </c>
      <c r="C78" s="201" t="s">
        <v>138</v>
      </c>
      <c r="D78" s="202">
        <v>436514.47</v>
      </c>
      <c r="E78" s="39"/>
    </row>
    <row r="79" spans="1:5">
      <c r="A79" s="199" t="s">
        <v>29</v>
      </c>
      <c r="B79" s="200" t="s">
        <v>21</v>
      </c>
      <c r="C79" s="201" t="s">
        <v>31</v>
      </c>
      <c r="D79" s="202">
        <v>126648.3</v>
      </c>
      <c r="E79" s="39"/>
    </row>
    <row r="80" spans="1:5">
      <c r="A80" s="199" t="s">
        <v>29</v>
      </c>
      <c r="B80" s="200" t="s">
        <v>23</v>
      </c>
      <c r="C80" s="201">
        <v>40330</v>
      </c>
      <c r="D80" s="202">
        <v>0</v>
      </c>
      <c r="E80" s="39"/>
    </row>
    <row r="81" spans="1:5">
      <c r="A81" s="199" t="s">
        <v>29</v>
      </c>
      <c r="B81" s="200" t="s">
        <v>137</v>
      </c>
      <c r="C81" s="201" t="s">
        <v>32</v>
      </c>
      <c r="D81" s="202">
        <v>45196.06</v>
      </c>
      <c r="E81" s="39"/>
    </row>
    <row r="82" spans="1:5">
      <c r="A82" s="199" t="s">
        <v>29</v>
      </c>
      <c r="B82" s="203" t="s">
        <v>26</v>
      </c>
      <c r="C82" s="201">
        <v>40360</v>
      </c>
      <c r="D82" s="202">
        <v>0</v>
      </c>
      <c r="E82" s="39"/>
    </row>
    <row r="83" spans="1:5">
      <c r="A83" s="199" t="s">
        <v>29</v>
      </c>
      <c r="B83" s="203" t="s">
        <v>27</v>
      </c>
      <c r="C83" s="201">
        <v>40380</v>
      </c>
      <c r="D83" s="202">
        <v>0</v>
      </c>
      <c r="E83" s="39"/>
    </row>
    <row r="84" spans="1:5" ht="13.5" thickBot="1">
      <c r="A84" s="199" t="s">
        <v>29</v>
      </c>
      <c r="B84" s="203" t="s">
        <v>28</v>
      </c>
      <c r="C84" s="201">
        <v>40390</v>
      </c>
      <c r="D84" s="202">
        <v>0</v>
      </c>
      <c r="E84" s="39"/>
    </row>
    <row r="85" spans="1:5" ht="13.5" thickBot="1">
      <c r="A85" s="172" t="s">
        <v>33</v>
      </c>
      <c r="B85" s="173"/>
      <c r="C85" s="174"/>
      <c r="D85" s="175">
        <v>15276271.280000001</v>
      </c>
      <c r="E85" s="39"/>
    </row>
    <row r="86" spans="1:5">
      <c r="A86" s="204"/>
      <c r="B86" s="205"/>
      <c r="C86" s="206"/>
      <c r="D86" s="207"/>
      <c r="E86" s="39"/>
    </row>
    <row r="87" spans="1:5" ht="13.5" thickBot="1">
      <c r="A87" s="208" t="s">
        <v>34</v>
      </c>
      <c r="B87" s="205"/>
      <c r="C87" s="206"/>
      <c r="D87" s="207"/>
      <c r="E87" s="39"/>
    </row>
    <row r="88" spans="1:5">
      <c r="A88" s="209" t="s">
        <v>18</v>
      </c>
      <c r="B88" s="210" t="s">
        <v>19</v>
      </c>
      <c r="C88" s="197" t="s">
        <v>136</v>
      </c>
      <c r="D88" s="202">
        <v>0</v>
      </c>
      <c r="E88" s="39"/>
    </row>
    <row r="89" spans="1:5" ht="13.5" thickBot="1">
      <c r="A89" s="211" t="s">
        <v>29</v>
      </c>
      <c r="B89" s="212" t="s">
        <v>19</v>
      </c>
      <c r="C89" s="201" t="s">
        <v>138</v>
      </c>
      <c r="D89" s="213">
        <v>0</v>
      </c>
      <c r="E89" s="39"/>
    </row>
    <row r="90" spans="1:5" ht="13.5" thickBot="1">
      <c r="A90" s="172" t="s">
        <v>35</v>
      </c>
      <c r="B90" s="173"/>
      <c r="C90" s="174"/>
      <c r="D90" s="175">
        <v>0</v>
      </c>
      <c r="E90" s="39"/>
    </row>
    <row r="91" spans="1:5" ht="13.5" thickBot="1">
      <c r="A91" s="193"/>
      <c r="B91" s="205"/>
      <c r="C91" s="206"/>
      <c r="D91" s="207"/>
      <c r="E91" s="39"/>
    </row>
    <row r="92" spans="1:5" ht="13.5" thickBot="1">
      <c r="A92" s="172" t="s">
        <v>36</v>
      </c>
      <c r="B92" s="173"/>
      <c r="C92" s="174"/>
      <c r="D92" s="175">
        <v>15276271.280000001</v>
      </c>
      <c r="E92" s="39"/>
    </row>
    <row r="93" spans="1:5" ht="13.5" thickBot="1">
      <c r="D93" s="39"/>
      <c r="E93" s="39"/>
    </row>
    <row r="94" spans="1:5" ht="13.5" thickBot="1">
      <c r="A94" s="252" t="s">
        <v>37</v>
      </c>
      <c r="B94" s="253"/>
      <c r="C94" s="214"/>
      <c r="D94" s="215"/>
      <c r="E94" s="39"/>
    </row>
    <row r="95" spans="1:5">
      <c r="A95" s="216" t="s">
        <v>18</v>
      </c>
      <c r="B95" s="217"/>
      <c r="C95" s="218"/>
      <c r="D95" s="219">
        <v>14667912.449999999</v>
      </c>
      <c r="E95" s="39"/>
    </row>
    <row r="96" spans="1:5">
      <c r="A96" s="220"/>
      <c r="B96" s="205"/>
      <c r="C96" s="221"/>
      <c r="D96" s="222"/>
      <c r="E96" s="39"/>
    </row>
    <row r="97" spans="1:5">
      <c r="A97" s="223" t="s">
        <v>29</v>
      </c>
      <c r="B97" s="153"/>
      <c r="C97" s="224"/>
      <c r="D97" s="225">
        <v>608358.83000000007</v>
      </c>
      <c r="E97" s="39"/>
    </row>
    <row r="98" spans="1:5" ht="13.5" thickBot="1">
      <c r="A98" s="226"/>
      <c r="B98" s="205"/>
      <c r="C98" s="221"/>
      <c r="D98" s="222"/>
      <c r="E98" s="39"/>
    </row>
    <row r="99" spans="1:5" ht="13.5" thickBot="1">
      <c r="A99" s="227" t="s">
        <v>2</v>
      </c>
      <c r="B99" s="228"/>
      <c r="C99" s="229"/>
      <c r="D99" s="230">
        <v>15276271.279999999</v>
      </c>
      <c r="E99" s="39"/>
    </row>
    <row r="100" spans="1:5">
      <c r="A100" s="231"/>
      <c r="B100" s="217"/>
      <c r="D100" s="232"/>
      <c r="E100" s="39"/>
    </row>
    <row r="101" spans="1:5">
      <c r="A101" s="233" t="s">
        <v>38</v>
      </c>
      <c r="B101" s="234"/>
      <c r="C101" s="235"/>
      <c r="D101" s="236">
        <v>763929.09000000008</v>
      </c>
      <c r="E101" s="39"/>
    </row>
    <row r="102" spans="1:5" ht="13.5" thickBot="1">
      <c r="A102" s="231"/>
      <c r="B102" s="100"/>
      <c r="D102" s="222"/>
      <c r="E102" s="39"/>
    </row>
    <row r="103" spans="1:5" ht="13.5" thickBot="1">
      <c r="A103" s="172" t="s">
        <v>39</v>
      </c>
      <c r="B103" s="173"/>
      <c r="C103" s="174"/>
      <c r="D103" s="175">
        <v>16040200.369999999</v>
      </c>
      <c r="E103" s="39"/>
    </row>
    <row r="105" spans="1:5">
      <c r="A105" s="89" t="s">
        <v>40</v>
      </c>
    </row>
    <row r="183" spans="16:16">
      <c r="P183" s="91"/>
    </row>
    <row r="203" spans="1:6">
      <c r="A203" s="92"/>
      <c r="B203" s="93"/>
      <c r="C203" s="94"/>
      <c r="D203" s="93"/>
      <c r="E203" s="93"/>
      <c r="F203" s="95"/>
    </row>
    <row r="229" spans="1:6">
      <c r="A229" s="153"/>
      <c r="B229" s="154"/>
      <c r="C229" s="155"/>
      <c r="D229" s="154"/>
      <c r="E229" s="154"/>
      <c r="F229" s="156"/>
    </row>
    <row r="246" spans="1:6">
      <c r="A246" s="153"/>
      <c r="B246" s="154"/>
      <c r="C246" s="155"/>
      <c r="D246" s="154"/>
      <c r="E246" s="154"/>
      <c r="F246" s="156"/>
    </row>
    <row r="295" spans="1:6">
      <c r="A295" s="153"/>
      <c r="B295" s="154"/>
      <c r="C295" s="155"/>
      <c r="D295" s="154"/>
      <c r="E295" s="154"/>
      <c r="F295" s="156"/>
    </row>
    <row r="307" spans="1:6">
      <c r="A307" s="153"/>
      <c r="B307" s="154"/>
      <c r="C307" s="155"/>
      <c r="D307" s="154"/>
      <c r="E307" s="154"/>
      <c r="F307" s="156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F322" s="91"/>
    </row>
    <row r="323" spans="1:6">
      <c r="A323" s="100"/>
      <c r="F323" s="91"/>
    </row>
    <row r="324" spans="1:6">
      <c r="A324" s="92"/>
      <c r="B324" s="93"/>
      <c r="C324" s="94"/>
      <c r="D324" s="93"/>
      <c r="E324" s="93"/>
      <c r="F324" s="95"/>
    </row>
    <row r="326" spans="1:6">
      <c r="A326" s="100"/>
      <c r="F326" s="91"/>
    </row>
    <row r="334" spans="1:6">
      <c r="A334" s="153"/>
      <c r="B334" s="154"/>
      <c r="C334" s="155"/>
      <c r="D334" s="154"/>
      <c r="E334" s="154"/>
      <c r="F334" s="156"/>
    </row>
    <row r="360" spans="1:6">
      <c r="A360" s="92"/>
      <c r="B360" s="93"/>
      <c r="C360" s="94"/>
      <c r="D360" s="93"/>
      <c r="E360" s="93"/>
      <c r="F360" s="95"/>
    </row>
    <row r="415" spans="1:6">
      <c r="A415" s="153"/>
      <c r="B415" s="154"/>
      <c r="C415" s="155"/>
      <c r="D415" s="154"/>
      <c r="E415" s="154"/>
      <c r="F415" s="156"/>
    </row>
    <row r="480" spans="1:6">
      <c r="A480" s="153"/>
      <c r="B480" s="154"/>
      <c r="C480" s="155"/>
      <c r="D480" s="154"/>
      <c r="E480" s="154"/>
      <c r="F480" s="156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146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520541.09</v>
      </c>
      <c r="E6" s="121">
        <v>521661.17000000004</v>
      </c>
      <c r="F6" s="5"/>
    </row>
    <row r="7" spans="1:16">
      <c r="A7" s="117" t="s">
        <v>43</v>
      </c>
      <c r="B7" s="118"/>
      <c r="C7" s="119" t="s">
        <v>20</v>
      </c>
      <c r="D7" s="120">
        <v>5625312.8399999999</v>
      </c>
      <c r="E7" s="121">
        <v>6273966.3899999997</v>
      </c>
      <c r="F7" s="5"/>
    </row>
    <row r="8" spans="1:16">
      <c r="A8" s="117" t="s">
        <v>44</v>
      </c>
      <c r="B8" s="118"/>
      <c r="C8" s="119" t="s">
        <v>22</v>
      </c>
      <c r="D8" s="120">
        <v>1886089.32</v>
      </c>
      <c r="E8" s="121">
        <v>2001357.35</v>
      </c>
      <c r="F8" s="5"/>
    </row>
    <row r="9" spans="1:16">
      <c r="A9" s="117" t="s">
        <v>45</v>
      </c>
      <c r="B9" s="118"/>
      <c r="C9" s="119" t="s">
        <v>46</v>
      </c>
      <c r="D9" s="120">
        <v>172329.75</v>
      </c>
      <c r="E9" s="121">
        <v>188569.19</v>
      </c>
      <c r="F9" s="5"/>
    </row>
    <row r="10" spans="1:16">
      <c r="A10" s="117" t="s">
        <v>47</v>
      </c>
      <c r="B10" s="118"/>
      <c r="C10" s="119" t="s">
        <v>25</v>
      </c>
      <c r="D10" s="120">
        <v>194419.44</v>
      </c>
      <c r="E10" s="121">
        <v>237260.33000000002</v>
      </c>
      <c r="F10" s="5"/>
    </row>
    <row r="11" spans="1:16">
      <c r="A11" s="117" t="s">
        <v>48</v>
      </c>
      <c r="B11" s="118"/>
      <c r="C11" s="119" t="s">
        <v>49</v>
      </c>
      <c r="D11" s="120">
        <v>67092.84</v>
      </c>
      <c r="E11" s="121">
        <v>68512.98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14310</v>
      </c>
      <c r="E13" s="121">
        <v>14310</v>
      </c>
      <c r="F13" s="5"/>
    </row>
    <row r="14" spans="1:16" ht="13.5" thickBot="1">
      <c r="A14" s="19" t="s">
        <v>6</v>
      </c>
      <c r="B14" s="20"/>
      <c r="C14" s="21"/>
      <c r="D14" s="22">
        <v>8480095.2799999993</v>
      </c>
      <c r="E14" s="22">
        <v>9305637.4100000001</v>
      </c>
      <c r="F14" s="5"/>
    </row>
    <row r="15" spans="1:16">
      <c r="A15" s="23" t="s">
        <v>54</v>
      </c>
      <c r="B15" s="118"/>
      <c r="C15" s="25" t="s">
        <v>55</v>
      </c>
      <c r="D15" s="26">
        <v>1120.08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648653.55000000005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115268.03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16239.44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42840.89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1420.14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825542.13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9305637.4100000001</v>
      </c>
      <c r="E24" s="22">
        <v>9305637.4100000001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100557.42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25499.15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971.5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328198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596955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103530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520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16067.3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407759.84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776897.08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52059.78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1219423.3700000001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9436.9500000000007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71963.960000000006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453239.84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374751.28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108292.11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6832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3408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4656362.58</v>
      </c>
      <c r="E62" s="124"/>
    </row>
    <row r="63" spans="1:6" ht="13.5" thickBot="1">
      <c r="A63" s="19" t="s">
        <v>13</v>
      </c>
      <c r="B63" s="20"/>
      <c r="C63" s="21"/>
      <c r="D63" s="22">
        <v>13961999.99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146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6145853.9299999997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1886089.32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172329.75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194419.44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67092.84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14310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649773.63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115268.03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16239.44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42840.89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1420.14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9305637.4100000001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9305637.4100000001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8480095.2799999993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825542.13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9305637.4100000001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453239.84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9758877.25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42578125" style="90" bestFit="1" customWidth="1"/>
    <col min="4" max="4" width="20.7109375" style="1" customWidth="1"/>
    <col min="5" max="5" width="21" style="1" customWidth="1"/>
    <col min="6" max="16384" width="9.140625" style="1"/>
  </cols>
  <sheetData>
    <row r="1" spans="1:16">
      <c r="A1" s="242" t="s">
        <v>145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7794539</v>
      </c>
      <c r="E6" s="121">
        <v>8292146.1799999997</v>
      </c>
      <c r="F6" s="5"/>
    </row>
    <row r="7" spans="1:16">
      <c r="A7" s="117" t="s">
        <v>43</v>
      </c>
      <c r="B7" s="118"/>
      <c r="C7" s="119" t="s">
        <v>20</v>
      </c>
      <c r="D7" s="120">
        <v>23726005.760000002</v>
      </c>
      <c r="E7" s="121">
        <v>26825898.780000001</v>
      </c>
      <c r="F7" s="5"/>
    </row>
    <row r="8" spans="1:16">
      <c r="A8" s="117" t="s">
        <v>44</v>
      </c>
      <c r="B8" s="118"/>
      <c r="C8" s="119" t="s">
        <v>22</v>
      </c>
      <c r="D8" s="120">
        <v>10677905.33</v>
      </c>
      <c r="E8" s="121">
        <v>11807150.380000001</v>
      </c>
      <c r="F8" s="5"/>
    </row>
    <row r="9" spans="1:16">
      <c r="A9" s="117" t="s">
        <v>45</v>
      </c>
      <c r="B9" s="118"/>
      <c r="C9" s="119" t="s">
        <v>46</v>
      </c>
      <c r="D9" s="120">
        <v>381600.79</v>
      </c>
      <c r="E9" s="121">
        <v>443778.73</v>
      </c>
      <c r="F9" s="5"/>
    </row>
    <row r="10" spans="1:16">
      <c r="A10" s="117" t="s">
        <v>47</v>
      </c>
      <c r="B10" s="118"/>
      <c r="C10" s="119" t="s">
        <v>25</v>
      </c>
      <c r="D10" s="120">
        <v>1648948.83</v>
      </c>
      <c r="E10" s="121">
        <v>1991779.5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44228999.710000001</v>
      </c>
      <c r="E14" s="22">
        <v>49360753.57</v>
      </c>
      <c r="F14" s="5"/>
    </row>
    <row r="15" spans="1:16">
      <c r="A15" s="23" t="s">
        <v>54</v>
      </c>
      <c r="B15" s="118"/>
      <c r="C15" s="25" t="s">
        <v>55</v>
      </c>
      <c r="D15" s="26">
        <v>497607.18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3099893.02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1129245.05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62177.94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342830.67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5131753.8600000003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49360753.57</v>
      </c>
      <c r="E24" s="22">
        <v>49360753.57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21441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1889274.66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11035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3517039.02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3790594.53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628379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60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88608.74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2444506.44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3289452.93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763537.32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6698030.4699999997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22487.279999999999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1031498.51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2449165.09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3185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80414.66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36191.57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26764901.220000003</v>
      </c>
      <c r="E62" s="124"/>
    </row>
    <row r="63" spans="1:6" ht="13.5" thickBot="1">
      <c r="A63" s="19" t="s">
        <v>13</v>
      </c>
      <c r="B63" s="20"/>
      <c r="C63" s="21"/>
      <c r="D63" s="22">
        <v>76125654.790000007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145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31520544.760000002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10677905.33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381600.79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1648948.83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3597500.2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1129245.05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62177.94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342830.67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49360753.57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49360753.57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44228999.710000001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5131753.8600000003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49360753.57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2449165.09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51809918.659999996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144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1339809.8899999999</v>
      </c>
      <c r="E6" s="121">
        <v>1459535.9</v>
      </c>
      <c r="F6" s="5"/>
    </row>
    <row r="7" spans="1:16">
      <c r="A7" s="117" t="s">
        <v>43</v>
      </c>
      <c r="B7" s="118"/>
      <c r="C7" s="119" t="s">
        <v>20</v>
      </c>
      <c r="D7" s="120">
        <v>17033282.880000003</v>
      </c>
      <c r="E7" s="121">
        <v>22508537.390000001</v>
      </c>
      <c r="F7" s="5"/>
    </row>
    <row r="8" spans="1:16">
      <c r="A8" s="117" t="s">
        <v>44</v>
      </c>
      <c r="B8" s="118"/>
      <c r="C8" s="119" t="s">
        <v>22</v>
      </c>
      <c r="D8" s="120">
        <v>2525982.1500000004</v>
      </c>
      <c r="E8" s="121">
        <v>2928586.5500000003</v>
      </c>
      <c r="F8" s="5"/>
    </row>
    <row r="9" spans="1:16">
      <c r="A9" s="117" t="s">
        <v>45</v>
      </c>
      <c r="B9" s="118"/>
      <c r="C9" s="119" t="s">
        <v>46</v>
      </c>
      <c r="D9" s="120">
        <v>437525.99</v>
      </c>
      <c r="E9" s="121">
        <v>502875.23</v>
      </c>
      <c r="F9" s="5"/>
    </row>
    <row r="10" spans="1:16">
      <c r="A10" s="117" t="s">
        <v>47</v>
      </c>
      <c r="B10" s="118"/>
      <c r="C10" s="119" t="s">
        <v>25</v>
      </c>
      <c r="D10" s="120">
        <v>891418.39</v>
      </c>
      <c r="E10" s="121">
        <v>1563853.0299999998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22228019.300000001</v>
      </c>
      <c r="E14" s="22">
        <v>28963388.100000001</v>
      </c>
      <c r="F14" s="5"/>
    </row>
    <row r="15" spans="1:16">
      <c r="A15" s="23" t="s">
        <v>54</v>
      </c>
      <c r="B15" s="118"/>
      <c r="C15" s="25" t="s">
        <v>55</v>
      </c>
      <c r="D15" s="26">
        <v>119726.01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5475254.5099999998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402604.4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65349.24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672434.6399999999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6735368.7999999998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28963388.100000001</v>
      </c>
      <c r="E24" s="22">
        <v>28963388.099999998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240699.48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288722.25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1242512.6199999999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699989.33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1403524.6500000001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2045999.57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133995.60999999999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2923707.97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163188.51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1312589.7000000002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1417787.67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14112.5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11886829.860000001</v>
      </c>
      <c r="E62" s="124"/>
    </row>
    <row r="63" spans="1:6" ht="13.5" thickBot="1">
      <c r="A63" s="19" t="s">
        <v>13</v>
      </c>
      <c r="B63" s="20"/>
      <c r="C63" s="21"/>
      <c r="D63" s="22">
        <v>40850217.960000001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144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18373092.770000003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2525982.1500000004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437525.99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891418.39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5594980.5199999996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402604.4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65349.24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672434.6399999999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28963388.099999998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28963388.099999998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22228019.300000001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6735368.7999999998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28963388.100000001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1312589.7000000002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30275977.800000001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143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2599997</v>
      </c>
      <c r="E6" s="121">
        <v>2698345</v>
      </c>
      <c r="F6" s="5"/>
    </row>
    <row r="7" spans="1:16">
      <c r="A7" s="117" t="s">
        <v>43</v>
      </c>
      <c r="B7" s="118"/>
      <c r="C7" s="119" t="s">
        <v>20</v>
      </c>
      <c r="D7" s="120">
        <v>16350530</v>
      </c>
      <c r="E7" s="121">
        <v>17310422</v>
      </c>
      <c r="F7" s="5"/>
    </row>
    <row r="8" spans="1:16">
      <c r="A8" s="117" t="s">
        <v>44</v>
      </c>
      <c r="B8" s="118"/>
      <c r="C8" s="119" t="s">
        <v>22</v>
      </c>
      <c r="D8" s="120">
        <v>6426073</v>
      </c>
      <c r="E8" s="121">
        <v>6769344</v>
      </c>
      <c r="F8" s="5"/>
    </row>
    <row r="9" spans="1:16">
      <c r="A9" s="117" t="s">
        <v>45</v>
      </c>
      <c r="B9" s="118"/>
      <c r="C9" s="119" t="s">
        <v>46</v>
      </c>
      <c r="D9" s="120">
        <v>506700</v>
      </c>
      <c r="E9" s="121">
        <v>530438</v>
      </c>
      <c r="F9" s="5"/>
    </row>
    <row r="10" spans="1:16">
      <c r="A10" s="117" t="s">
        <v>47</v>
      </c>
      <c r="B10" s="118"/>
      <c r="C10" s="119" t="s">
        <v>25</v>
      </c>
      <c r="D10" s="120">
        <v>759364</v>
      </c>
      <c r="E10" s="121">
        <v>871979</v>
      </c>
      <c r="F10" s="5"/>
    </row>
    <row r="11" spans="1:16">
      <c r="A11" s="117" t="s">
        <v>48</v>
      </c>
      <c r="B11" s="118"/>
      <c r="C11" s="119" t="s">
        <v>49</v>
      </c>
      <c r="D11" s="120">
        <v>157637</v>
      </c>
      <c r="E11" s="121">
        <v>157637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138480</v>
      </c>
      <c r="E13" s="121">
        <v>138480</v>
      </c>
      <c r="F13" s="5"/>
    </row>
    <row r="14" spans="1:16" ht="13.5" thickBot="1">
      <c r="A14" s="19" t="s">
        <v>6</v>
      </c>
      <c r="B14" s="20"/>
      <c r="C14" s="21"/>
      <c r="D14" s="22">
        <v>26938781</v>
      </c>
      <c r="E14" s="22">
        <v>28476645</v>
      </c>
      <c r="F14" s="5"/>
    </row>
    <row r="15" spans="1:16">
      <c r="A15" s="23" t="s">
        <v>54</v>
      </c>
      <c r="B15" s="118"/>
      <c r="C15" s="25" t="s">
        <v>55</v>
      </c>
      <c r="D15" s="26">
        <v>98348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959892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343271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23738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112615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1537864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28476645</v>
      </c>
      <c r="E24" s="22">
        <v>28476645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75342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395146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56167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17370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13875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302667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785869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1090028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1300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58596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1174322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2343504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248697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2953008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28585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301444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1418933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6848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231751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22575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103706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11629733</v>
      </c>
      <c r="E62" s="124"/>
    </row>
    <row r="63" spans="1:6" ht="13.5" thickBot="1">
      <c r="A63" s="19" t="s">
        <v>13</v>
      </c>
      <c r="B63" s="20"/>
      <c r="C63" s="21"/>
      <c r="D63" s="22">
        <v>40106378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143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18950527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6426073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506700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759364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157637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138480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1058240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343271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23738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112615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28476645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28476645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26938781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1537864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28476645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1418933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29895578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142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289689.24</v>
      </c>
      <c r="E6" s="121">
        <v>289689.24</v>
      </c>
      <c r="F6" s="5"/>
    </row>
    <row r="7" spans="1:16">
      <c r="A7" s="117" t="s">
        <v>43</v>
      </c>
      <c r="B7" s="118"/>
      <c r="C7" s="119" t="s">
        <v>20</v>
      </c>
      <c r="D7" s="120">
        <v>2716146.1</v>
      </c>
      <c r="E7" s="121">
        <v>2769117.52</v>
      </c>
      <c r="F7" s="5"/>
    </row>
    <row r="8" spans="1:16">
      <c r="A8" s="117" t="s">
        <v>44</v>
      </c>
      <c r="B8" s="118"/>
      <c r="C8" s="119" t="s">
        <v>22</v>
      </c>
      <c r="D8" s="120">
        <v>5463.42</v>
      </c>
      <c r="E8" s="121">
        <v>5463.42</v>
      </c>
      <c r="F8" s="5"/>
    </row>
    <row r="9" spans="1:16">
      <c r="A9" s="117" t="s">
        <v>45</v>
      </c>
      <c r="B9" s="118"/>
      <c r="C9" s="119" t="s">
        <v>46</v>
      </c>
      <c r="D9" s="120">
        <v>509144.63</v>
      </c>
      <c r="E9" s="121">
        <v>535863.12</v>
      </c>
      <c r="F9" s="5"/>
    </row>
    <row r="10" spans="1:16">
      <c r="A10" s="117" t="s">
        <v>47</v>
      </c>
      <c r="B10" s="118"/>
      <c r="C10" s="119" t="s">
        <v>25</v>
      </c>
      <c r="D10" s="120">
        <v>71024.460000000006</v>
      </c>
      <c r="E10" s="121">
        <v>73874.94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48421.5</v>
      </c>
      <c r="E13" s="121">
        <v>48421.5</v>
      </c>
      <c r="F13" s="5"/>
    </row>
    <row r="14" spans="1:16" ht="13.5" thickBot="1">
      <c r="A14" s="19" t="s">
        <v>6</v>
      </c>
      <c r="B14" s="20"/>
      <c r="C14" s="21"/>
      <c r="D14" s="22">
        <v>3639889.3499999996</v>
      </c>
      <c r="E14" s="22">
        <v>3722429.7399999998</v>
      </c>
      <c r="F14" s="5"/>
    </row>
    <row r="15" spans="1:16">
      <c r="A15" s="23" t="s">
        <v>54</v>
      </c>
      <c r="B15" s="118"/>
      <c r="C15" s="25" t="s">
        <v>55</v>
      </c>
      <c r="D15" s="26">
        <v>0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52971.42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0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26718.49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2850.48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82540.39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3722429.7399999998</v>
      </c>
      <c r="E24" s="22">
        <v>3722429.7399999998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238608.53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26842.02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118558.79000000001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485368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36340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12975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2866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269446.21000000008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279052.44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29275.02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316077.40999999997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29302.560000000001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185143.1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885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51133.120000000003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45450.25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10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2127333.4500000002</v>
      </c>
      <c r="E62" s="124"/>
    </row>
    <row r="63" spans="1:6" ht="13.5" thickBot="1">
      <c r="A63" s="19" t="s">
        <v>13</v>
      </c>
      <c r="B63" s="20"/>
      <c r="C63" s="21"/>
      <c r="D63" s="22">
        <v>5849763.1899999995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142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3005835.34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5463.42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509144.63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71024.460000000006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48421.5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52971.42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0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26718.49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2850.48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3722429.7399999998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3722429.7399999998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3639889.3499999996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82540.39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3722429.7399999998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185143.1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3907572.84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141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27812.37</v>
      </c>
      <c r="E6" s="121">
        <v>27812.37</v>
      </c>
      <c r="F6" s="5"/>
    </row>
    <row r="7" spans="1:16">
      <c r="A7" s="117" t="s">
        <v>43</v>
      </c>
      <c r="B7" s="118"/>
      <c r="C7" s="119" t="s">
        <v>20</v>
      </c>
      <c r="D7" s="120">
        <v>16532061.42</v>
      </c>
      <c r="E7" s="121">
        <v>18738838.759999998</v>
      </c>
      <c r="F7" s="5"/>
    </row>
    <row r="8" spans="1:16">
      <c r="A8" s="117" t="s">
        <v>44</v>
      </c>
      <c r="B8" s="118"/>
      <c r="C8" s="119" t="s">
        <v>22</v>
      </c>
      <c r="D8" s="120">
        <v>2377343.59</v>
      </c>
      <c r="E8" s="121">
        <v>2573995.8699999996</v>
      </c>
      <c r="F8" s="5"/>
    </row>
    <row r="9" spans="1:16">
      <c r="A9" s="117" t="s">
        <v>45</v>
      </c>
      <c r="B9" s="118"/>
      <c r="C9" s="119" t="s">
        <v>46</v>
      </c>
      <c r="D9" s="120">
        <v>750443.48</v>
      </c>
      <c r="E9" s="121">
        <v>765017.63</v>
      </c>
      <c r="F9" s="5"/>
    </row>
    <row r="10" spans="1:16">
      <c r="A10" s="117" t="s">
        <v>47</v>
      </c>
      <c r="B10" s="118"/>
      <c r="C10" s="119" t="s">
        <v>25</v>
      </c>
      <c r="D10" s="120">
        <v>747930.24</v>
      </c>
      <c r="E10" s="121">
        <v>977430.99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15562</v>
      </c>
      <c r="E13" s="121">
        <v>15562</v>
      </c>
      <c r="F13" s="5"/>
    </row>
    <row r="14" spans="1:16" ht="13.5" thickBot="1">
      <c r="A14" s="19" t="s">
        <v>6</v>
      </c>
      <c r="B14" s="20"/>
      <c r="C14" s="21"/>
      <c r="D14" s="22">
        <v>20451153.099999998</v>
      </c>
      <c r="E14" s="22">
        <v>23098657.619999997</v>
      </c>
      <c r="F14" s="5"/>
    </row>
    <row r="15" spans="1:16">
      <c r="A15" s="23" t="s">
        <v>54</v>
      </c>
      <c r="B15" s="118"/>
      <c r="C15" s="25" t="s">
        <v>55</v>
      </c>
      <c r="D15" s="26">
        <v>0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2206777.34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196652.28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14574.15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229500.75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2647504.5199999996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23098657.619999997</v>
      </c>
      <c r="E24" s="22">
        <v>23098657.619999997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113609.71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208160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829810.87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685468.6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8650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1125886.74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1365464.83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2781.54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3186212.59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37334.29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5563.08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1141996.8999999999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14969.5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19309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9835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278572.94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9033625.5899999999</v>
      </c>
      <c r="E62" s="124"/>
    </row>
    <row r="63" spans="1:6" ht="13.5" thickBot="1">
      <c r="A63" s="19" t="s">
        <v>13</v>
      </c>
      <c r="B63" s="20"/>
      <c r="C63" s="21"/>
      <c r="D63" s="22">
        <v>32132283.209999997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141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16559873.789999999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2377343.59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750443.48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747930.24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15562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2206777.34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196872.28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14574.15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229500.75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23098877.619999997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23098877.619999997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20451153.099999998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2647504.5199999996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23098657.619999997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1141996.8999999999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24240654.519999996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topLeftCell="A67" zoomScale="90" zoomScaleNormal="90" workbookViewId="0">
      <selection activeCell="G24" sqref="G24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140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557440.66999999993</v>
      </c>
      <c r="E6" s="121">
        <v>600123.0199999999</v>
      </c>
      <c r="F6" s="5"/>
    </row>
    <row r="7" spans="1:16">
      <c r="A7" s="117" t="s">
        <v>43</v>
      </c>
      <c r="B7" s="118"/>
      <c r="C7" s="119" t="s">
        <v>20</v>
      </c>
      <c r="D7" s="120">
        <v>48501278.870000005</v>
      </c>
      <c r="E7" s="121">
        <v>57686597.460000008</v>
      </c>
      <c r="F7" s="5"/>
    </row>
    <row r="8" spans="1:16">
      <c r="A8" s="117" t="s">
        <v>44</v>
      </c>
      <c r="B8" s="118"/>
      <c r="C8" s="119" t="s">
        <v>22</v>
      </c>
      <c r="D8" s="120">
        <v>18428964.34</v>
      </c>
      <c r="E8" s="121">
        <v>21378121.600000001</v>
      </c>
      <c r="F8" s="5"/>
    </row>
    <row r="9" spans="1:16">
      <c r="A9" s="117" t="s">
        <v>45</v>
      </c>
      <c r="B9" s="118"/>
      <c r="C9" s="119" t="s">
        <v>46</v>
      </c>
      <c r="D9" s="120">
        <v>580762.79</v>
      </c>
      <c r="E9" s="121">
        <v>603854.70000000007</v>
      </c>
      <c r="F9" s="5"/>
    </row>
    <row r="10" spans="1:16">
      <c r="A10" s="117" t="s">
        <v>47</v>
      </c>
      <c r="B10" s="118"/>
      <c r="C10" s="119" t="s">
        <v>25</v>
      </c>
      <c r="D10" s="120">
        <v>2844279.98</v>
      </c>
      <c r="E10" s="121">
        <v>3839078.3</v>
      </c>
      <c r="F10" s="5"/>
    </row>
    <row r="11" spans="1:16">
      <c r="A11" s="117" t="s">
        <v>48</v>
      </c>
      <c r="B11" s="118"/>
      <c r="C11" s="119" t="s">
        <v>49</v>
      </c>
      <c r="D11" s="120">
        <v>212105.56</v>
      </c>
      <c r="E11" s="121">
        <v>212105.56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71124832.210000023</v>
      </c>
      <c r="E14" s="22">
        <v>84319880.640000015</v>
      </c>
      <c r="F14" s="5"/>
    </row>
    <row r="15" spans="1:16">
      <c r="A15" s="23" t="s">
        <v>54</v>
      </c>
      <c r="B15" s="118"/>
      <c r="C15" s="25" t="s">
        <v>55</v>
      </c>
      <c r="D15" s="26">
        <v>42682.35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9185318.5899999999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2949157.26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23091.91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994798.32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13195048.43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84319880.640000015</v>
      </c>
      <c r="E24" s="22">
        <v>84319880.640000015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1663579.72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6130272.9299999997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3937738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1346040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2075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161632.5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3880429.71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6035825.79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42936.11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5706444.7300000004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29044.49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37070.46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3912329.3499999996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215087.75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1140450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213515.6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1677109.87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36131582.009999998</v>
      </c>
      <c r="E62" s="124"/>
    </row>
    <row r="63" spans="1:6" ht="13.5" thickBot="1">
      <c r="A63" s="19" t="s">
        <v>13</v>
      </c>
      <c r="B63" s="20"/>
      <c r="C63" s="21"/>
      <c r="D63" s="22">
        <v>120451462.65000001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140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49058719.540000007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18428964.34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580762.79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2844279.98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212105.56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9228000.9399999995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2949157.26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23091.91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994798.32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84319880.640000015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84319880.640000015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71124832.210000023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13195048.43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84319880.640000015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3912329.3499999996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88232209.99000001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166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116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3363874</v>
      </c>
      <c r="E6" s="121">
        <v>3674629</v>
      </c>
      <c r="F6" s="5"/>
    </row>
    <row r="7" spans="1:16">
      <c r="A7" s="117" t="s">
        <v>43</v>
      </c>
      <c r="B7" s="118"/>
      <c r="C7" s="119" t="s">
        <v>20</v>
      </c>
      <c r="D7" s="120">
        <v>38255553</v>
      </c>
      <c r="E7" s="121">
        <v>44427800</v>
      </c>
      <c r="F7" s="5"/>
    </row>
    <row r="8" spans="1:16">
      <c r="A8" s="117" t="s">
        <v>44</v>
      </c>
      <c r="B8" s="118"/>
      <c r="C8" s="119" t="s">
        <v>22</v>
      </c>
      <c r="D8" s="120">
        <v>18118256</v>
      </c>
      <c r="E8" s="121">
        <v>20750886</v>
      </c>
      <c r="F8" s="5"/>
    </row>
    <row r="9" spans="1:16">
      <c r="A9" s="117" t="s">
        <v>45</v>
      </c>
      <c r="B9" s="118"/>
      <c r="C9" s="119" t="s">
        <v>46</v>
      </c>
      <c r="D9" s="120">
        <v>681163</v>
      </c>
      <c r="E9" s="121">
        <v>710271</v>
      </c>
      <c r="F9" s="5"/>
    </row>
    <row r="10" spans="1:16">
      <c r="A10" s="117" t="s">
        <v>47</v>
      </c>
      <c r="B10" s="118"/>
      <c r="C10" s="119" t="s">
        <v>25</v>
      </c>
      <c r="D10" s="120">
        <v>4307350</v>
      </c>
      <c r="E10" s="121">
        <v>5546437</v>
      </c>
      <c r="F10" s="5"/>
    </row>
    <row r="11" spans="1:16">
      <c r="A11" s="117" t="s">
        <v>48</v>
      </c>
      <c r="B11" s="118"/>
      <c r="C11" s="119" t="s">
        <v>49</v>
      </c>
      <c r="D11" s="120">
        <v>101147</v>
      </c>
      <c r="E11" s="121">
        <v>107754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64827343</v>
      </c>
      <c r="E14" s="22">
        <v>75217777</v>
      </c>
      <c r="F14" s="5"/>
    </row>
    <row r="15" spans="1:16">
      <c r="A15" s="23" t="s">
        <v>54</v>
      </c>
      <c r="B15" s="118"/>
      <c r="C15" s="25" t="s">
        <v>55</v>
      </c>
      <c r="D15" s="26">
        <v>310755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6172247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2632630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29108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1239087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6607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10390434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75217777</v>
      </c>
      <c r="E24" s="22">
        <v>75217777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293856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2282675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1367274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949915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1040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109483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3762476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6051037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368320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10341448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573717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3777303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1945637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103749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49497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37476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2501628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1557693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36074224</v>
      </c>
      <c r="E62" s="124"/>
    </row>
    <row r="63" spans="1:6" ht="13.5" thickBot="1">
      <c r="A63" s="19" t="s">
        <v>13</v>
      </c>
      <c r="B63" s="20"/>
      <c r="C63" s="21"/>
      <c r="D63" s="22">
        <v>111292001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166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41619427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18118256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681163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4307350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101147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 t="s">
        <v>171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 t="s">
        <v>171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6483002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2633309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29108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1239087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6607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75218456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75218456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64827343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10390434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75217777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3777303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78995080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165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918567.26</v>
      </c>
      <c r="E6" s="121">
        <v>939319.46</v>
      </c>
      <c r="F6" s="5"/>
    </row>
    <row r="7" spans="1:16">
      <c r="A7" s="117" t="s">
        <v>43</v>
      </c>
      <c r="B7" s="118"/>
      <c r="C7" s="119" t="s">
        <v>20</v>
      </c>
      <c r="D7" s="120">
        <v>7034013.2000000002</v>
      </c>
      <c r="E7" s="121">
        <v>7461226.4000000004</v>
      </c>
      <c r="F7" s="5"/>
    </row>
    <row r="8" spans="1:16">
      <c r="A8" s="117" t="s">
        <v>44</v>
      </c>
      <c r="B8" s="118"/>
      <c r="C8" s="119" t="s">
        <v>22</v>
      </c>
      <c r="D8" s="120">
        <v>2161856.4</v>
      </c>
      <c r="E8" s="121">
        <v>2301793.1999999997</v>
      </c>
      <c r="F8" s="5"/>
    </row>
    <row r="9" spans="1:16">
      <c r="A9" s="117" t="s">
        <v>45</v>
      </c>
      <c r="B9" s="118"/>
      <c r="C9" s="119" t="s">
        <v>46</v>
      </c>
      <c r="D9" s="120">
        <v>282139.8</v>
      </c>
      <c r="E9" s="121">
        <v>293953.8</v>
      </c>
      <c r="F9" s="5"/>
    </row>
    <row r="10" spans="1:16">
      <c r="A10" s="117" t="s">
        <v>47</v>
      </c>
      <c r="B10" s="118"/>
      <c r="C10" s="119" t="s">
        <v>25</v>
      </c>
      <c r="D10" s="120">
        <v>350478.8</v>
      </c>
      <c r="E10" s="121">
        <v>486594.8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6390</v>
      </c>
      <c r="E13" s="121">
        <v>6390</v>
      </c>
      <c r="F13" s="5"/>
    </row>
    <row r="14" spans="1:16" ht="13.5" thickBot="1">
      <c r="A14" s="19" t="s">
        <v>6</v>
      </c>
      <c r="B14" s="20"/>
      <c r="C14" s="21"/>
      <c r="D14" s="22">
        <v>10753445.460000001</v>
      </c>
      <c r="E14" s="22">
        <v>11489277.66</v>
      </c>
      <c r="F14" s="5"/>
    </row>
    <row r="15" spans="1:16">
      <c r="A15" s="23" t="s">
        <v>54</v>
      </c>
      <c r="B15" s="118"/>
      <c r="C15" s="25" t="s">
        <v>55</v>
      </c>
      <c r="D15" s="26">
        <v>20752.2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427213.2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139936.79999999999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11814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136116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735832.2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11489277.66</v>
      </c>
      <c r="E24" s="22">
        <v>11489277.66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215426.67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90982.8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19342.8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1432.8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447312.41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476480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109158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350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12454.43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594435.47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941357.56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100557.72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1556397.18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14697.69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144931.14000000001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579737.78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30095.599999999999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64984.9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35956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1200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5437290.9500000002</v>
      </c>
      <c r="E62" s="124"/>
    </row>
    <row r="63" spans="1:6" ht="13.5" thickBot="1">
      <c r="A63" s="19" t="s">
        <v>13</v>
      </c>
      <c r="B63" s="20"/>
      <c r="C63" s="21"/>
      <c r="D63" s="22">
        <v>16926568.609999999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165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7952580.46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2161856.4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282139.8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350478.8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6390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447965.4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139936.79999999999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11814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136116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11489277.660000002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11489277.660000002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10753445.460000001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735832.2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11489277.66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579737.78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12069015.439999999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164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327873.88</v>
      </c>
      <c r="E6" s="121">
        <v>328047.88</v>
      </c>
      <c r="F6" s="5"/>
    </row>
    <row r="7" spans="1:16">
      <c r="A7" s="117" t="s">
        <v>43</v>
      </c>
      <c r="B7" s="118"/>
      <c r="C7" s="119" t="s">
        <v>20</v>
      </c>
      <c r="D7" s="120">
        <v>1542898.8</v>
      </c>
      <c r="E7" s="121">
        <v>1581066.95</v>
      </c>
      <c r="F7" s="5"/>
    </row>
    <row r="8" spans="1:16">
      <c r="A8" s="117" t="s">
        <v>44</v>
      </c>
      <c r="B8" s="118"/>
      <c r="C8" s="119" t="s">
        <v>22</v>
      </c>
      <c r="D8" s="120">
        <v>506389.32</v>
      </c>
      <c r="E8" s="121">
        <v>519071.72000000003</v>
      </c>
      <c r="F8" s="5"/>
    </row>
    <row r="9" spans="1:16">
      <c r="A9" s="117" t="s">
        <v>45</v>
      </c>
      <c r="B9" s="118"/>
      <c r="C9" s="119" t="s">
        <v>46</v>
      </c>
      <c r="D9" s="120">
        <v>251553.79</v>
      </c>
      <c r="E9" s="121">
        <v>251583.54</v>
      </c>
      <c r="F9" s="5"/>
    </row>
    <row r="10" spans="1:16">
      <c r="A10" s="117" t="s">
        <v>47</v>
      </c>
      <c r="B10" s="118"/>
      <c r="C10" s="119" t="s">
        <v>25</v>
      </c>
      <c r="D10" s="120">
        <v>33112.800000000003</v>
      </c>
      <c r="E10" s="121">
        <v>34402.9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30</v>
      </c>
      <c r="E12" s="121">
        <v>30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2661858.59</v>
      </c>
      <c r="E14" s="22">
        <v>2714202.99</v>
      </c>
      <c r="F14" s="5"/>
    </row>
    <row r="15" spans="1:16">
      <c r="A15" s="23" t="s">
        <v>54</v>
      </c>
      <c r="B15" s="118"/>
      <c r="C15" s="25" t="s">
        <v>55</v>
      </c>
      <c r="D15" s="26">
        <v>174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38168.15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12682.4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29.75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1290.0999999999999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52344.4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2714202.9899999998</v>
      </c>
      <c r="E24" s="22">
        <v>2714202.9899999998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80473.55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3498.3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110955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0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176793.43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179910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0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245278.15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0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116401.48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87810.86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51970.06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150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1053240.83</v>
      </c>
      <c r="E62" s="124"/>
    </row>
    <row r="63" spans="1:6" ht="13.5" thickBot="1">
      <c r="A63" s="19" t="s">
        <v>13</v>
      </c>
      <c r="B63" s="20"/>
      <c r="C63" s="21"/>
      <c r="D63" s="22">
        <v>3767443.82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164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1870772.6800000002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506389.32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251553.79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33112.800000000003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30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38342.15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12682.4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29.75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1290.0999999999999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2714202.9899999998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2714202.9899999998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2661858.59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52344.4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2714202.9899999998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116401.48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2830604.4699999997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163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2510089.34</v>
      </c>
      <c r="E6" s="121">
        <v>2694462.6199999996</v>
      </c>
      <c r="F6" s="5"/>
    </row>
    <row r="7" spans="1:16">
      <c r="A7" s="117" t="s">
        <v>43</v>
      </c>
      <c r="B7" s="118"/>
      <c r="C7" s="119" t="s">
        <v>20</v>
      </c>
      <c r="D7" s="120">
        <v>11625161.630000001</v>
      </c>
      <c r="E7" s="121">
        <v>13119680.09</v>
      </c>
      <c r="F7" s="5"/>
    </row>
    <row r="8" spans="1:16">
      <c r="A8" s="117" t="s">
        <v>44</v>
      </c>
      <c r="B8" s="118"/>
      <c r="C8" s="119" t="s">
        <v>22</v>
      </c>
      <c r="D8" s="120">
        <v>4719129.5599999996</v>
      </c>
      <c r="E8" s="121">
        <v>5240343.68</v>
      </c>
      <c r="F8" s="5"/>
    </row>
    <row r="9" spans="1:16">
      <c r="A9" s="117" t="s">
        <v>45</v>
      </c>
      <c r="B9" s="118"/>
      <c r="C9" s="119" t="s">
        <v>46</v>
      </c>
      <c r="D9" s="120">
        <v>1321639.6200000001</v>
      </c>
      <c r="E9" s="121">
        <v>1466024.3900000001</v>
      </c>
      <c r="F9" s="5"/>
    </row>
    <row r="10" spans="1:16">
      <c r="A10" s="117" t="s">
        <v>47</v>
      </c>
      <c r="B10" s="118"/>
      <c r="C10" s="119" t="s">
        <v>25</v>
      </c>
      <c r="D10" s="120">
        <v>327020.15999999997</v>
      </c>
      <c r="E10" s="121">
        <v>396608.16</v>
      </c>
      <c r="F10" s="5"/>
    </row>
    <row r="11" spans="1:16">
      <c r="A11" s="117" t="s">
        <v>48</v>
      </c>
      <c r="B11" s="118"/>
      <c r="C11" s="119" t="s">
        <v>49</v>
      </c>
      <c r="D11" s="120">
        <v>3802.56</v>
      </c>
      <c r="E11" s="121">
        <v>3802.56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116605.12</v>
      </c>
      <c r="E13" s="121">
        <v>116605.12</v>
      </c>
      <c r="F13" s="5"/>
    </row>
    <row r="14" spans="1:16" ht="13.5" thickBot="1">
      <c r="A14" s="19" t="s">
        <v>6</v>
      </c>
      <c r="B14" s="20"/>
      <c r="C14" s="21"/>
      <c r="D14" s="22">
        <v>20623447.990000002</v>
      </c>
      <c r="E14" s="22">
        <v>23037526.620000001</v>
      </c>
      <c r="F14" s="5"/>
    </row>
    <row r="15" spans="1:16">
      <c r="A15" s="23" t="s">
        <v>54</v>
      </c>
      <c r="B15" s="118"/>
      <c r="C15" s="25" t="s">
        <v>55</v>
      </c>
      <c r="D15" s="26">
        <v>184373.28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1494518.46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521214.12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144384.76999999999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69588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2414078.63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23037526.620000001</v>
      </c>
      <c r="E24" s="22">
        <v>23037526.620000005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405276.32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85361.279999999999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9046.44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16969.68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231.96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1729160.61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1640859.07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3550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67660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38108.75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1199488.49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1887890.2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0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2403105.6800000002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0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1122829.4099999999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329400.57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251444.64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11190383.100000001</v>
      </c>
      <c r="E62" s="124"/>
    </row>
    <row r="63" spans="1:6" ht="13.5" thickBot="1">
      <c r="A63" s="19" t="s">
        <v>13</v>
      </c>
      <c r="B63" s="20"/>
      <c r="C63" s="21"/>
      <c r="D63" s="22">
        <v>34227909.719999999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163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14135250.970000001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4719129.5599999996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1321639.6200000001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327020.15999999997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3802.56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81982.179999999993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1678891.74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521214.12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144384.76999999999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69588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23002903.68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23002903.68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20623447.990000002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2414078.63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23037526.620000001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1122829.4099999999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24160356.030000001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162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1671968.94</v>
      </c>
      <c r="E6" s="121">
        <v>1817125.95</v>
      </c>
      <c r="F6" s="5"/>
    </row>
    <row r="7" spans="1:16">
      <c r="A7" s="117" t="s">
        <v>43</v>
      </c>
      <c r="B7" s="118"/>
      <c r="C7" s="119" t="s">
        <v>20</v>
      </c>
      <c r="D7" s="120">
        <v>18731285.859999999</v>
      </c>
      <c r="E7" s="121">
        <v>21523458.640000001</v>
      </c>
      <c r="F7" s="5"/>
    </row>
    <row r="8" spans="1:16">
      <c r="A8" s="117" t="s">
        <v>44</v>
      </c>
      <c r="B8" s="118"/>
      <c r="C8" s="119" t="s">
        <v>22</v>
      </c>
      <c r="D8" s="120">
        <v>1987082.69</v>
      </c>
      <c r="E8" s="121">
        <v>2209579.13</v>
      </c>
      <c r="F8" s="5"/>
    </row>
    <row r="9" spans="1:16">
      <c r="A9" s="117" t="s">
        <v>45</v>
      </c>
      <c r="B9" s="118"/>
      <c r="C9" s="119" t="s">
        <v>46</v>
      </c>
      <c r="D9" s="120">
        <v>57840.090000000004</v>
      </c>
      <c r="E9" s="121">
        <v>69076.25</v>
      </c>
      <c r="F9" s="5"/>
    </row>
    <row r="10" spans="1:16">
      <c r="A10" s="117" t="s">
        <v>47</v>
      </c>
      <c r="B10" s="118"/>
      <c r="C10" s="119" t="s">
        <v>25</v>
      </c>
      <c r="D10" s="120">
        <v>663301.53000000014</v>
      </c>
      <c r="E10" s="121">
        <v>850835.27000000014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23111479.110000003</v>
      </c>
      <c r="E14" s="22">
        <v>26470075.239999998</v>
      </c>
      <c r="F14" s="5"/>
    </row>
    <row r="15" spans="1:16">
      <c r="A15" s="23" t="s">
        <v>54</v>
      </c>
      <c r="B15" s="118"/>
      <c r="C15" s="25" t="s">
        <v>55</v>
      </c>
      <c r="D15" s="26">
        <v>145157.01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2792172.7800000003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222496.44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11236.16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187533.74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3358596.13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26470075.240000002</v>
      </c>
      <c r="E24" s="22">
        <v>26470075.240000006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0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635972.06999999995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10603.44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10521.86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0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2253276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1158485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330970.90000000002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42440.74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1332756.5799999998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2175106.44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167340.42000000001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4339698.96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0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277724.79999999999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1325044.5899999999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94804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43350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71861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4660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1004179.63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409707.31999999995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461508.61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16150012.360000001</v>
      </c>
      <c r="E62" s="124"/>
    </row>
    <row r="63" spans="1:6" ht="13.5" thickBot="1">
      <c r="A63" s="19" t="s">
        <v>13</v>
      </c>
      <c r="B63" s="20"/>
      <c r="C63" s="21"/>
      <c r="D63" s="22">
        <v>42620087.600000001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162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20403254.800000001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1987082.69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57840.090000000004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663301.53000000014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2937329.79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222496.44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11236.16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187533.74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26470075.240000002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26470075.240000002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23111479.110000003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3358596.13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26470075.240000002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1325044.5899999999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27795119.830000002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161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4761055.51</v>
      </c>
      <c r="E6" s="121">
        <v>5025163.09</v>
      </c>
      <c r="F6" s="5"/>
    </row>
    <row r="7" spans="1:16">
      <c r="A7" s="117" t="s">
        <v>43</v>
      </c>
      <c r="B7" s="118"/>
      <c r="C7" s="119" t="s">
        <v>20</v>
      </c>
      <c r="D7" s="120">
        <v>21100375.059999999</v>
      </c>
      <c r="E7" s="121">
        <v>22932885.739999998</v>
      </c>
      <c r="F7" s="5"/>
    </row>
    <row r="8" spans="1:16">
      <c r="A8" s="117" t="s">
        <v>44</v>
      </c>
      <c r="B8" s="118"/>
      <c r="C8" s="119" t="s">
        <v>22</v>
      </c>
      <c r="D8" s="120">
        <v>7788294.0800000001</v>
      </c>
      <c r="E8" s="121">
        <v>8254369.4199999999</v>
      </c>
      <c r="F8" s="5"/>
    </row>
    <row r="9" spans="1:16">
      <c r="A9" s="117" t="s">
        <v>45</v>
      </c>
      <c r="B9" s="118"/>
      <c r="C9" s="119" t="s">
        <v>46</v>
      </c>
      <c r="D9" s="120">
        <v>1933340.36</v>
      </c>
      <c r="E9" s="121">
        <v>2024985.1</v>
      </c>
      <c r="F9" s="5"/>
    </row>
    <row r="10" spans="1:16">
      <c r="A10" s="117" t="s">
        <v>47</v>
      </c>
      <c r="B10" s="118"/>
      <c r="C10" s="119" t="s">
        <v>25</v>
      </c>
      <c r="D10" s="120">
        <v>1333834.1400000001</v>
      </c>
      <c r="E10" s="121">
        <v>1534957.33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145800</v>
      </c>
      <c r="E13" s="121">
        <v>145800</v>
      </c>
      <c r="F13" s="5"/>
    </row>
    <row r="14" spans="1:16" ht="13.5" thickBot="1">
      <c r="A14" s="19" t="s">
        <v>6</v>
      </c>
      <c r="B14" s="20"/>
      <c r="C14" s="21"/>
      <c r="D14" s="22">
        <v>37062699.149999999</v>
      </c>
      <c r="E14" s="22">
        <v>39918160.68</v>
      </c>
      <c r="F14" s="5"/>
    </row>
    <row r="15" spans="1:16">
      <c r="A15" s="23" t="s">
        <v>54</v>
      </c>
      <c r="B15" s="118"/>
      <c r="C15" s="25" t="s">
        <v>55</v>
      </c>
      <c r="D15" s="26">
        <v>264107.58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1832510.6800000002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466075.34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91644.739999999991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201123.19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2855461.53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39918160.68</v>
      </c>
      <c r="E24" s="22">
        <v>39918160.68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1096337.7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11631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1571540.18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2603548.7999999998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674269.83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0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34771.410000000003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2085725.67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1514893.5899999999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215248.69999999998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3752684.44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96401.099999999991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620429.48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1987266.7600000002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199930.35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7622.05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592092.26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15165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8490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1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0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17088049.32</v>
      </c>
      <c r="E62" s="124"/>
    </row>
    <row r="63" spans="1:6" ht="13.5" thickBot="1">
      <c r="A63" s="19" t="s">
        <v>13</v>
      </c>
      <c r="B63" s="20"/>
      <c r="C63" s="21"/>
      <c r="D63" s="22">
        <v>57006210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161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25861430.57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7788294.0800000001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1933340.36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1333834.1400000001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145800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2096618.2600000002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466075.34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91644.739999999991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201123.19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39918160.68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39918160.68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37062699.149999999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2855461.53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39918160.68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1987266.7600000002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41905427.439999998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="90" zoomScaleNormal="90" workbookViewId="0">
      <selection sqref="A1:XFD1048576"/>
    </sheetView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90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A1" s="242" t="s">
        <v>160</v>
      </c>
      <c r="B1" s="242"/>
      <c r="C1" s="242"/>
      <c r="D1" s="242"/>
      <c r="E1" s="242"/>
    </row>
    <row r="2" spans="1:16" ht="13.5" thickBot="1">
      <c r="A2" s="242"/>
      <c r="B2" s="242"/>
      <c r="C2" s="242"/>
      <c r="D2" s="2" t="s">
        <v>0</v>
      </c>
      <c r="E2" s="3" t="s">
        <v>170</v>
      </c>
    </row>
    <row r="3" spans="1:16" ht="13.5" thickBot="1">
      <c r="A3" s="245" t="s">
        <v>168</v>
      </c>
      <c r="B3" s="4"/>
      <c r="C3" s="4"/>
      <c r="D3" s="4"/>
      <c r="E3" s="246"/>
      <c r="F3" s="5"/>
    </row>
    <row r="4" spans="1:16" ht="12.75" customHeight="1">
      <c r="A4" s="6"/>
      <c r="B4" s="7"/>
      <c r="C4" s="8"/>
      <c r="D4" s="8" t="s">
        <v>1</v>
      </c>
      <c r="E4" s="238" t="s">
        <v>2</v>
      </c>
      <c r="F4" s="5"/>
    </row>
    <row r="5" spans="1:16">
      <c r="A5" s="9" t="s">
        <v>3</v>
      </c>
      <c r="B5" s="10"/>
      <c r="C5" s="11" t="s">
        <v>4</v>
      </c>
      <c r="D5" s="11" t="s">
        <v>5</v>
      </c>
      <c r="E5" s="239"/>
      <c r="F5" s="5"/>
    </row>
    <row r="6" spans="1:16">
      <c r="A6" s="117" t="s">
        <v>41</v>
      </c>
      <c r="B6" s="118"/>
      <c r="C6" s="119" t="s">
        <v>42</v>
      </c>
      <c r="D6" s="120">
        <v>45986.79</v>
      </c>
      <c r="E6" s="121">
        <v>45986.79</v>
      </c>
      <c r="F6" s="5"/>
    </row>
    <row r="7" spans="1:16">
      <c r="A7" s="117" t="s">
        <v>43</v>
      </c>
      <c r="B7" s="118"/>
      <c r="C7" s="119" t="s">
        <v>20</v>
      </c>
      <c r="D7" s="120">
        <v>860558.67</v>
      </c>
      <c r="E7" s="121">
        <v>1091753.73</v>
      </c>
      <c r="F7" s="5"/>
    </row>
    <row r="8" spans="1:16">
      <c r="A8" s="117" t="s">
        <v>44</v>
      </c>
      <c r="B8" s="118"/>
      <c r="C8" s="119" t="s">
        <v>22</v>
      </c>
      <c r="D8" s="120">
        <v>496762.78</v>
      </c>
      <c r="E8" s="121">
        <v>649485.54</v>
      </c>
      <c r="F8" s="5"/>
    </row>
    <row r="9" spans="1:16">
      <c r="A9" s="117" t="s">
        <v>45</v>
      </c>
      <c r="B9" s="118"/>
      <c r="C9" s="119" t="s">
        <v>46</v>
      </c>
      <c r="D9" s="120">
        <v>122619.94</v>
      </c>
      <c r="E9" s="121">
        <v>122619.94</v>
      </c>
      <c r="F9" s="5"/>
    </row>
    <row r="10" spans="1:16">
      <c r="A10" s="117" t="s">
        <v>47</v>
      </c>
      <c r="B10" s="118"/>
      <c r="C10" s="119" t="s">
        <v>25</v>
      </c>
      <c r="D10" s="120">
        <v>44370.080000000002</v>
      </c>
      <c r="E10" s="121">
        <v>74169.67</v>
      </c>
      <c r="F10" s="5"/>
    </row>
    <row r="11" spans="1:16">
      <c r="A11" s="117" t="s">
        <v>48</v>
      </c>
      <c r="B11" s="118"/>
      <c r="C11" s="119" t="s">
        <v>49</v>
      </c>
      <c r="D11" s="120">
        <v>0</v>
      </c>
      <c r="E11" s="121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17" t="s">
        <v>50</v>
      </c>
      <c r="B12" s="118"/>
      <c r="C12" s="119" t="s">
        <v>51</v>
      </c>
      <c r="D12" s="120">
        <v>0</v>
      </c>
      <c r="E12" s="121">
        <v>0</v>
      </c>
      <c r="F12" s="5"/>
    </row>
    <row r="13" spans="1:16" ht="13.5" thickBot="1">
      <c r="A13" s="117" t="s">
        <v>52</v>
      </c>
      <c r="B13" s="118"/>
      <c r="C13" s="119" t="s">
        <v>53</v>
      </c>
      <c r="D13" s="120">
        <v>0</v>
      </c>
      <c r="E13" s="121">
        <v>0</v>
      </c>
      <c r="F13" s="5"/>
    </row>
    <row r="14" spans="1:16" ht="13.5" thickBot="1">
      <c r="A14" s="19" t="s">
        <v>6</v>
      </c>
      <c r="B14" s="20"/>
      <c r="C14" s="21"/>
      <c r="D14" s="22">
        <v>1570298.2600000002</v>
      </c>
      <c r="E14" s="22">
        <v>1984015.67</v>
      </c>
      <c r="F14" s="5"/>
    </row>
    <row r="15" spans="1:16">
      <c r="A15" s="23" t="s">
        <v>54</v>
      </c>
      <c r="B15" s="118"/>
      <c r="C15" s="25" t="s">
        <v>55</v>
      </c>
      <c r="D15" s="26">
        <v>0</v>
      </c>
      <c r="E15" s="122"/>
      <c r="F15" s="5"/>
    </row>
    <row r="16" spans="1:16">
      <c r="A16" s="23" t="s">
        <v>56</v>
      </c>
      <c r="B16" s="118"/>
      <c r="C16" s="25" t="s">
        <v>30</v>
      </c>
      <c r="D16" s="26">
        <v>231195.06</v>
      </c>
      <c r="E16" s="122"/>
      <c r="F16" s="5"/>
    </row>
    <row r="17" spans="1:6">
      <c r="A17" s="23" t="s">
        <v>57</v>
      </c>
      <c r="B17" s="118"/>
      <c r="C17" s="25" t="s">
        <v>31</v>
      </c>
      <c r="D17" s="26">
        <v>152722.76</v>
      </c>
      <c r="E17" s="122"/>
      <c r="F17" s="5"/>
    </row>
    <row r="18" spans="1:6">
      <c r="A18" s="23" t="s">
        <v>58</v>
      </c>
      <c r="B18" s="118"/>
      <c r="C18" s="25" t="s">
        <v>59</v>
      </c>
      <c r="D18" s="26">
        <v>0</v>
      </c>
      <c r="E18" s="122"/>
      <c r="F18" s="5"/>
    </row>
    <row r="19" spans="1:6">
      <c r="A19" s="23" t="s">
        <v>60</v>
      </c>
      <c r="B19" s="118"/>
      <c r="C19" s="25" t="s">
        <v>32</v>
      </c>
      <c r="D19" s="26">
        <v>29799.59</v>
      </c>
      <c r="E19" s="122"/>
      <c r="F19" s="5"/>
    </row>
    <row r="20" spans="1:6">
      <c r="A20" s="23" t="s">
        <v>61</v>
      </c>
      <c r="B20" s="118"/>
      <c r="C20" s="25" t="s">
        <v>62</v>
      </c>
      <c r="D20" s="26">
        <v>0</v>
      </c>
      <c r="E20" s="122"/>
      <c r="F20" s="5"/>
    </row>
    <row r="21" spans="1:6">
      <c r="A21" s="23" t="s">
        <v>63</v>
      </c>
      <c r="B21" s="123"/>
      <c r="C21" s="25" t="s">
        <v>64</v>
      </c>
      <c r="D21" s="26">
        <v>0</v>
      </c>
      <c r="E21" s="122"/>
      <c r="F21" s="5"/>
    </row>
    <row r="22" spans="1:6" ht="13.5" thickBot="1">
      <c r="A22" s="23" t="s">
        <v>65</v>
      </c>
      <c r="B22" s="123"/>
      <c r="C22" s="25" t="s">
        <v>66</v>
      </c>
      <c r="D22" s="26">
        <v>0</v>
      </c>
      <c r="E22" s="124"/>
      <c r="F22" s="5"/>
    </row>
    <row r="23" spans="1:6" ht="13.5" thickBot="1">
      <c r="A23" s="19" t="s">
        <v>7</v>
      </c>
      <c r="B23" s="20"/>
      <c r="C23" s="21"/>
      <c r="D23" s="22">
        <v>413717.41000000003</v>
      </c>
      <c r="E23" s="29" t="s">
        <v>8</v>
      </c>
      <c r="F23" s="5"/>
    </row>
    <row r="24" spans="1:6" ht="13.5" thickBot="1">
      <c r="A24" s="19" t="s">
        <v>9</v>
      </c>
      <c r="B24" s="20"/>
      <c r="C24" s="21"/>
      <c r="D24" s="22">
        <v>1984015.6700000004</v>
      </c>
      <c r="E24" s="22">
        <v>1984015.6700000004</v>
      </c>
      <c r="F24" s="5"/>
    </row>
    <row r="25" spans="1:6">
      <c r="A25" s="30"/>
      <c r="B25" s="31"/>
      <c r="C25" s="32"/>
      <c r="D25" s="33"/>
      <c r="E25" s="124"/>
      <c r="F25" s="5"/>
    </row>
    <row r="26" spans="1:6">
      <c r="A26" s="9" t="s">
        <v>10</v>
      </c>
      <c r="B26" s="31"/>
      <c r="C26" s="32"/>
      <c r="D26" s="33"/>
      <c r="E26" s="122"/>
      <c r="F26" s="5"/>
    </row>
    <row r="27" spans="1:6">
      <c r="A27" s="117" t="s">
        <v>67</v>
      </c>
      <c r="B27" s="118"/>
      <c r="C27" s="119" t="s">
        <v>68</v>
      </c>
      <c r="D27" s="125">
        <v>0</v>
      </c>
      <c r="E27" s="122"/>
      <c r="F27" s="35"/>
    </row>
    <row r="28" spans="1:6">
      <c r="A28" s="117" t="s">
        <v>69</v>
      </c>
      <c r="B28" s="118"/>
      <c r="C28" s="119" t="s">
        <v>70</v>
      </c>
      <c r="D28" s="125">
        <v>82114.75</v>
      </c>
      <c r="E28" s="122"/>
      <c r="F28" s="35"/>
    </row>
    <row r="29" spans="1:6">
      <c r="A29" s="117" t="s">
        <v>71</v>
      </c>
      <c r="B29" s="118"/>
      <c r="C29" s="119" t="s">
        <v>72</v>
      </c>
      <c r="D29" s="125">
        <v>0</v>
      </c>
      <c r="E29" s="122"/>
      <c r="F29" s="35"/>
    </row>
    <row r="30" spans="1:6">
      <c r="A30" s="117" t="s">
        <v>73</v>
      </c>
      <c r="B30" s="118"/>
      <c r="C30" s="119" t="s">
        <v>74</v>
      </c>
      <c r="D30" s="125">
        <v>0</v>
      </c>
      <c r="E30" s="124"/>
      <c r="F30" s="35"/>
    </row>
    <row r="31" spans="1:6">
      <c r="A31" s="117" t="s">
        <v>75</v>
      </c>
      <c r="B31" s="118"/>
      <c r="C31" s="119" t="s">
        <v>76</v>
      </c>
      <c r="D31" s="125">
        <v>0</v>
      </c>
      <c r="E31" s="124"/>
      <c r="F31" s="35"/>
    </row>
    <row r="32" spans="1:6">
      <c r="A32" s="117" t="s">
        <v>77</v>
      </c>
      <c r="B32" s="118"/>
      <c r="C32" s="119" t="s">
        <v>78</v>
      </c>
      <c r="D32" s="125">
        <v>0</v>
      </c>
      <c r="E32" s="124"/>
      <c r="F32" s="35"/>
    </row>
    <row r="33" spans="1:10">
      <c r="A33" s="117" t="s">
        <v>79</v>
      </c>
      <c r="B33" s="118"/>
      <c r="C33" s="119" t="s">
        <v>80</v>
      </c>
      <c r="D33" s="125">
        <v>0</v>
      </c>
      <c r="E33" s="124"/>
      <c r="F33" s="35"/>
    </row>
    <row r="34" spans="1:10">
      <c r="A34" s="117" t="s">
        <v>81</v>
      </c>
      <c r="B34" s="118"/>
      <c r="C34" s="119" t="s">
        <v>82</v>
      </c>
      <c r="D34" s="125">
        <v>0</v>
      </c>
      <c r="E34" s="124"/>
      <c r="F34" s="35"/>
    </row>
    <row r="35" spans="1:10">
      <c r="A35" s="117" t="s">
        <v>83</v>
      </c>
      <c r="B35" s="118"/>
      <c r="C35" s="119" t="s">
        <v>84</v>
      </c>
      <c r="D35" s="125">
        <v>0</v>
      </c>
      <c r="E35" s="124"/>
      <c r="F35" s="35"/>
    </row>
    <row r="36" spans="1:10">
      <c r="A36" s="117" t="s">
        <v>85</v>
      </c>
      <c r="B36" s="118"/>
      <c r="C36" s="119" t="s">
        <v>86</v>
      </c>
      <c r="D36" s="125">
        <v>0</v>
      </c>
      <c r="E36" s="124"/>
      <c r="F36" s="35"/>
    </row>
    <row r="37" spans="1:10">
      <c r="A37" s="117" t="s">
        <v>11</v>
      </c>
      <c r="B37" s="118"/>
      <c r="C37" s="119" t="s">
        <v>167</v>
      </c>
      <c r="D37" s="125">
        <v>0</v>
      </c>
      <c r="E37" s="124"/>
      <c r="F37" s="35"/>
    </row>
    <row r="38" spans="1:10">
      <c r="A38" s="117" t="s">
        <v>87</v>
      </c>
      <c r="B38" s="118"/>
      <c r="C38" s="119" t="s">
        <v>88</v>
      </c>
      <c r="D38" s="125">
        <v>0</v>
      </c>
      <c r="E38" s="124"/>
      <c r="F38" s="35"/>
    </row>
    <row r="39" spans="1:10">
      <c r="A39" s="117" t="s">
        <v>89</v>
      </c>
      <c r="B39" s="118"/>
      <c r="C39" s="119" t="s">
        <v>90</v>
      </c>
      <c r="D39" s="125">
        <v>27371.97</v>
      </c>
      <c r="E39" s="124"/>
      <c r="F39" s="108"/>
      <c r="G39" s="5"/>
    </row>
    <row r="40" spans="1:10">
      <c r="A40" s="117" t="s">
        <v>91</v>
      </c>
      <c r="B40" s="118"/>
      <c r="C40" s="119" t="s">
        <v>92</v>
      </c>
      <c r="D40" s="125">
        <v>591937.17000000004</v>
      </c>
      <c r="E40" s="124"/>
      <c r="F40" s="108"/>
    </row>
    <row r="41" spans="1:10">
      <c r="A41" s="117" t="s">
        <v>93</v>
      </c>
      <c r="B41" s="118"/>
      <c r="C41" s="119" t="s">
        <v>94</v>
      </c>
      <c r="D41" s="125">
        <v>0</v>
      </c>
      <c r="E41" s="124"/>
      <c r="F41" s="30"/>
    </row>
    <row r="42" spans="1:10">
      <c r="A42" s="117" t="s">
        <v>95</v>
      </c>
      <c r="B42" s="118"/>
      <c r="C42" s="119" t="s">
        <v>96</v>
      </c>
      <c r="D42" s="125">
        <v>29625</v>
      </c>
      <c r="E42" s="124"/>
      <c r="F42" s="108"/>
    </row>
    <row r="43" spans="1:10">
      <c r="A43" s="117" t="s">
        <v>97</v>
      </c>
      <c r="B43" s="118"/>
      <c r="C43" s="119" t="s">
        <v>98</v>
      </c>
      <c r="D43" s="125">
        <v>6875</v>
      </c>
      <c r="E43" s="124"/>
      <c r="F43" s="35"/>
    </row>
    <row r="44" spans="1:10">
      <c r="A44" s="117" t="s">
        <v>99</v>
      </c>
      <c r="B44" s="118"/>
      <c r="C44" s="119" t="s">
        <v>100</v>
      </c>
      <c r="D44" s="125">
        <v>5982</v>
      </c>
      <c r="E44" s="124"/>
      <c r="F44" s="35"/>
      <c r="J44" s="5"/>
    </row>
    <row r="45" spans="1:10">
      <c r="A45" s="117" t="s">
        <v>101</v>
      </c>
      <c r="B45" s="118"/>
      <c r="C45" s="119" t="s">
        <v>102</v>
      </c>
      <c r="D45" s="125">
        <v>107650.37</v>
      </c>
      <c r="E45" s="124"/>
      <c r="F45" s="35"/>
    </row>
    <row r="46" spans="1:10">
      <c r="A46" s="117" t="s">
        <v>103</v>
      </c>
      <c r="B46" s="118"/>
      <c r="C46" s="119" t="s">
        <v>104</v>
      </c>
      <c r="D46" s="125">
        <v>140553.94</v>
      </c>
      <c r="E46" s="124"/>
      <c r="F46" s="35"/>
    </row>
    <row r="47" spans="1:10">
      <c r="A47" s="117" t="s">
        <v>105</v>
      </c>
      <c r="B47" s="118"/>
      <c r="C47" s="119" t="s">
        <v>106</v>
      </c>
      <c r="D47" s="125">
        <v>4599.18</v>
      </c>
      <c r="E47" s="124"/>
      <c r="F47" s="35"/>
    </row>
    <row r="48" spans="1:10">
      <c r="A48" s="117" t="s">
        <v>107</v>
      </c>
      <c r="B48" s="118"/>
      <c r="C48" s="119" t="s">
        <v>108</v>
      </c>
      <c r="D48" s="125">
        <v>262149.36</v>
      </c>
      <c r="E48" s="124"/>
      <c r="F48" s="35"/>
    </row>
    <row r="49" spans="1:6">
      <c r="A49" s="117" t="s">
        <v>109</v>
      </c>
      <c r="B49" s="118"/>
      <c r="C49" s="119" t="s">
        <v>110</v>
      </c>
      <c r="D49" s="125">
        <v>6130.16</v>
      </c>
      <c r="E49" s="124"/>
      <c r="F49" s="35"/>
    </row>
    <row r="50" spans="1:6">
      <c r="A50" s="117" t="s">
        <v>111</v>
      </c>
      <c r="B50" s="118"/>
      <c r="C50" s="119" t="s">
        <v>112</v>
      </c>
      <c r="D50" s="125">
        <v>9193.35</v>
      </c>
      <c r="E50" s="124"/>
      <c r="F50" s="35"/>
    </row>
    <row r="51" spans="1:6">
      <c r="A51" s="117" t="s">
        <v>113</v>
      </c>
      <c r="B51" s="118"/>
      <c r="C51" s="119" t="s">
        <v>114</v>
      </c>
      <c r="D51" s="125">
        <v>96386.3</v>
      </c>
      <c r="E51" s="124"/>
      <c r="F51" s="35"/>
    </row>
    <row r="52" spans="1:6">
      <c r="A52" s="117" t="s">
        <v>115</v>
      </c>
      <c r="B52" s="118"/>
      <c r="C52" s="119" t="s">
        <v>116</v>
      </c>
      <c r="D52" s="125">
        <v>30</v>
      </c>
      <c r="E52" s="124"/>
      <c r="F52" s="35"/>
    </row>
    <row r="53" spans="1:6">
      <c r="A53" s="117" t="s">
        <v>117</v>
      </c>
      <c r="B53" s="118"/>
      <c r="C53" s="119" t="s">
        <v>118</v>
      </c>
      <c r="D53" s="125">
        <v>0</v>
      </c>
      <c r="E53" s="124"/>
      <c r="F53" s="35"/>
    </row>
    <row r="54" spans="1:6">
      <c r="A54" s="117" t="s">
        <v>119</v>
      </c>
      <c r="B54" s="118"/>
      <c r="C54" s="119" t="s">
        <v>120</v>
      </c>
      <c r="D54" s="125">
        <v>20662</v>
      </c>
      <c r="E54" s="124"/>
      <c r="F54" s="35"/>
    </row>
    <row r="55" spans="1:6">
      <c r="A55" s="117" t="s">
        <v>121</v>
      </c>
      <c r="B55" s="118"/>
      <c r="C55" s="119" t="s">
        <v>122</v>
      </c>
      <c r="D55" s="125">
        <v>0</v>
      </c>
      <c r="E55" s="124"/>
      <c r="F55" s="35"/>
    </row>
    <row r="56" spans="1:6">
      <c r="A56" s="117" t="s">
        <v>123</v>
      </c>
      <c r="B56" s="118"/>
      <c r="C56" s="119" t="s">
        <v>124</v>
      </c>
      <c r="D56" s="125">
        <v>0</v>
      </c>
      <c r="E56" s="124"/>
      <c r="F56" s="35"/>
    </row>
    <row r="57" spans="1:6">
      <c r="A57" s="117" t="s">
        <v>125</v>
      </c>
      <c r="B57" s="118"/>
      <c r="C57" s="119" t="s">
        <v>126</v>
      </c>
      <c r="D57" s="125">
        <v>0</v>
      </c>
      <c r="E57" s="124"/>
      <c r="F57" s="35"/>
    </row>
    <row r="58" spans="1:6">
      <c r="A58" s="117" t="s">
        <v>127</v>
      </c>
      <c r="B58" s="118"/>
      <c r="C58" s="119" t="s">
        <v>128</v>
      </c>
      <c r="D58" s="125">
        <v>0</v>
      </c>
      <c r="E58" s="124"/>
      <c r="F58" s="35"/>
    </row>
    <row r="59" spans="1:6">
      <c r="A59" s="117" t="s">
        <v>129</v>
      </c>
      <c r="B59" s="118"/>
      <c r="C59" s="119" t="s">
        <v>130</v>
      </c>
      <c r="D59" s="125">
        <v>0</v>
      </c>
      <c r="E59" s="124"/>
      <c r="F59" s="35"/>
    </row>
    <row r="60" spans="1:6">
      <c r="A60" s="117" t="s">
        <v>131</v>
      </c>
      <c r="B60" s="118"/>
      <c r="C60" s="119" t="s">
        <v>132</v>
      </c>
      <c r="D60" s="125">
        <v>0</v>
      </c>
      <c r="E60" s="124"/>
      <c r="F60" s="35"/>
    </row>
    <row r="61" spans="1:6" ht="13.5" thickBot="1">
      <c r="A61" s="117" t="s">
        <v>133</v>
      </c>
      <c r="B61" s="118"/>
      <c r="C61" s="119" t="s">
        <v>134</v>
      </c>
      <c r="D61" s="125">
        <v>-1073060.45</v>
      </c>
      <c r="E61" s="124"/>
      <c r="F61" s="35"/>
    </row>
    <row r="62" spans="1:6" ht="13.5" thickBot="1">
      <c r="A62" s="19" t="s">
        <v>12</v>
      </c>
      <c r="B62" s="20"/>
      <c r="C62" s="21"/>
      <c r="D62" s="22">
        <v>318200.10000000009</v>
      </c>
      <c r="E62" s="124"/>
    </row>
    <row r="63" spans="1:6" ht="13.5" thickBot="1">
      <c r="A63" s="19" t="s">
        <v>13</v>
      </c>
      <c r="B63" s="20"/>
      <c r="C63" s="21"/>
      <c r="D63" s="22">
        <v>2302215.7700000005</v>
      </c>
      <c r="E63" s="36"/>
    </row>
    <row r="64" spans="1:6">
      <c r="A64" s="5"/>
      <c r="B64" s="5"/>
      <c r="C64" s="37"/>
      <c r="D64" s="38"/>
      <c r="E64" s="38"/>
    </row>
    <row r="65" spans="1:5">
      <c r="A65" s="5"/>
      <c r="B65" s="5"/>
      <c r="C65" s="37"/>
      <c r="D65" s="38"/>
      <c r="E65" s="38"/>
    </row>
    <row r="66" spans="1:5">
      <c r="A66" s="240" t="s">
        <v>160</v>
      </c>
      <c r="B66" s="240"/>
      <c r="C66" s="240"/>
      <c r="D66" s="240"/>
      <c r="E66" s="39"/>
    </row>
    <row r="67" spans="1:5" ht="13.5" thickBot="1">
      <c r="A67" s="241" t="s">
        <v>168</v>
      </c>
      <c r="B67" s="241"/>
      <c r="C67" s="241"/>
      <c r="D67" s="241"/>
      <c r="E67" s="39"/>
    </row>
    <row r="68" spans="1:5">
      <c r="A68" s="126" t="s">
        <v>14</v>
      </c>
      <c r="B68" s="10"/>
      <c r="C68" s="41"/>
      <c r="D68" s="127"/>
      <c r="E68" s="38"/>
    </row>
    <row r="69" spans="1:5">
      <c r="A69" s="128"/>
      <c r="B69" s="31"/>
      <c r="C69" s="41"/>
      <c r="D69" s="129"/>
      <c r="E69" s="38"/>
    </row>
    <row r="70" spans="1:5" ht="13.5" thickBot="1">
      <c r="A70" s="126" t="s">
        <v>15</v>
      </c>
      <c r="B70" s="31"/>
      <c r="C70" s="41" t="s">
        <v>16</v>
      </c>
      <c r="D70" s="127" t="s">
        <v>17</v>
      </c>
      <c r="E70" s="38"/>
    </row>
    <row r="71" spans="1:5">
      <c r="A71" s="45" t="s">
        <v>18</v>
      </c>
      <c r="B71" s="46" t="s">
        <v>19</v>
      </c>
      <c r="C71" s="109" t="s">
        <v>136</v>
      </c>
      <c r="D71" s="110">
        <v>906545.46000000008</v>
      </c>
      <c r="E71" s="38"/>
    </row>
    <row r="72" spans="1:5">
      <c r="A72" s="130" t="s">
        <v>18</v>
      </c>
      <c r="B72" s="131" t="s">
        <v>21</v>
      </c>
      <c r="C72" s="132" t="s">
        <v>22</v>
      </c>
      <c r="D72" s="133">
        <v>496762.78</v>
      </c>
      <c r="E72" s="38"/>
    </row>
    <row r="73" spans="1:5">
      <c r="A73" s="130" t="s">
        <v>18</v>
      </c>
      <c r="B73" s="131" t="s">
        <v>23</v>
      </c>
      <c r="C73" s="132">
        <v>40130</v>
      </c>
      <c r="D73" s="133">
        <v>122619.94</v>
      </c>
      <c r="E73" s="38"/>
    </row>
    <row r="74" spans="1:5">
      <c r="A74" s="130" t="s">
        <v>18</v>
      </c>
      <c r="B74" s="131" t="s">
        <v>137</v>
      </c>
      <c r="C74" s="132" t="s">
        <v>25</v>
      </c>
      <c r="D74" s="133">
        <v>44370.080000000002</v>
      </c>
      <c r="E74" s="38"/>
    </row>
    <row r="75" spans="1:5">
      <c r="A75" s="130" t="s">
        <v>18</v>
      </c>
      <c r="B75" s="131" t="s">
        <v>26</v>
      </c>
      <c r="C75" s="132">
        <v>40160</v>
      </c>
      <c r="D75" s="133">
        <v>0</v>
      </c>
      <c r="E75" s="38"/>
    </row>
    <row r="76" spans="1:5">
      <c r="A76" s="130" t="s">
        <v>18</v>
      </c>
      <c r="B76" s="131" t="s">
        <v>27</v>
      </c>
      <c r="C76" s="132">
        <v>40180</v>
      </c>
      <c r="D76" s="133">
        <v>0</v>
      </c>
      <c r="E76" s="38"/>
    </row>
    <row r="77" spans="1:5">
      <c r="A77" s="130" t="s">
        <v>18</v>
      </c>
      <c r="B77" s="131" t="s">
        <v>28</v>
      </c>
      <c r="C77" s="132">
        <v>40190</v>
      </c>
      <c r="D77" s="133">
        <v>0</v>
      </c>
      <c r="E77" s="38"/>
    </row>
    <row r="78" spans="1:5">
      <c r="A78" s="130" t="s">
        <v>29</v>
      </c>
      <c r="B78" s="131" t="s">
        <v>19</v>
      </c>
      <c r="C78" s="132" t="s">
        <v>138</v>
      </c>
      <c r="D78" s="133">
        <v>231195.06</v>
      </c>
      <c r="E78" s="38"/>
    </row>
    <row r="79" spans="1:5">
      <c r="A79" s="130" t="s">
        <v>29</v>
      </c>
      <c r="B79" s="131" t="s">
        <v>21</v>
      </c>
      <c r="C79" s="132" t="s">
        <v>31</v>
      </c>
      <c r="D79" s="133">
        <v>152722.76</v>
      </c>
      <c r="E79" s="38"/>
    </row>
    <row r="80" spans="1:5">
      <c r="A80" s="130" t="s">
        <v>29</v>
      </c>
      <c r="B80" s="131" t="s">
        <v>23</v>
      </c>
      <c r="C80" s="132">
        <v>40330</v>
      </c>
      <c r="D80" s="133">
        <v>0</v>
      </c>
      <c r="E80" s="38"/>
    </row>
    <row r="81" spans="1:5">
      <c r="A81" s="130" t="s">
        <v>29</v>
      </c>
      <c r="B81" s="131" t="s">
        <v>137</v>
      </c>
      <c r="C81" s="132" t="s">
        <v>32</v>
      </c>
      <c r="D81" s="133">
        <v>29799.59</v>
      </c>
      <c r="E81" s="38"/>
    </row>
    <row r="82" spans="1:5">
      <c r="A82" s="130" t="s">
        <v>29</v>
      </c>
      <c r="B82" s="134" t="s">
        <v>26</v>
      </c>
      <c r="C82" s="132">
        <v>40360</v>
      </c>
      <c r="D82" s="133">
        <v>0</v>
      </c>
      <c r="E82" s="38"/>
    </row>
    <row r="83" spans="1:5">
      <c r="A83" s="130" t="s">
        <v>29</v>
      </c>
      <c r="B83" s="134" t="s">
        <v>27</v>
      </c>
      <c r="C83" s="132">
        <v>40380</v>
      </c>
      <c r="D83" s="133">
        <v>0</v>
      </c>
      <c r="E83" s="38"/>
    </row>
    <row r="84" spans="1:5" ht="13.5" thickBot="1">
      <c r="A84" s="130" t="s">
        <v>29</v>
      </c>
      <c r="B84" s="134" t="s">
        <v>28</v>
      </c>
      <c r="C84" s="132">
        <v>40390</v>
      </c>
      <c r="D84" s="133">
        <v>0</v>
      </c>
      <c r="E84" s="38"/>
    </row>
    <row r="85" spans="1:5" ht="13.5" thickBot="1">
      <c r="A85" s="19" t="s">
        <v>33</v>
      </c>
      <c r="B85" s="20"/>
      <c r="C85" s="21"/>
      <c r="D85" s="22">
        <v>1984015.6700000004</v>
      </c>
      <c r="E85" s="38"/>
    </row>
    <row r="86" spans="1:5">
      <c r="A86" s="135"/>
      <c r="B86" s="52"/>
      <c r="C86" s="53"/>
      <c r="D86" s="136"/>
      <c r="E86" s="38"/>
    </row>
    <row r="87" spans="1:5" ht="13.5" thickBot="1">
      <c r="A87" s="137" t="s">
        <v>34</v>
      </c>
      <c r="B87" s="52"/>
      <c r="C87" s="53"/>
      <c r="D87" s="136"/>
      <c r="E87" s="38"/>
    </row>
    <row r="88" spans="1:5">
      <c r="A88" s="138" t="s">
        <v>18</v>
      </c>
      <c r="B88" s="139" t="s">
        <v>19</v>
      </c>
      <c r="C88" s="109" t="s">
        <v>136</v>
      </c>
      <c r="D88" s="133">
        <v>0</v>
      </c>
      <c r="E88" s="38"/>
    </row>
    <row r="89" spans="1:5" ht="13.5" thickBot="1">
      <c r="A89" s="140" t="s">
        <v>29</v>
      </c>
      <c r="B89" s="141" t="s">
        <v>19</v>
      </c>
      <c r="C89" s="132" t="s">
        <v>138</v>
      </c>
      <c r="D89" s="142">
        <v>0</v>
      </c>
      <c r="E89" s="38"/>
    </row>
    <row r="90" spans="1:5" ht="13.5" thickBot="1">
      <c r="A90" s="19" t="s">
        <v>35</v>
      </c>
      <c r="B90" s="20"/>
      <c r="C90" s="21"/>
      <c r="D90" s="22">
        <v>0</v>
      </c>
      <c r="E90" s="38"/>
    </row>
    <row r="91" spans="1:5" ht="13.5" thickBot="1">
      <c r="A91" s="128"/>
      <c r="B91" s="52"/>
      <c r="C91" s="53"/>
      <c r="D91" s="136"/>
      <c r="E91" s="38"/>
    </row>
    <row r="92" spans="1:5" ht="13.5" thickBot="1">
      <c r="A92" s="19" t="s">
        <v>36</v>
      </c>
      <c r="B92" s="20"/>
      <c r="C92" s="21"/>
      <c r="D92" s="22">
        <v>1984015.6700000004</v>
      </c>
      <c r="E92" s="38"/>
    </row>
    <row r="93" spans="1:5" ht="13.5" thickBot="1">
      <c r="A93" s="61"/>
      <c r="B93" s="61"/>
      <c r="C93" s="62"/>
      <c r="D93" s="63"/>
      <c r="E93" s="39"/>
    </row>
    <row r="94" spans="1:5" ht="13.5" thickBot="1">
      <c r="A94" s="247" t="s">
        <v>37</v>
      </c>
      <c r="B94" s="248"/>
      <c r="C94" s="64"/>
      <c r="D94" s="65"/>
      <c r="E94" s="38"/>
    </row>
    <row r="95" spans="1:5">
      <c r="A95" s="66" t="s">
        <v>18</v>
      </c>
      <c r="B95" s="67"/>
      <c r="C95" s="68"/>
      <c r="D95" s="69">
        <v>1570298.2600000002</v>
      </c>
      <c r="E95" s="38"/>
    </row>
    <row r="96" spans="1:5">
      <c r="A96" s="143"/>
      <c r="B96" s="52"/>
      <c r="C96" s="144"/>
      <c r="D96" s="145"/>
      <c r="E96" s="38"/>
    </row>
    <row r="97" spans="1:256">
      <c r="A97" s="146" t="s">
        <v>29</v>
      </c>
      <c r="B97" s="147"/>
      <c r="C97" s="148"/>
      <c r="D97" s="149">
        <v>413717.41000000003</v>
      </c>
      <c r="E97" s="38"/>
    </row>
    <row r="98" spans="1:256" ht="13.5" thickBot="1">
      <c r="A98" s="77"/>
      <c r="B98" s="52"/>
      <c r="C98" s="144"/>
      <c r="D98" s="145"/>
      <c r="E98" s="38"/>
    </row>
    <row r="99" spans="1:256" ht="13.5" thickBot="1">
      <c r="A99" s="78" t="s">
        <v>2</v>
      </c>
      <c r="B99" s="79"/>
      <c r="C99" s="80"/>
      <c r="D99" s="81">
        <v>1984015.6700000004</v>
      </c>
      <c r="E99" s="38"/>
    </row>
    <row r="100" spans="1:256">
      <c r="A100" s="150"/>
      <c r="B100" s="67"/>
      <c r="C100" s="62"/>
      <c r="D100" s="83"/>
      <c r="E100" s="38"/>
    </row>
    <row r="101" spans="1:256">
      <c r="A101" s="151" t="s">
        <v>38</v>
      </c>
      <c r="B101" s="85"/>
      <c r="C101" s="86"/>
      <c r="D101" s="152">
        <v>96386.3</v>
      </c>
      <c r="E101" s="38"/>
    </row>
    <row r="102" spans="1:256" ht="13.5" thickBot="1">
      <c r="A102" s="150"/>
      <c r="B102" s="88"/>
      <c r="C102" s="62"/>
      <c r="D102" s="145"/>
      <c r="E102" s="38"/>
    </row>
    <row r="103" spans="1:256" ht="13.5" thickBot="1">
      <c r="A103" s="19" t="s">
        <v>39</v>
      </c>
      <c r="B103" s="20"/>
      <c r="C103" s="21"/>
      <c r="D103" s="22">
        <v>2080401.9700000004</v>
      </c>
      <c r="E103" s="38"/>
    </row>
    <row r="104" spans="1:256">
      <c r="A104" s="5"/>
      <c r="B104" s="5"/>
      <c r="C104" s="37"/>
      <c r="D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1" customFormat="1">
      <c r="A105" s="89" t="s">
        <v>40</v>
      </c>
      <c r="B105" s="1"/>
      <c r="C105" s="90"/>
      <c r="D105" s="1"/>
      <c r="E105" s="1"/>
      <c r="F105" s="5"/>
    </row>
    <row r="106" spans="1:256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83" spans="7:16">
      <c r="G183" s="5"/>
      <c r="H183" s="5"/>
      <c r="I183" s="5"/>
      <c r="J183" s="5"/>
      <c r="K183" s="5"/>
      <c r="L183" s="5"/>
      <c r="M183" s="5"/>
      <c r="N183" s="5"/>
      <c r="O183" s="5"/>
      <c r="P183" s="91"/>
    </row>
    <row r="203" spans="1:6">
      <c r="A203" s="92"/>
      <c r="B203" s="93"/>
      <c r="C203" s="94"/>
      <c r="D203" s="93"/>
      <c r="E203" s="93"/>
      <c r="F203" s="95"/>
    </row>
    <row r="228" spans="1:6">
      <c r="A228" s="5"/>
      <c r="B228" s="5"/>
      <c r="C228" s="37"/>
      <c r="D228" s="5"/>
      <c r="E228" s="5"/>
      <c r="F228" s="5"/>
    </row>
    <row r="229" spans="1:6">
      <c r="A229" s="153"/>
      <c r="B229" s="154"/>
      <c r="C229" s="155"/>
      <c r="D229" s="154"/>
      <c r="E229" s="154"/>
      <c r="F229" s="156"/>
    </row>
    <row r="230" spans="1:6">
      <c r="A230" s="5"/>
      <c r="B230" s="5"/>
      <c r="C230" s="37"/>
      <c r="D230" s="5"/>
      <c r="E230" s="5"/>
      <c r="F230" s="5"/>
    </row>
    <row r="245" spans="1:6">
      <c r="A245" s="5"/>
      <c r="B245" s="5"/>
      <c r="C245" s="37"/>
      <c r="D245" s="5"/>
      <c r="E245" s="5"/>
      <c r="F245" s="5"/>
    </row>
    <row r="246" spans="1:6">
      <c r="A246" s="153"/>
      <c r="B246" s="154"/>
      <c r="C246" s="155"/>
      <c r="D246" s="154"/>
      <c r="E246" s="154"/>
      <c r="F246" s="156"/>
    </row>
    <row r="247" spans="1:6">
      <c r="A247" s="5"/>
      <c r="B247" s="5"/>
      <c r="C247" s="37"/>
      <c r="D247" s="5"/>
      <c r="E247" s="5"/>
      <c r="F247" s="5"/>
    </row>
    <row r="294" spans="1:6">
      <c r="A294" s="5"/>
      <c r="B294" s="5"/>
      <c r="C294" s="37"/>
      <c r="D294" s="5"/>
      <c r="E294" s="5"/>
      <c r="F294" s="5"/>
    </row>
    <row r="295" spans="1:6">
      <c r="A295" s="153"/>
      <c r="B295" s="154"/>
      <c r="C295" s="155"/>
      <c r="D295" s="154"/>
      <c r="E295" s="154"/>
      <c r="F295" s="156"/>
    </row>
    <row r="296" spans="1:6">
      <c r="A296" s="5"/>
      <c r="B296" s="5"/>
      <c r="C296" s="37"/>
      <c r="D296" s="5"/>
      <c r="E296" s="5"/>
      <c r="F296" s="5"/>
    </row>
    <row r="306" spans="1:6">
      <c r="A306" s="5"/>
      <c r="B306" s="5"/>
      <c r="C306" s="37"/>
      <c r="D306" s="5"/>
      <c r="E306" s="5"/>
      <c r="F306" s="5"/>
    </row>
    <row r="307" spans="1:6">
      <c r="A307" s="153"/>
      <c r="B307" s="154"/>
      <c r="C307" s="155"/>
      <c r="D307" s="154"/>
      <c r="E307" s="154"/>
      <c r="F307" s="156"/>
    </row>
    <row r="308" spans="1:6">
      <c r="A308" s="5"/>
      <c r="B308" s="5"/>
      <c r="C308" s="37"/>
      <c r="D308" s="5"/>
      <c r="E308" s="5"/>
      <c r="F308" s="5"/>
    </row>
    <row r="320" spans="1:6">
      <c r="A320" s="5"/>
      <c r="B320" s="5"/>
      <c r="C320" s="37"/>
      <c r="D320" s="5"/>
      <c r="E320" s="5"/>
      <c r="F320" s="5"/>
    </row>
    <row r="321" spans="1:6">
      <c r="A321" s="153"/>
      <c r="B321" s="154"/>
      <c r="C321" s="155"/>
      <c r="D321" s="154"/>
      <c r="E321" s="154"/>
      <c r="F321" s="156"/>
    </row>
    <row r="322" spans="1:6">
      <c r="A322" s="100"/>
      <c r="B322" s="5"/>
      <c r="C322" s="37"/>
      <c r="D322" s="5"/>
      <c r="E322" s="5"/>
      <c r="F322" s="91"/>
    </row>
    <row r="323" spans="1:6">
      <c r="A323" s="100"/>
      <c r="B323" s="5"/>
      <c r="C323" s="37"/>
      <c r="D323" s="5"/>
      <c r="E323" s="5"/>
      <c r="F323" s="91"/>
    </row>
    <row r="324" spans="1:6">
      <c r="A324" s="92"/>
      <c r="B324" s="93"/>
      <c r="C324" s="94"/>
      <c r="D324" s="93"/>
      <c r="E324" s="93"/>
      <c r="F324" s="95"/>
    </row>
    <row r="325" spans="1:6">
      <c r="A325" s="5"/>
      <c r="B325" s="5"/>
      <c r="C325" s="37"/>
      <c r="D325" s="5"/>
      <c r="E325" s="5"/>
      <c r="F325" s="5"/>
    </row>
    <row r="326" spans="1:6">
      <c r="A326" s="100"/>
      <c r="B326" s="5"/>
      <c r="C326" s="37"/>
      <c r="D326" s="5"/>
      <c r="E326" s="5"/>
      <c r="F326" s="91"/>
    </row>
    <row r="333" spans="1:6">
      <c r="A333" s="5"/>
      <c r="B333" s="5"/>
      <c r="C333" s="37"/>
      <c r="D333" s="5"/>
      <c r="E333" s="5"/>
      <c r="F333" s="5"/>
    </row>
    <row r="334" spans="1:6">
      <c r="A334" s="153"/>
      <c r="B334" s="154"/>
      <c r="C334" s="155"/>
      <c r="D334" s="154"/>
      <c r="E334" s="154"/>
      <c r="F334" s="156"/>
    </row>
    <row r="335" spans="1:6">
      <c r="A335" s="5"/>
      <c r="B335" s="5"/>
      <c r="C335" s="37"/>
      <c r="D335" s="5"/>
      <c r="E335" s="5"/>
      <c r="F335" s="5"/>
    </row>
    <row r="360" spans="1:6">
      <c r="A360" s="92"/>
      <c r="B360" s="93"/>
      <c r="C360" s="94"/>
      <c r="D360" s="93"/>
      <c r="E360" s="93"/>
      <c r="F360" s="95"/>
    </row>
    <row r="414" spans="1:6">
      <c r="A414" s="5"/>
      <c r="B414" s="5"/>
      <c r="C414" s="37"/>
      <c r="D414" s="5"/>
      <c r="E414" s="5"/>
      <c r="F414" s="5"/>
    </row>
    <row r="415" spans="1:6">
      <c r="A415" s="153"/>
      <c r="B415" s="154"/>
      <c r="C415" s="155"/>
      <c r="D415" s="154"/>
      <c r="E415" s="154"/>
      <c r="F415" s="156"/>
    </row>
    <row r="416" spans="1:6">
      <c r="A416" s="5"/>
      <c r="B416" s="5"/>
      <c r="C416" s="37"/>
      <c r="D416" s="5"/>
      <c r="E416" s="5"/>
      <c r="F416" s="5"/>
    </row>
    <row r="479" spans="1:6">
      <c r="A479" s="5"/>
      <c r="B479" s="5"/>
      <c r="C479" s="37"/>
      <c r="D479" s="5"/>
      <c r="E479" s="5"/>
      <c r="F479" s="5"/>
    </row>
    <row r="480" spans="1:6">
      <c r="A480" s="153"/>
      <c r="B480" s="154"/>
      <c r="C480" s="155"/>
      <c r="D480" s="154"/>
      <c r="E480" s="154"/>
      <c r="F480" s="156"/>
    </row>
    <row r="481" spans="1:6">
      <c r="A481" s="5"/>
      <c r="B481" s="5"/>
      <c r="C481" s="37"/>
      <c r="D481" s="5"/>
      <c r="E481" s="5"/>
      <c r="F481" s="5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Hart, Yolanda</cp:lastModifiedBy>
  <cp:lastPrinted>2016-01-20T18:38:25Z</cp:lastPrinted>
  <dcterms:created xsi:type="dcterms:W3CDTF">2014-11-25T21:05:56Z</dcterms:created>
  <dcterms:modified xsi:type="dcterms:W3CDTF">2020-01-13T16:51:03Z</dcterms:modified>
</cp:coreProperties>
</file>