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COMMUNICATIONS\Website\Fact Book\2020 Fact Book\"/>
    </mc:Choice>
  </mc:AlternateContent>
  <bookViews>
    <workbookView xWindow="0" yWindow="0" windowWidth="28800" windowHeight="12030" tabRatio="855" firstSheet="7" activeTab="24"/>
  </bookViews>
  <sheets>
    <sheet name="TABLE OF CONTENTS" sheetId="4" r:id="rId1"/>
    <sheet name="POINTS OF INTEREST" sheetId="5" r:id="rId2"/>
    <sheet name="FB 1.1T" sheetId="1" r:id="rId3"/>
    <sheet name="FB 1.2T" sheetId="6" r:id="rId4"/>
    <sheet name="FB 1.3T" sheetId="7" r:id="rId5"/>
    <sheet name="FB 1.4T" sheetId="8" r:id="rId6"/>
    <sheet name="FB 1.5T" sheetId="9" r:id="rId7"/>
    <sheet name="FB 1.6T" sheetId="10" r:id="rId8"/>
    <sheet name="FB 1.7T" sheetId="11" r:id="rId9"/>
    <sheet name="FB 2.1T" sheetId="12" r:id="rId10"/>
    <sheet name="FB 2.3.1T " sheetId="13" r:id="rId11"/>
    <sheet name="FB 2.3.2T " sheetId="14" r:id="rId12"/>
    <sheet name="FB 2.3.3T " sheetId="15" r:id="rId13"/>
    <sheet name="FB 2.3.4T " sheetId="16" r:id="rId14"/>
    <sheet name="FB 2.3.5T " sheetId="17" r:id="rId15"/>
    <sheet name="FB 2.3.6T " sheetId="18" r:id="rId16"/>
    <sheet name="FB 2.3.7T " sheetId="19" r:id="rId17"/>
    <sheet name="FB 2.3.8T " sheetId="20" r:id="rId18"/>
    <sheet name="FB 2.3.9T " sheetId="21" r:id="rId19"/>
    <sheet name="FB 2.2T" sheetId="22" r:id="rId20"/>
    <sheet name="FB 2.3T" sheetId="23" r:id="rId21"/>
    <sheet name="FB 3.1T" sheetId="24" r:id="rId22"/>
    <sheet name="FB 3.2.1T " sheetId="25" r:id="rId23"/>
    <sheet name="FB 3.2.2T " sheetId="26" r:id="rId24"/>
    <sheet name="FB 3.3T" sheetId="27" r:id="rId25"/>
    <sheet name="FB 3.4T" sheetId="28" r:id="rId26"/>
    <sheet name="FB 4.1T" sheetId="29" r:id="rId27"/>
    <sheet name="FB 4.2T" sheetId="30" r:id="rId28"/>
    <sheet name="FB 4.3.1T AA" sheetId="31" r:id="rId29"/>
    <sheet name="FB 4.3.2T EPI" sheetId="32" r:id="rId30"/>
    <sheet name="FB 4.3.3T CPP" sheetId="33" r:id="rId31"/>
    <sheet name="FB 4.3.4T AS_AAS" sheetId="34" r:id="rId32"/>
    <sheet name="FB 4.3.5T PSAV_ATD_APPR" sheetId="35" r:id="rId33"/>
    <sheet name="FB 4.3.6T CCC_ATD" sheetId="36" r:id="rId34"/>
    <sheet name="FB 4.3.7T ATC" sheetId="37" r:id="rId35"/>
    <sheet name="FB 4.3.8T TOTAL" sheetId="38" r:id="rId36"/>
    <sheet name="FB 4.4T" sheetId="39" r:id="rId37"/>
    <sheet name="FB 4.5T" sheetId="40" r:id="rId38"/>
    <sheet name="FB 4.6T" sheetId="41" r:id="rId39"/>
    <sheet name="FB 4.7.1T" sheetId="42" r:id="rId40"/>
    <sheet name="FB 4.7.2T" sheetId="43" r:id="rId41"/>
    <sheet name="FB 4.7.3T" sheetId="44" r:id="rId42"/>
    <sheet name="FB 4.7.4T" sheetId="45" r:id="rId43"/>
    <sheet name="FB 5.1T" sheetId="46" r:id="rId44"/>
    <sheet name="FB 5.2T" sheetId="47" r:id="rId45"/>
    <sheet name="FB 5.3T" sheetId="48" r:id="rId46"/>
    <sheet name="FB 5.4.1T AA" sheetId="49" r:id="rId47"/>
    <sheet name="FB 5.4.2T EPI" sheetId="50" r:id="rId48"/>
    <sheet name="FB 5.4.3T CPP" sheetId="51" r:id="rId49"/>
    <sheet name="FB 5.4.4T AS" sheetId="52" r:id="rId50"/>
    <sheet name="FB 5.4.5T PSAV" sheetId="53" r:id="rId51"/>
    <sheet name="FB 5.4.6T CCC" sheetId="54" r:id="rId52"/>
    <sheet name="FB 5.4.7T ATC" sheetId="55" r:id="rId53"/>
    <sheet name="FB 5.4.8T ALL" sheetId="56" r:id="rId54"/>
    <sheet name="FB 5.5.1T BACH_E" sheetId="57" r:id="rId55"/>
    <sheet name="FB 5.5.2T BACH_N" sheetId="58" r:id="rId56"/>
    <sheet name="FB 5.5.3T BACH_O" sheetId="59" r:id="rId57"/>
    <sheet name="FB 5.5.4T BACH_A" sheetId="60" r:id="rId58"/>
    <sheet name="FB 6.1T" sheetId="61" r:id="rId59"/>
    <sheet name="FB 6.2T" sheetId="62" r:id="rId60"/>
    <sheet name="FB 6.3T" sheetId="63" r:id="rId61"/>
    <sheet name="FB 6.4T" sheetId="64" r:id="rId62"/>
    <sheet name="FB 6.5T" sheetId="65" r:id="rId63"/>
    <sheet name="FB 6.6T" sheetId="66" r:id="rId64"/>
    <sheet name="FB 6.7T" sheetId="67" r:id="rId65"/>
    <sheet name="FB 7.1F" sheetId="68" r:id="rId66"/>
    <sheet name="FB 7.2T" sheetId="69" r:id="rId67"/>
    <sheet name="FB 7.3T" sheetId="81" r:id="rId68"/>
    <sheet name="FB 7.4T" sheetId="84" r:id="rId69"/>
    <sheet name="FB 7.5T" sheetId="82" r:id="rId70"/>
    <sheet name="FB 7.6.1T" sheetId="72" r:id="rId71"/>
    <sheet name="FB 7.6.2T" sheetId="73" r:id="rId72"/>
    <sheet name="FB 7.7T" sheetId="83" r:id="rId73"/>
    <sheet name="FB 7.8T" sheetId="75" r:id="rId74"/>
    <sheet name="FB 7.9T" sheetId="76" r:id="rId75"/>
    <sheet name="FB 7.10T" sheetId="77" r:id="rId76"/>
    <sheet name="FB 7.11T" sheetId="78" r:id="rId77"/>
    <sheet name="FB 7.12T" sheetId="79" r:id="rId78"/>
    <sheet name="FB 7.13T" sheetId="80" r:id="rId79"/>
  </sheets>
  <externalReferences>
    <externalReference r:id="rId80"/>
    <externalReference r:id="rId81"/>
    <externalReference r:id="rId82"/>
    <externalReference r:id="rId83"/>
  </externalReferences>
  <definedNames>
    <definedName name="_1." localSheetId="76">[1]CKSHEET!#REF!</definedName>
    <definedName name="_1." localSheetId="77">[1]CKSHEET!#REF!</definedName>
    <definedName name="_1.">[2]CKSHEET!#REF!</definedName>
    <definedName name="_10." localSheetId="76">[1]CKSHEET!#REF!</definedName>
    <definedName name="_10." localSheetId="77">[1]CKSHEET!#REF!</definedName>
    <definedName name="_10.">[2]CKSHEET!#REF!</definedName>
    <definedName name="_2004_05_APPROPRIATIONS" localSheetId="76">[1]CKSHEET!#REF!</definedName>
    <definedName name="_2004_05_APPROPRIATIONS" localSheetId="77">[1]CKSHEET!#REF!</definedName>
    <definedName name="_2004_05_APPROPRIATIONS">[2]CKSHEET!#REF!</definedName>
    <definedName name="_5.___EXHIBIT_C__verify_that_student_fees_agree_with_EXHIBIT_D." localSheetId="76">[1]CKSHEET!#REF!</definedName>
    <definedName name="_5.___EXHIBIT_C__verify_that_student_fees_agree_with_EXHIBIT_D." localSheetId="77">[1]CKSHEET!#REF!</definedName>
    <definedName name="_5.___EXHIBIT_C__verify_that_student_fees_agree_with_EXHIBIT_D.">[2]CKSHEET!#REF!</definedName>
    <definedName name="_6." localSheetId="76">[3]CKSHEET!#REF!</definedName>
    <definedName name="_6." localSheetId="77">[3]CKSHEET!#REF!</definedName>
    <definedName name="_6.">[4]CKSHEET!#REF!</definedName>
    <definedName name="_9.___EXHIBIT_E_totals_for_personnel__current_expense__capital_outlay__and_total_equal_totals_in" localSheetId="76">[1]CKSHEET!#REF!</definedName>
    <definedName name="_9.___EXHIBIT_E_totals_for_personnel__current_expense__capital_outlay__and_total_equal_totals_in" localSheetId="77">[1]CKSHEET!#REF!</definedName>
    <definedName name="_9.___EXHIBIT_E_totals_for_personnel__current_expense__capital_outlay__and_total_equal_totals_in">[2]CKSHEET!#REF!</definedName>
    <definedName name="_xlnm._FilterDatabase" localSheetId="24" hidden="1">'FB 3.3T'!$A$6:$K$218</definedName>
    <definedName name="_xlnm._FilterDatabase" localSheetId="29" hidden="1">'FB 4.3.2T EPI'!$A$10:$V$35</definedName>
    <definedName name="_xlnm._FilterDatabase" localSheetId="31" hidden="1">'FB 4.3.4T AS_AAS'!$A$9:$V$9</definedName>
    <definedName name="_xlnm._FilterDatabase" localSheetId="61" hidden="1">'FB 6.4T'!$A$7:$S$56</definedName>
    <definedName name="a" localSheetId="76">'FB 7.11T'!$A$1:$H$38</definedName>
    <definedName name="a">'FB 7.8T'!$A$1:$I$38</definedName>
    <definedName name="ADDITIONAL_2__CALCULATION" localSheetId="76">[1]CKSHEET!#REF!</definedName>
    <definedName name="ADDITIONAL_2__CALCULATION" localSheetId="77">[1]CKSHEET!#REF!</definedName>
    <definedName name="ADDITIONAL_2__CALCULATION">[2]CKSHEET!#REF!</definedName>
    <definedName name="ADULT" localSheetId="76">#REF!</definedName>
    <definedName name="ADULT" localSheetId="77">#REF!</definedName>
    <definedName name="ADULT">#REF!</definedName>
    <definedName name="Broward" localSheetId="76">[1]CKSHEET!#REF!</definedName>
    <definedName name="Broward" localSheetId="77">[1]CKSHEET!#REF!</definedName>
    <definedName name="Broward">[2]CKSHEET!#REF!</definedName>
    <definedName name="CREDIT" localSheetId="76">#REF!</definedName>
    <definedName name="CREDIT" localSheetId="77">#REF!</definedName>
    <definedName name="CREDIT">#REF!</definedName>
    <definedName name="LL">#REF!</definedName>
    <definedName name="LLL">#REF!</definedName>
    <definedName name="m" localSheetId="76">#REF!</definedName>
    <definedName name="m" localSheetId="77">#REF!</definedName>
    <definedName name="m">#REF!</definedName>
    <definedName name="NOTES" localSheetId="76">#REF!</definedName>
    <definedName name="NOTES" localSheetId="77">#REF!</definedName>
    <definedName name="NOTES">#REF!</definedName>
    <definedName name="_xlnm.Print_Area" localSheetId="12">'FB 2.3.3T '!$A$1:$N$43</definedName>
    <definedName name="_xlnm.Print_Area" localSheetId="13">'FB 2.3.4T '!$A$1:$F$41</definedName>
    <definedName name="_xlnm.Print_Area" localSheetId="15">'FB 2.3.6T '!$A$1:$G$41</definedName>
    <definedName name="_xlnm.Print_Area" localSheetId="75">'FB 7.10T'!$A$1:$G$37</definedName>
    <definedName name="_xlnm.Print_Area" localSheetId="76">'FB 7.11T'!$A$1:$H$40</definedName>
    <definedName name="_xlnm.Print_Area" localSheetId="77">'FB 7.12T'!$A$1:$I$40</definedName>
    <definedName name="_xlnm.Print_Area" localSheetId="78">'FB 7.13T'!$A$1:$G$37</definedName>
    <definedName name="_xlnm.Print_Area" localSheetId="65">'FB 7.1F'!$A$1:$O$58</definedName>
    <definedName name="_xlnm.Print_Area" localSheetId="66">'FB 7.2T'!$A$1:$L$25</definedName>
    <definedName name="_xlnm.Print_Area" localSheetId="73">'FB 7.8T'!$A$1:$I$40</definedName>
    <definedName name="_xlnm.Print_Area" localSheetId="74">'FB 7.9T'!$A$1:$J$40</definedName>
    <definedName name="_xlnm.Print_Area" localSheetId="0">'TABLE OF CONTENTS'!$A$1:$J$107</definedName>
    <definedName name="_xlnm.Print_Area">'FB 7.9T'!#REF!</definedName>
    <definedName name="_xlnm.Print_Titles">#N/A</definedName>
    <definedName name="PSAV" localSheetId="76">#REF!</definedName>
    <definedName name="PSAV" localSheetId="77">#REF!</definedName>
    <definedName name="PSAV">#REF!</definedName>
    <definedName name="Table_1_3T" localSheetId="65">#REF!</definedName>
    <definedName name="Table_1_3T" localSheetId="66">#REF!</definedName>
    <definedName name="Table_1_3T">#REF!</definedName>
  </definedNames>
  <calcPr calcId="162913"/>
</workbook>
</file>

<file path=xl/calcChain.xml><?xml version="1.0" encoding="utf-8"?>
<calcChain xmlns="http://schemas.openxmlformats.org/spreadsheetml/2006/main">
  <c r="G37" i="80" l="1"/>
  <c r="D37" i="80"/>
  <c r="G36" i="80"/>
  <c r="D36" i="80"/>
  <c r="G35" i="80"/>
  <c r="D35" i="80"/>
  <c r="G34" i="80"/>
  <c r="D34" i="80"/>
  <c r="G33" i="80"/>
  <c r="D33" i="80"/>
  <c r="G32" i="80"/>
  <c r="D32" i="80"/>
  <c r="G31" i="80"/>
  <c r="D31" i="80"/>
  <c r="G30" i="80"/>
  <c r="D30" i="80"/>
  <c r="G29" i="80"/>
  <c r="D29" i="80"/>
  <c r="G28" i="80"/>
  <c r="D28" i="80"/>
  <c r="G26" i="80"/>
  <c r="D26" i="80"/>
  <c r="G25" i="80"/>
  <c r="D25" i="80"/>
  <c r="G24" i="80"/>
  <c r="D24" i="80"/>
  <c r="G23" i="80"/>
  <c r="D23" i="80"/>
  <c r="G22" i="80"/>
  <c r="D22" i="80"/>
  <c r="G21" i="80"/>
  <c r="D21" i="80"/>
  <c r="G20" i="80"/>
  <c r="D20" i="80"/>
  <c r="G19" i="80"/>
  <c r="D19" i="80"/>
  <c r="G18" i="80"/>
  <c r="D18" i="80"/>
  <c r="G17" i="80"/>
  <c r="D17" i="80"/>
  <c r="G16" i="80"/>
  <c r="D16" i="80"/>
  <c r="G15" i="80"/>
  <c r="D15" i="80"/>
  <c r="G14" i="80"/>
  <c r="D14" i="80"/>
  <c r="G13" i="80"/>
  <c r="D13" i="80"/>
  <c r="G12" i="80"/>
  <c r="D12" i="80"/>
  <c r="G11" i="80"/>
  <c r="D11" i="80"/>
  <c r="G10" i="80"/>
  <c r="D10" i="80"/>
  <c r="G9" i="80"/>
  <c r="D9" i="80"/>
  <c r="G37" i="77"/>
  <c r="D37" i="77"/>
  <c r="G36" i="77"/>
  <c r="D36" i="77"/>
  <c r="G35" i="77"/>
  <c r="D35" i="77"/>
  <c r="G34" i="77"/>
  <c r="D34" i="77"/>
  <c r="G33" i="77"/>
  <c r="D33" i="77"/>
  <c r="G32" i="77"/>
  <c r="D32" i="77"/>
  <c r="G31" i="77"/>
  <c r="D31" i="77"/>
  <c r="G30" i="77"/>
  <c r="D30" i="77"/>
  <c r="G29" i="77"/>
  <c r="D29" i="77"/>
  <c r="G28" i="77"/>
  <c r="D28" i="77"/>
  <c r="G27" i="77"/>
  <c r="D27" i="77"/>
  <c r="G26" i="77"/>
  <c r="D26" i="77"/>
  <c r="G25" i="77"/>
  <c r="D25" i="77"/>
  <c r="G24" i="77"/>
  <c r="D24" i="77"/>
  <c r="G23" i="77"/>
  <c r="D23" i="77"/>
  <c r="G22" i="77"/>
  <c r="D22" i="77"/>
  <c r="G21" i="77"/>
  <c r="D21" i="77"/>
  <c r="G20" i="77"/>
  <c r="D20" i="77"/>
  <c r="G19" i="77"/>
  <c r="D19" i="77"/>
  <c r="G18" i="77"/>
  <c r="D18" i="77"/>
  <c r="G17" i="77"/>
  <c r="D17" i="77"/>
  <c r="G16" i="77"/>
  <c r="D16" i="77"/>
  <c r="G15" i="77"/>
  <c r="D15" i="77"/>
  <c r="G14" i="77"/>
  <c r="D14" i="77"/>
  <c r="G13" i="77"/>
  <c r="D13" i="77"/>
  <c r="G12" i="77"/>
  <c r="D12" i="77"/>
  <c r="G11" i="77"/>
  <c r="D11" i="77"/>
  <c r="G10" i="77"/>
  <c r="D10" i="77"/>
  <c r="G9" i="77"/>
  <c r="D9" i="77"/>
  <c r="C17" i="69"/>
  <c r="G17" i="69" s="1"/>
  <c r="C16" i="69"/>
  <c r="G16" i="69" s="1"/>
  <c r="C15" i="69"/>
  <c r="G15" i="69" s="1"/>
  <c r="C14" i="69"/>
  <c r="G14" i="69" s="1"/>
  <c r="C13" i="69"/>
  <c r="G13" i="69" s="1"/>
  <c r="C12" i="69"/>
  <c r="G12" i="69" s="1"/>
  <c r="C11" i="69"/>
  <c r="G11" i="69" s="1"/>
  <c r="G10" i="69"/>
  <c r="G9" i="69"/>
  <c r="G8" i="69"/>
  <c r="G7" i="69"/>
  <c r="G6" i="69"/>
  <c r="G17" i="68"/>
  <c r="G15" i="68"/>
</calcChain>
</file>

<file path=xl/comments1.xml><?xml version="1.0" encoding="utf-8"?>
<comments xmlns="http://schemas.openxmlformats.org/spreadsheetml/2006/main">
  <authors>
    <author>Ford, Shelly</author>
    <author>Ball, Lance</author>
  </authors>
  <commentList>
    <comment ref="C10" authorId="0" shapeId="0">
      <text>
        <r>
          <rPr>
            <b/>
            <sz val="9"/>
            <color indexed="81"/>
            <rFont val="Tahoma"/>
            <family val="2"/>
          </rPr>
          <t>Ford, Shelly:</t>
        </r>
        <r>
          <rPr>
            <sz val="9"/>
            <color indexed="81"/>
            <rFont val="Tahoma"/>
            <family val="2"/>
          </rPr>
          <t xml:space="preserve">
Ch. 2012-118
http://laws.flrules.org/2012/118</t>
        </r>
      </text>
    </comment>
    <comment ref="C11" authorId="0" shapeId="0">
      <text>
        <r>
          <rPr>
            <b/>
            <sz val="9"/>
            <color indexed="81"/>
            <rFont val="Tahoma"/>
            <family val="2"/>
          </rPr>
          <t>Ford, Shelly:</t>
        </r>
        <r>
          <rPr>
            <sz val="9"/>
            <color indexed="81"/>
            <rFont val="Tahoma"/>
            <family val="2"/>
          </rPr>
          <t xml:space="preserve">
Ch. 2013-40
http://laws.flrules.org/2013/40 Includes 810000 HI Subsidy and $5M for Performance Base Incentive for Industry Certification</t>
        </r>
      </text>
    </comment>
    <comment ref="C12" authorId="0" shapeId="0">
      <text>
        <r>
          <rPr>
            <b/>
            <sz val="9"/>
            <color indexed="81"/>
            <rFont val="Tahoma"/>
            <family val="2"/>
          </rPr>
          <t>Ford, Shelly:</t>
        </r>
        <r>
          <rPr>
            <sz val="9"/>
            <color indexed="81"/>
            <rFont val="Tahoma"/>
            <family val="2"/>
          </rPr>
          <t xml:space="preserve">
Includes $5M for Performance Based Incentive for Industry Certifications</t>
        </r>
      </text>
    </comment>
    <comment ref="C13" authorId="0" shapeId="0">
      <text>
        <r>
          <rPr>
            <b/>
            <sz val="9"/>
            <color indexed="81"/>
            <rFont val="Tahoma"/>
            <family val="2"/>
          </rPr>
          <t>Ford, Shelly:</t>
        </r>
        <r>
          <rPr>
            <sz val="9"/>
            <color indexed="81"/>
            <rFont val="Tahoma"/>
            <family val="2"/>
          </rPr>
          <t xml:space="preserve">
Includes $5M for Performance Based Incentive for Industry Certifications</t>
        </r>
      </text>
    </comment>
    <comment ref="C14" authorId="0" shapeId="0">
      <text>
        <r>
          <rPr>
            <b/>
            <sz val="9"/>
            <color indexed="81"/>
            <rFont val="Tahoma"/>
            <family val="2"/>
          </rPr>
          <t>Ford, Shelly:</t>
        </r>
        <r>
          <rPr>
            <sz val="9"/>
            <color indexed="81"/>
            <rFont val="Tahoma"/>
            <family val="2"/>
          </rPr>
          <t xml:space="preserve">
Includes $10M for Performance Based Incentive for Industry Certifications &amp; 67,802 FRS</t>
        </r>
      </text>
    </comment>
    <comment ref="C15" authorId="0" shapeId="0">
      <text>
        <r>
          <rPr>
            <b/>
            <sz val="9"/>
            <color indexed="81"/>
            <rFont val="Tahoma"/>
            <family val="2"/>
          </rPr>
          <t>Ball, Lance:</t>
        </r>
        <r>
          <rPr>
            <sz val="9"/>
            <color indexed="81"/>
            <rFont val="Tahoma"/>
            <family val="2"/>
          </rPr>
          <t xml:space="preserve">
Includes $10M for Performance Based Incentive for Industry Certifications &amp; $407,000 FRS</t>
        </r>
      </text>
    </comment>
    <comment ref="C16" authorId="1" shapeId="0">
      <text>
        <r>
          <rPr>
            <b/>
            <sz val="9"/>
            <color indexed="81"/>
            <rFont val="Tahoma"/>
            <family val="2"/>
          </rPr>
          <t>Ball, Lance:</t>
        </r>
        <r>
          <rPr>
            <sz val="9"/>
            <color indexed="81"/>
            <rFont val="Tahoma"/>
            <family val="2"/>
          </rPr>
          <t xml:space="preserve">
Includes $10M for Performance Based Incentive for Industry Certifications</t>
        </r>
      </text>
    </comment>
    <comment ref="C17" authorId="1" shapeId="0">
      <text>
        <r>
          <rPr>
            <b/>
            <sz val="9"/>
            <color indexed="81"/>
            <rFont val="Tahoma"/>
            <family val="2"/>
          </rPr>
          <t>Ball, Lance:</t>
        </r>
        <r>
          <rPr>
            <sz val="9"/>
            <color indexed="81"/>
            <rFont val="Tahoma"/>
            <family val="2"/>
          </rPr>
          <t xml:space="preserve">
Includes $14M for Performance Based Incentive for Industry Certifications and $30M for Student Success Incentive Funds</t>
        </r>
      </text>
    </comment>
  </commentList>
</comments>
</file>

<file path=xl/sharedStrings.xml><?xml version="1.0" encoding="utf-8"?>
<sst xmlns="http://schemas.openxmlformats.org/spreadsheetml/2006/main" count="4950" uniqueCount="1057">
  <si>
    <t>Fact Book 1.1T</t>
  </si>
  <si>
    <t>Florida College System</t>
  </si>
  <si>
    <t>Fall Headcount Enrollment</t>
  </si>
  <si>
    <t>Full-Time/Part-Time</t>
  </si>
  <si>
    <t>Beginning-of-Term Fall 2019-20</t>
  </si>
  <si>
    <t/>
  </si>
  <si>
    <t>Category</t>
  </si>
  <si>
    <t>Total</t>
  </si>
  <si>
    <t>DEG/CERT 
Seeking 
First-Time</t>
  </si>
  <si>
    <t>DEG/CERT 
Seeking 
Transfer-In</t>
  </si>
  <si>
    <t>DEG/CERT 
Seeking 
Continuing</t>
  </si>
  <si>
    <t>NON-DEG/CERT 
Seeking</t>
  </si>
  <si>
    <t>Full-Time</t>
  </si>
  <si>
    <t>Part-Time</t>
  </si>
  <si>
    <t>PERA - 1.1T and 1.3T 01/16/2020 13:24:46</t>
  </si>
  <si>
    <t>Source: Federal IPEDS EF2 based on data from the 2019-20 Student Data Base Fall Beginning-of-Term (refer to table 1.3T)</t>
  </si>
  <si>
    <t>Table of Contents</t>
  </si>
  <si>
    <t>Points of Interest</t>
  </si>
  <si>
    <t>Table 1.1</t>
  </si>
  <si>
    <t>Fall Headcount Enrollment: Full-Time/Part-Time, Beginning-of-Term Fall, 2019-20</t>
  </si>
  <si>
    <t>Table 1.2</t>
  </si>
  <si>
    <t>Fall Headcount Enrollment: Race/Ethnicity Beginning-of-Term Fall 2019-20</t>
  </si>
  <si>
    <t>Table 1.3</t>
  </si>
  <si>
    <t>Fall Headcount Enrollment: Full-Time/Part-Time by Ethnicity and Gender, Beginning-of-Term Fall 2019-20</t>
  </si>
  <si>
    <t>Table 1.4</t>
  </si>
  <si>
    <t>Fall Headcount Enrollment: Colleges by Ethnicity and Gender, Beginning-of-Term Fall 2019-20</t>
  </si>
  <si>
    <t>Table 1.5</t>
  </si>
  <si>
    <t>Fall Headcount Enrollment: Beginning-of-Term Fall 2015-16 through Fall 2019-20</t>
  </si>
  <si>
    <t>Table 1.6</t>
  </si>
  <si>
    <t>Fall Headcount Enrollment: Race/Ethnicity Beginning-of-Term Fall 2015-16 through Fall 2019-20</t>
  </si>
  <si>
    <t>Table 1.7</t>
  </si>
  <si>
    <t>Fall Headcount Enrollment: Full-Time/Part-Time by Age Ranges, Beginning-of-Term Fall 2019-20</t>
  </si>
  <si>
    <t>Annual Headcount Enrollment</t>
  </si>
  <si>
    <t>Table 2.1</t>
  </si>
  <si>
    <t>Annual Student Headcount: 2018-19</t>
  </si>
  <si>
    <t>Table 2.2</t>
  </si>
  <si>
    <t>Annual Unduplicated Student Headcount Enrollment by College, 2018-19</t>
  </si>
  <si>
    <t>Table 2.3</t>
  </si>
  <si>
    <t>Annual Unduplicated Student Headcount Enrollment by College, 2013-14 through 2018-19</t>
  </si>
  <si>
    <t>2.3.1T Students Served - Lower Division/Non-Credit</t>
  </si>
  <si>
    <t>2.3.2T Students Served - Upper Division</t>
  </si>
  <si>
    <t>2.3.3T Students Served - All: Lower Division/Non-Credit and Upper Division</t>
  </si>
  <si>
    <t>2.3.4T Students Enrolled in a Course - Lower Division/Non-Credit</t>
  </si>
  <si>
    <t>2.3.5T Students Enrolled in a Course - Upper Division</t>
  </si>
  <si>
    <t>2.3.6T Students Enrolled in a Course - All: Lower Division/Non-Credit and Upper Division</t>
  </si>
  <si>
    <t>2.3.7T Students Enrolled in a Funded Course - Lower Division/Non-Credit</t>
  </si>
  <si>
    <t>2.3.8T Students Enrolled in a Funded Course - Upper Division</t>
  </si>
  <si>
    <t>2.3.9T Students Enrolled in a Funded Course - All: Lower Division/Non-Credit and Upper Division</t>
  </si>
  <si>
    <t>Table 2.4</t>
  </si>
  <si>
    <t>Annual Disability Headcount Enrollment, 2018-19</t>
  </si>
  <si>
    <t>FTE Enrollment</t>
  </si>
  <si>
    <t>Table 3.1</t>
  </si>
  <si>
    <t>FTE Enrollment (Funded) by Program Area, 2018-19</t>
  </si>
  <si>
    <t>Table 3.2</t>
  </si>
  <si>
    <t>FTE Enrollment (Funded) by College and Program Area, 2018-19</t>
  </si>
  <si>
    <t>3.2.1T - Lower Division</t>
  </si>
  <si>
    <t>3.2.2T - Lower and Upper Division</t>
  </si>
  <si>
    <t>Table 3.3</t>
  </si>
  <si>
    <t>Annual FTE Enrollment (Funded) by College,  2018-19</t>
  </si>
  <si>
    <t>Table 3.4</t>
  </si>
  <si>
    <t>FTE Enrollment (Funded): Actual FTE and Percent by Program Area, 2018-19</t>
  </si>
  <si>
    <t>Program Enrollment</t>
  </si>
  <si>
    <t>Table 4.1</t>
  </si>
  <si>
    <t>Credit Program Enrollment: Headcount by Program Area, 2018-19</t>
  </si>
  <si>
    <t>Table 4.2</t>
  </si>
  <si>
    <t>Table 4.3</t>
  </si>
  <si>
    <t>Credit Program Enrollment: Headcount by College and Ethnicity/Special Populations, 2018-19</t>
  </si>
  <si>
    <t>4.3.1T Associate in Arts Degree Program</t>
  </si>
  <si>
    <t>4.3.2T Educator Preparation Institute Certificate Program</t>
  </si>
  <si>
    <t>4.3.3T Certificate of Professional Prep Program</t>
  </si>
  <si>
    <t>4.3.4T Associate in Science Degree Program</t>
  </si>
  <si>
    <t>4.3.5T Postsecondary Adult Vocational Certificate Program</t>
  </si>
  <si>
    <t>4.3.6T Postsecondary Vocational Certificate Program</t>
  </si>
  <si>
    <t>4.3.7T Advanced Technical Certificate Program</t>
  </si>
  <si>
    <t>4.3.8T All Program Areas</t>
  </si>
  <si>
    <t>Table 4.4</t>
  </si>
  <si>
    <t>Program Enrollment: Headcount by College and Program Area, 2018-19</t>
  </si>
  <si>
    <t>Table 4.5</t>
  </si>
  <si>
    <t>Credit Program Enrollment: Workforce Education, Headcount by College and Program Area, 2018-19</t>
  </si>
  <si>
    <t>Table 4.6</t>
  </si>
  <si>
    <t>Credit Enrollment: Workforce Education, Headcount by College and Apprenticeship Program Areas, 2018-19</t>
  </si>
  <si>
    <t>Table 4.7</t>
  </si>
  <si>
    <t>Credit Program Enrollment, Bachelors Degree Program, Headcount by College and Ethnicity/Special Populations, 2018-19</t>
  </si>
  <si>
    <t>4.7.1T - Educational Bachelors Degree Programs</t>
  </si>
  <si>
    <t>4.7.2T - Nursing Bachelors Degree Programs</t>
  </si>
  <si>
    <t>4.7.3T - Other Bachelors Degree Programs</t>
  </si>
  <si>
    <t>4.7.4T - All Bachelors Degree Programs</t>
  </si>
  <si>
    <t>Credit Program Completions</t>
  </si>
  <si>
    <t>Table 5.1</t>
  </si>
  <si>
    <t>Credit Program Completers: Headcount by Award Type, 2018-19</t>
  </si>
  <si>
    <t>Table 5.2</t>
  </si>
  <si>
    <t>Minority Credit Program Completers, 2018-19</t>
  </si>
  <si>
    <t>Table 5.3</t>
  </si>
  <si>
    <t>Credit Program Completers: Headcount by College, Award Type, and Gender, 2018-19</t>
  </si>
  <si>
    <t>Table 5.4</t>
  </si>
  <si>
    <t>Credit Program Completers: Headcount by College and Ethnicity/Special Populations, 2018-19</t>
  </si>
  <si>
    <t>5.4.1T - Associate in Arts Degree Program</t>
  </si>
  <si>
    <t>5.4.2T - Educator Preparation Institute Certificate Program</t>
  </si>
  <si>
    <t>5.4.3T - Certificate of Professional Prep Program</t>
  </si>
  <si>
    <t>5.4.4T - Workforce Education: Associate in Science Degree Program</t>
  </si>
  <si>
    <t>5.4.5T - Workforce Education: Postsecondary Adult Vocational Certificate Program</t>
  </si>
  <si>
    <t>5.4.6T - Workforce Education: Postsecondary Vocational Certificate Program</t>
  </si>
  <si>
    <t>5.4.7T - Workforce Education: Advanced Technical Certificate Program</t>
  </si>
  <si>
    <t>5.4.8T - All Program Areas</t>
  </si>
  <si>
    <t>Table 5.5</t>
  </si>
  <si>
    <t>Credit Program Completers, Bachelor’s Degree Program, Headcount by College and Ethnicity/Special Populations, 2018-19</t>
  </si>
  <si>
    <t>5.5.1T - Educational Bachelors Degree Programs</t>
  </si>
  <si>
    <t>5.5.2T - Nursing Bachelors Degree Programs</t>
  </si>
  <si>
    <t>5.5.3T - Other Bachelors Degree Programs</t>
  </si>
  <si>
    <t>5.5.4T - All Bachelors Degree Programs</t>
  </si>
  <si>
    <t>Employee Information</t>
  </si>
  <si>
    <t>Table 6.1</t>
  </si>
  <si>
    <t>Employee Headcount by Occupation, Fall 2019-20</t>
  </si>
  <si>
    <t>Table 6.2</t>
  </si>
  <si>
    <t>Employee Headcount by Occupational Activity, Fall 2019-20</t>
  </si>
  <si>
    <t>Table 6.3</t>
  </si>
  <si>
    <t>Employee Headcount: Full-Time/Part-Time by Ethnicity and Gender, Fall 2019-20</t>
  </si>
  <si>
    <t>Table 6.4</t>
  </si>
  <si>
    <t>College Employee Headcount by Occupational Activity: Full-Time/Part-Time, Ethnicity, and Gender, Fall 2019-20</t>
  </si>
  <si>
    <t xml:space="preserve">Table 6.5 </t>
  </si>
  <si>
    <t>Average Salary of Full-Time Instructional Personnel by Semesters Employed, Fall 2008-09 through Fall 2019-20</t>
  </si>
  <si>
    <t xml:space="preserve">Table 6.6 </t>
  </si>
  <si>
    <t>Average Salary of Full-Time Instructional Personnel: College by Semesters Employed, Fall 2019-20</t>
  </si>
  <si>
    <t>Table 6.7</t>
  </si>
  <si>
    <t>Average Converted Salary of Full-Time Instructional Personnel: Headcount and Salary by College and Faculty Degree, Fall 2019-20</t>
  </si>
  <si>
    <t>POINTS OF INTEREST</t>
  </si>
  <si>
    <t>Staff Resources (Fall 2019)</t>
  </si>
  <si>
    <t>Program Enrollments (2018-19)*</t>
  </si>
  <si>
    <t>All Employees</t>
  </si>
  <si>
    <t>Bachelors Degree Program</t>
  </si>
  <si>
    <t>Faculty</t>
  </si>
  <si>
    <t>Associate in Arts Degree (AA)</t>
  </si>
  <si>
    <t>Associate in Science Degree (AS)</t>
  </si>
  <si>
    <t>College Credit Certificates (CCC)</t>
  </si>
  <si>
    <t>College and Vocational Preparatory</t>
  </si>
  <si>
    <t>Adult Education and Basic Secondary</t>
  </si>
  <si>
    <t>Enrollment (2018-19)</t>
  </si>
  <si>
    <t>Continuing Workforce Education</t>
  </si>
  <si>
    <t>Total Annual Student Headcount</t>
  </si>
  <si>
    <t>Life Long Learning</t>
  </si>
  <si>
    <t>Recreation and Leisure</t>
  </si>
  <si>
    <t>Educator Preparation Institute (EPI)</t>
  </si>
  <si>
    <t>Fall 2019 College Credit Students</t>
  </si>
  <si>
    <t>Certificate of Professional Prep</t>
  </si>
  <si>
    <t>Full-Time Students</t>
  </si>
  <si>
    <t>Apprenticeship</t>
  </si>
  <si>
    <t>Part-Time Students</t>
  </si>
  <si>
    <t xml:space="preserve">    *Students may enroll in more than one program.</t>
  </si>
  <si>
    <t>Average Full-Time Student Age</t>
  </si>
  <si>
    <t>Average Part-Time Student Age</t>
  </si>
  <si>
    <t>Degrees/Certificates Awarded (2018-19)</t>
  </si>
  <si>
    <t>Gender</t>
  </si>
  <si>
    <t>60% Female</t>
  </si>
  <si>
    <t>Minority Enrollment</t>
  </si>
  <si>
    <t>AA Degrees</t>
  </si>
  <si>
    <t>AS Degrees (majority enter the workforce)</t>
  </si>
  <si>
    <t>Vocational and College Credit Certificates</t>
  </si>
  <si>
    <t>2020 Fact Book</t>
  </si>
  <si>
    <t>Fact Book 1.2T</t>
  </si>
  <si>
    <t>Race/Ethnicity Fall Headcount Enrollment</t>
  </si>
  <si>
    <t>Black</t>
  </si>
  <si>
    <t>Hispanic</t>
  </si>
  <si>
    <t>Non-Resident Alien</t>
  </si>
  <si>
    <t>Other Minority</t>
  </si>
  <si>
    <t>Two or More Races</t>
  </si>
  <si>
    <t>Unknown Ethnicity</t>
  </si>
  <si>
    <t>White</t>
  </si>
  <si>
    <t>Sum</t>
  </si>
  <si>
    <t>%</t>
  </si>
  <si>
    <t>Fall</t>
  </si>
  <si>
    <t>PERA - 1.2T and 1.4T 01/16/2020 13:32:16</t>
  </si>
  <si>
    <t>Source: Data based on data from the 2019-20 Student Data Base Fall Beginning-of-Term (refer to table 1.4T)</t>
  </si>
  <si>
    <t>Other Minority = American Indian, Alaskan Native, Asian, Native Hawaiian, Pacific Islanders</t>
  </si>
  <si>
    <t>Fact Book 1.3T</t>
  </si>
  <si>
    <t>Full-Time/Part-Time by Ethnicity and Gender</t>
  </si>
  <si>
    <t>Students Enrolled for Credit</t>
  </si>
  <si>
    <t>All</t>
  </si>
  <si>
    <t>Total 
Full-Time 
Students</t>
  </si>
  <si>
    <t>Total 
Part-Time 
Students</t>
  </si>
  <si>
    <t>Grand 
Total</t>
  </si>
  <si>
    <t>Female</t>
  </si>
  <si>
    <t>Subtotal</t>
  </si>
  <si>
    <t>Male</t>
  </si>
  <si>
    <t>Source: Federal IPEDS EF2 based on data from 2019-20 Student Data Base Fall Beginning-of-Term</t>
  </si>
  <si>
    <t>Note1: Number of Full-Time students with unknown gender not included = 2,154</t>
  </si>
  <si>
    <t>Note2: Number of Part-Time students with unknown gender not included = 4,376</t>
  </si>
  <si>
    <t>Fact Book 1.4T</t>
  </si>
  <si>
    <t>Colleges by Ethnicity and Gender</t>
  </si>
  <si>
    <t>EASTERN FLORIDA</t>
  </si>
  <si>
    <t>BROWARD</t>
  </si>
  <si>
    <t>CENTRAL FLORIDA</t>
  </si>
  <si>
    <t>CHIPOLA</t>
  </si>
  <si>
    <t>DAYTONA</t>
  </si>
  <si>
    <t>FL SOUTHWESTERN</t>
  </si>
  <si>
    <t>FL SC AT JAX</t>
  </si>
  <si>
    <t>FLORIDA KEYS</t>
  </si>
  <si>
    <t>GULF COAST</t>
  </si>
  <si>
    <t>HILLSBOROUGH</t>
  </si>
  <si>
    <t>INDIAN RIVER</t>
  </si>
  <si>
    <t>FLORIDA GATEWAY</t>
  </si>
  <si>
    <t>LAKE SUMTER</t>
  </si>
  <si>
    <t>SC FL MNTEE-SRST</t>
  </si>
  <si>
    <t>MIAMI DADE</t>
  </si>
  <si>
    <t>NORTH FLORIDA CC</t>
  </si>
  <si>
    <t>NORTHWEST FL SC</t>
  </si>
  <si>
    <t>PALM BEACH SC</t>
  </si>
  <si>
    <t>PASCO-HERNANCO C</t>
  </si>
  <si>
    <t>PENSACOLA SC</t>
  </si>
  <si>
    <t>POLK SC</t>
  </si>
  <si>
    <t>ST. JOHNS RIVER</t>
  </si>
  <si>
    <t>ST. PETERSBURG</t>
  </si>
  <si>
    <t>SANTA FE</t>
  </si>
  <si>
    <t>SEMINOLE SC OF F</t>
  </si>
  <si>
    <t>SOUTH FLORIDA SC</t>
  </si>
  <si>
    <t>TALLAHASSEE CC</t>
  </si>
  <si>
    <t>VALENCIA</t>
  </si>
  <si>
    <t>System</t>
  </si>
  <si>
    <t>260
,031</t>
  </si>
  <si>
    <t>173
,724</t>
  </si>
  <si>
    <t>Fact Book 1.5T</t>
  </si>
  <si>
    <t>Beginning-of-Term Fall 2015-16 through Fall 2019-20</t>
  </si>
  <si>
    <t>First Time 
First Year</t>
  </si>
  <si>
    <t>First Time 
Transfer</t>
  </si>
  <si>
    <t>Degree/Certificate 
Seeking</t>
  </si>
  <si>
    <t>Non-Degree 
Seeking</t>
  </si>
  <si>
    <t>Fall 2015-16</t>
  </si>
  <si>
    <t>Fall 2016-17</t>
  </si>
  <si>
    <t>Fall 2017-18</t>
  </si>
  <si>
    <t>Fall 2018-19</t>
  </si>
  <si>
    <t>Fall 2019-20</t>
  </si>
  <si>
    <t>PERA - 1.5T 01/16/2020 13:34:24</t>
  </si>
  <si>
    <t>Source: Federal IPEDS EF2 based on data from the 2015-16 through 2019-20 Student Data Base Fall Beginning-of-Term (refer to table 1.3T for current year)</t>
  </si>
  <si>
    <t>In 2015-16, some end-of-term data was used to produce this report for Daytona, Fla SC at Jax and St. Johns River.</t>
  </si>
  <si>
    <t>Fact Book 1.6T</t>
  </si>
  <si>
    <t>Race_Ethnicity</t>
  </si>
  <si>
    <t>Non-Resident 
Alien</t>
  </si>
  <si>
    <t>Other 
Minority</t>
  </si>
  <si>
    <t>Two or 
More 
Races</t>
  </si>
  <si>
    <t>Unknown 
Ethnicity</t>
  </si>
  <si>
    <t>PERA - 1.6T 01/16/2020 13:35:57</t>
  </si>
  <si>
    <t>Source: Data based upon the 2015-16 through 2019-20 Student Data Base Fall Beginning-of-Term (refer to table 1.4T for current year)</t>
  </si>
  <si>
    <t>In 2015-16, some end-of-term data was used to produce this report for Daytona, Fla SC at Jax and St. Johns River</t>
  </si>
  <si>
    <t>Other Minority = Asian, American Indian, Alaskan Native, Native Hawaiian, Pacific Islanders</t>
  </si>
  <si>
    <t>Fact Book 1.7T</t>
  </si>
  <si>
    <t>Full-Time/Part-Time by Age Ranges</t>
  </si>
  <si>
    <t>Under 18</t>
  </si>
  <si>
    <t>18-19</t>
  </si>
  <si>
    <t>20-21</t>
  </si>
  <si>
    <t>22-24</t>
  </si>
  <si>
    <t>25-29</t>
  </si>
  <si>
    <t>30-34</t>
  </si>
  <si>
    <t>35-39</t>
  </si>
  <si>
    <t>40-49</t>
  </si>
  <si>
    <t>50-64</t>
  </si>
  <si>
    <t>65 Over</t>
  </si>
  <si>
    <t>Age Unknown</t>
  </si>
  <si>
    <t>Grand Total</t>
  </si>
  <si>
    <t>PERA - 1.7T 01/16/2020 13:36:57</t>
  </si>
  <si>
    <t>Note: Full-Time and Part-Time students having unknown gender are not included.</t>
  </si>
  <si>
    <t>Note: The age is based on the Integrated Postsecondary Education Data System (IPEDS) October 15th cutoff date.</t>
  </si>
  <si>
    <t>Fact Book 2.1T</t>
  </si>
  <si>
    <t>Annual Student Headcount</t>
  </si>
  <si>
    <t>2018-19</t>
  </si>
  <si>
    <t>Rec and Leisure</t>
  </si>
  <si>
    <t>Unduplicated</t>
  </si>
  <si>
    <t>PERA - 2.1T 01/16/2020 13:38:14</t>
  </si>
  <si>
    <t>Source: 2018-19 Student Data Base and EA-3 (Refer to table 4.6T for current year)</t>
  </si>
  <si>
    <t>Fact Book 2.3.1T</t>
  </si>
  <si>
    <t>Annual Unduplicated Student Headcount Enrollment</t>
  </si>
  <si>
    <t>2014-15 Through 2018-19</t>
  </si>
  <si>
    <t xml:space="preserve"> </t>
  </si>
  <si>
    <t>Students Served - Lower Division/Non-Credit</t>
  </si>
  <si>
    <t>2014 - 15</t>
  </si>
  <si>
    <t>2015 - 16</t>
  </si>
  <si>
    <t>2016 - 17</t>
  </si>
  <si>
    <t>2017 - 18</t>
  </si>
  <si>
    <t>2018 - 19</t>
  </si>
  <si>
    <t>Eastern Florida</t>
  </si>
  <si>
    <t>Broward</t>
  </si>
  <si>
    <t>Central Florida</t>
  </si>
  <si>
    <t>Chipola</t>
  </si>
  <si>
    <t>Daytona</t>
  </si>
  <si>
    <t>FL SouthWestern</t>
  </si>
  <si>
    <t>Fla SC at Jax</t>
  </si>
  <si>
    <t>Florida Keys</t>
  </si>
  <si>
    <t>Gulf Coast</t>
  </si>
  <si>
    <t>Hillsborough</t>
  </si>
  <si>
    <t>Indian River</t>
  </si>
  <si>
    <t>Florida Gateway</t>
  </si>
  <si>
    <t>Lake Sumter</t>
  </si>
  <si>
    <t>State College FL</t>
  </si>
  <si>
    <t>Miami Dade</t>
  </si>
  <si>
    <t>North Florida</t>
  </si>
  <si>
    <t>Northwest Fla</t>
  </si>
  <si>
    <t>Palm Beach State</t>
  </si>
  <si>
    <t>Pasco-Hernando</t>
  </si>
  <si>
    <t>Pensacola</t>
  </si>
  <si>
    <t>Polk</t>
  </si>
  <si>
    <t>St. Johns River</t>
  </si>
  <si>
    <t>St. Petersburg</t>
  </si>
  <si>
    <t>Santa Fe</t>
  </si>
  <si>
    <t>Seminole State</t>
  </si>
  <si>
    <t>South Florida</t>
  </si>
  <si>
    <t>Tallahassee</t>
  </si>
  <si>
    <t>Valencia</t>
  </si>
  <si>
    <t>CCTCMIS: HEADCOUNT REPORT HISTORY LUD, HDHST - 07/30/2019   11:09 AM</t>
  </si>
  <si>
    <t>SOURCE:  2014-15 Through 2018-19 Student Data Base</t>
  </si>
  <si>
    <t>Fact Book 2.3.2T</t>
  </si>
  <si>
    <t>Students Served - Upper Division</t>
  </si>
  <si>
    <t>Fact Book 2.3.3T</t>
  </si>
  <si>
    <t>Students Served - All:  Lower Division/Non-Credit and Upper Division</t>
  </si>
  <si>
    <t>Fact Book 2.3.4T</t>
  </si>
  <si>
    <t>Students Enrolled in a Course - Lower Division/Non-Credit</t>
  </si>
  <si>
    <t>Notes:  Students Enrolled in a Course - Student reported on the Student Database that was enrolled in any course.</t>
  </si>
  <si>
    <t>Lower Division/Non-Credit includes any student enrolled in a lower division or non-credit course.</t>
  </si>
  <si>
    <t>Fact Book 2.3.5T</t>
  </si>
  <si>
    <t>Students Enrolled in a Course - Upper Division</t>
  </si>
  <si>
    <t>Upper Division includes any student enrolled in an upper division course.</t>
  </si>
  <si>
    <t>Fact Book 2.3.6T</t>
  </si>
  <si>
    <t>Students Enrolled in a Course - All:  Lower Division/Non-Credit and Upper Division</t>
  </si>
  <si>
    <t>Fact Book 2.3.7T</t>
  </si>
  <si>
    <t>Funded Students Enrolled in a Course - Lower Division/Non-Credit</t>
  </si>
  <si>
    <t>Notes:  Funded Students Enrolled in a Course - Student reported on the Student Database and eligible for state funding, so that the hours count toward Funded FTE.</t>
  </si>
  <si>
    <t>Fact Book 2.3.8T</t>
  </si>
  <si>
    <t>Funded Students Enrolled in a Course - Upper Division</t>
  </si>
  <si>
    <t>Fact Book 2.3.9T</t>
  </si>
  <si>
    <t>Funded Students Enrolled in a Course - All:  Lower Division/Non-Credit and Upper Division</t>
  </si>
  <si>
    <t>Fact Book 2.2T</t>
  </si>
  <si>
    <t>Division</t>
  </si>
  <si>
    <t>Upper</t>
  </si>
  <si>
    <t>STUDENTS
SERVED</t>
  </si>
  <si>
    <t>FLORIDA</t>
  </si>
  <si>
    <t>LAKE-SUMTER</t>
  </si>
  <si>
    <t>NORTH FLORIDA</t>
  </si>
  <si>
    <t>PASCO-HERNANDO CC</t>
  </si>
  <si>
    <t>ST. JOHNS RIVER SC</t>
  </si>
  <si>
    <t>SEMINOLE SC OF FL</t>
  </si>
  <si>
    <t>PERA: HEADCOUNT REPORT LUD, HDCNT - 01/16/2020 13:41:03</t>
  </si>
  <si>
    <t>SOURCE: 2018-19 Student Data Base</t>
  </si>
  <si>
    <t>Notes: Upper Division includes any student enrolled in an upper division course or granted a baccalaureate degree. Lower Division/Non-Credit includes any student enrolled in a lower division or</t>
  </si>
  <si>
    <t>non-credit course or granted an award other than a baccalaureate degree or was reported with no course enrollment.</t>
  </si>
  <si>
    <t>Students Served - Any student reported on the Student Database. May not be enrolled in a course, but was granted an award or acceleration credit or other service.</t>
  </si>
  <si>
    <t>Students Enrolled in a Course - Student reported on the Student Database that was enrolled in any course.</t>
  </si>
  <si>
    <t>Funded Students Enrolled in a Course - Student reported on the Student Database and eligible for state funding, so that the hours count toward Funded FTE.</t>
  </si>
  <si>
    <t>Fact Book 2.3T</t>
  </si>
  <si>
    <t>Annual Disability Headcount Enrollment</t>
  </si>
  <si>
    <t>Visual</t>
  </si>
  <si>
    <t>Hearing</t>
  </si>
  <si>
    <t>Physical</t>
  </si>
  <si>
    <t>Speech</t>
  </si>
  <si>
    <t>Learning</t>
  </si>
  <si>
    <t>Mental</t>
  </si>
  <si>
    <t>Autism</t>
  </si>
  <si>
    <t>Brain Injury</t>
  </si>
  <si>
    <t>Other</t>
  </si>
  <si>
    <t>PERA - 2.3T 01/16/2020 13:42:05</t>
  </si>
  <si>
    <t>Source: 2018-19 Student Data Base</t>
  </si>
  <si>
    <t>Note: Disability categories are self-reported by the student and verified by the appropriate office within each institution.</t>
  </si>
  <si>
    <t>Note: The total may contain duplicate headcounts for students who have more than one disability code for the reporting year.</t>
  </si>
  <si>
    <t>Fact Book 3.1F</t>
  </si>
  <si>
    <t>FTE Enrollment (Funded)</t>
  </si>
  <si>
    <t>by Program Area</t>
  </si>
  <si>
    <t>A &amp; P</t>
  </si>
  <si>
    <t>Adult Ed.</t>
  </si>
  <si>
    <t>Apprentice</t>
  </si>
  <si>
    <t>Dev. Ed.</t>
  </si>
  <si>
    <t>EPI</t>
  </si>
  <si>
    <t>PSAV</t>
  </si>
  <si>
    <t>PSV</t>
  </si>
  <si>
    <t>Total
Lower
Division</t>
  </si>
  <si>
    <t>Total
Upper
Division</t>
  </si>
  <si>
    <t>PERA - 3.1T 01/16/2020 13:43:21</t>
  </si>
  <si>
    <t>Source: 2018-19 Student Data Base (refer to table 3.2T for current year)</t>
  </si>
  <si>
    <t>2018-19 excludes adults with disabilities.</t>
  </si>
  <si>
    <t>Total column may not equal the sum of the columns because of rounding.</t>
  </si>
  <si>
    <t>College Prep was renamed Developmental Education after 2013.</t>
  </si>
  <si>
    <t>Fact Book 3.4T</t>
  </si>
  <si>
    <t>Actual FTE and Percent by Program Area</t>
  </si>
  <si>
    <t>A&amp;P</t>
  </si>
  <si>
    <t>CWE</t>
  </si>
  <si>
    <t>Total Lower Division</t>
  </si>
  <si>
    <t>Total Upper Division</t>
  </si>
  <si>
    <t>FTE</t>
  </si>
  <si>
    <t>Reporting Year</t>
  </si>
  <si>
    <t>PERA - 3.4T 01/17/2020 9:58:29</t>
  </si>
  <si>
    <t>Source: 2018-19 Student Data Base (refer to table 3.4T for current year)</t>
  </si>
  <si>
    <t>Excludes adults with disabilities.</t>
  </si>
  <si>
    <t>Fact Book 4.1T</t>
  </si>
  <si>
    <t>Credit Program Enrollment</t>
  </si>
  <si>
    <t>Headcount by Program Area</t>
  </si>
  <si>
    <t>AA</t>
  </si>
  <si>
    <t>Argibus-Nat
Resources</t>
  </si>
  <si>
    <t>Business</t>
  </si>
  <si>
    <t>Certificate 
of
Professional
Prep*</t>
  </si>
  <si>
    <t>EPI*</t>
  </si>
  <si>
    <t>Family
Consumer</t>
  </si>
  <si>
    <t>Health</t>
  </si>
  <si>
    <t>Industrial</t>
  </si>
  <si>
    <t>Marketing</t>
  </si>
  <si>
    <t>Public 
Service</t>
  </si>
  <si>
    <t>PERA - 4.1T 01/17/2020 9:59:53</t>
  </si>
  <si>
    <t>Source: 2018-19 Student Data Base (Refer to tables 4.5.1T - 4.5.6T and 4.7T)</t>
  </si>
  <si>
    <t>* Upper Level Institutional Credit Programs.</t>
  </si>
  <si>
    <t>Fact Book 4.2T</t>
  </si>
  <si>
    <t>Headcount by Award Type</t>
  </si>
  <si>
    <t>Award Types</t>
  </si>
  <si>
    <t>AS</t>
  </si>
  <si>
    <t>Certificates</t>
  </si>
  <si>
    <t>PERA - 4.2T 01/17/2020 10:00:32</t>
  </si>
  <si>
    <t>Fact Book 4.3.1T</t>
  </si>
  <si>
    <t>Associate in Arts Degree Program</t>
  </si>
  <si>
    <t>Headcount by College and Ethnicity/Special Populations</t>
  </si>
  <si>
    <t>Ethnicity and Gender</t>
  </si>
  <si>
    <t>Non-Resident
Alien</t>
  </si>
  <si>
    <t>Asian</t>
  </si>
  <si>
    <t>American Indian</t>
  </si>
  <si>
    <t>Pacific</t>
  </si>
  <si>
    <t>Two or More</t>
  </si>
  <si>
    <t>College</t>
  </si>
  <si>
    <t>Special Populations</t>
  </si>
  <si>
    <t>Unknowns</t>
  </si>
  <si>
    <t>Disabled</t>
  </si>
  <si>
    <t>LEP</t>
  </si>
  <si>
    <t>Disadvantage</t>
  </si>
  <si>
    <t>PERA - 4.3.1T 01/17/2020 10:03:05</t>
  </si>
  <si>
    <t>LEP - Limited English Proficiency</t>
  </si>
  <si>
    <t>DISAD - Disadvantaged economically or academically</t>
  </si>
  <si>
    <t>Total unknowns includes both unknown ethnicity and unknown gender.</t>
  </si>
  <si>
    <t>Fact Book 4.3.2T</t>
  </si>
  <si>
    <t>Educator Preparation Institute Certificage Program</t>
  </si>
  <si>
    <t>PERA - 4.3.2T 01/17/2020 10:03:05</t>
  </si>
  <si>
    <t>Fact Book 4.3.3T</t>
  </si>
  <si>
    <t>Cerfificate of Professional Prep Program</t>
  </si>
  <si>
    <t>PERA - 4.3.3T 01/17/2020 10:03:05</t>
  </si>
  <si>
    <t>Fact Book 4.3.4T</t>
  </si>
  <si>
    <t>Associate in Science Degree Program</t>
  </si>
  <si>
    <t>PERA - 4.3.4T 01/17/2020 10:03:05</t>
  </si>
  <si>
    <t>Fact Book 4.3.5T</t>
  </si>
  <si>
    <t>Postsecondary Adult Vocational Certificate Program</t>
  </si>
  <si>
    <t>PERA - 4.3.5T 01/17/2020 10:03:05</t>
  </si>
  <si>
    <t>Fact Book 4.3.6T</t>
  </si>
  <si>
    <t>Postsecondary Vocational Certificate Program</t>
  </si>
  <si>
    <t>PERA - 4.3.6T 01/17/2020 10:03:05</t>
  </si>
  <si>
    <t>Fact Book 4.3.7T</t>
  </si>
  <si>
    <t>Advanced Technical Certificate Program</t>
  </si>
  <si>
    <t>PERA - 4.3.7T 01/17/2020 10:03:05</t>
  </si>
  <si>
    <t>Fact Book 4.3.8T</t>
  </si>
  <si>
    <t>All Program Areas</t>
  </si>
  <si>
    <t>PERA - 4.3.8T 01/17/2020 10:03:05</t>
  </si>
  <si>
    <t>Fact Book 4.4T</t>
  </si>
  <si>
    <t>Headcount by College and Program Area</t>
  </si>
  <si>
    <t>Workforce Education</t>
  </si>
  <si>
    <t>Associate
In Arts</t>
  </si>
  <si>
    <t>Educator
Preparation
Institute</t>
  </si>
  <si>
    <t>Certificate of
Professional 
Prep</t>
  </si>
  <si>
    <t>College &amp;
Vocational
Preparatory</t>
  </si>
  <si>
    <t>AS
Degree</t>
  </si>
  <si>
    <t>PSV
Cert.</t>
  </si>
  <si>
    <t>PSAV
Cert.</t>
  </si>
  <si>
    <t>Adult Education
Basic &amp;
Secondary</t>
  </si>
  <si>
    <t>Community Instructional
Services
Rec. &amp; Leisure</t>
  </si>
  <si>
    <t>Life Long
Learning</t>
  </si>
  <si>
    <t>Total
(Duplicated)</t>
  </si>
  <si>
    <t>Unduplicated
Headcount</t>
  </si>
  <si>
    <t>PERA: 4.4T - 01/17/2020 10:04:20</t>
  </si>
  <si>
    <t>freshmen or for other personal objectives. There may be some duplication between major program areas.</t>
  </si>
  <si>
    <t>Unduplicated headcount represents the unduplicated number of students by each college, excluding recreation and leisure.</t>
  </si>
  <si>
    <t>Fact Book 4.5T</t>
  </si>
  <si>
    <t>Credit Program Enrollment: Workforce Education</t>
  </si>
  <si>
    <t>Public
Service</t>
  </si>
  <si>
    <t>Inactive</t>
  </si>
  <si>
    <t>Co-Op Training</t>
  </si>
  <si>
    <t>PERA - 4.5T 01/17/2020 10:05:46</t>
  </si>
  <si>
    <t>Source: &amp;RYEAR Student Data Base</t>
  </si>
  <si>
    <t>Does not include workforce education (CWE) course enrollments</t>
  </si>
  <si>
    <t>Cooperative training is also included in vocational program areas</t>
  </si>
  <si>
    <t>Fact Book 4.6T</t>
  </si>
  <si>
    <t>Headcount by College and Apprenticeship Program Areas</t>
  </si>
  <si>
    <t>PERA - 4.6T 01/17/2020 10:06:45</t>
  </si>
  <si>
    <t>Fact Book 4.7.1T</t>
  </si>
  <si>
    <t>Educational Bachelors Degree Program</t>
  </si>
  <si>
    <t>American 
Indian</t>
  </si>
  <si>
    <t>Two or 
More</t>
  </si>
  <si>
    <t>FL 
SOUTHWESTERN</t>
  </si>
  <si>
    <t>FLORIDA 
GATEWAY</t>
  </si>
  <si>
    <t>ST. JOHNS RIVER 
SC</t>
  </si>
  <si>
    <t>SOUTH FLORIDA 
SC</t>
  </si>
  <si>
    <t>PERA - 4.7.1T 01/17/2020 10:09:43</t>
  </si>
  <si>
    <t>Fact Book 4.7.2T</t>
  </si>
  <si>
    <t>Nursing Bachelors Degree Program</t>
  </si>
  <si>
    <t>PASCO-HERNANDO 
CC</t>
  </si>
  <si>
    <t>PERA - 4.7.2T 01/17/2020 10:09:43</t>
  </si>
  <si>
    <t>Fact Book 4.7.3T</t>
  </si>
  <si>
    <t>Other Bachelors Degree Program</t>
  </si>
  <si>
    <t>PERA - 4.7.3T 01/17/2020 10:09:43</t>
  </si>
  <si>
    <t>Fact Book 4.7.4T</t>
  </si>
  <si>
    <t>All Bachelors Degree Program</t>
  </si>
  <si>
    <t>PERA - 4.7.4T 01/17/2020 10:09:43</t>
  </si>
  <si>
    <t>Fact Book 5.1T</t>
  </si>
  <si>
    <t>Credit Program Completers</t>
  </si>
  <si>
    <t>CERTIFICATES</t>
  </si>
  <si>
    <t>PERA - 5.1T 01/17/2020 10:12:02</t>
  </si>
  <si>
    <t>Source: 2018-19 AA1A</t>
  </si>
  <si>
    <t>Fact Book 5.2T</t>
  </si>
  <si>
    <t>Minority Credit Program Completers</t>
  </si>
  <si>
    <t>Minorities</t>
  </si>
  <si>
    <t>Asian or
Pacific Islander</t>
  </si>
  <si>
    <t>American Indian
or
Alaskan Native</t>
  </si>
  <si>
    <t>PERA - 5.2T 01/17/2020 10:12:02</t>
  </si>
  <si>
    <t>Fact Book 5.3T</t>
  </si>
  <si>
    <t>Headcount by College, Award Type, and Gender</t>
  </si>
  <si>
    <t>Associate in Arts</t>
  </si>
  <si>
    <t>Educator Preparation
Institute</t>
  </si>
  <si>
    <t>Associate in Science</t>
  </si>
  <si>
    <t>Certificate of
Professional Prep</t>
  </si>
  <si>
    <t>Unknown</t>
  </si>
  <si>
    <t>PERA - 5.3T 01/17/2020 10:13:00</t>
  </si>
  <si>
    <t>Unknown = Unknown gender and/or race</t>
  </si>
  <si>
    <t>Fact Book 5.4.1T</t>
  </si>
  <si>
    <t>SEMINOLE SC OF 
FL</t>
  </si>
  <si>
    <t>PERA - 5.4.1T 01/17/2020 11:07:34</t>
  </si>
  <si>
    <t>Source: 2018-19 AALA</t>
  </si>
  <si>
    <t>Disadvantage - Disadvantaged economically or academically</t>
  </si>
  <si>
    <t>Fact Book 5.4.2T</t>
  </si>
  <si>
    <t>Educator Preparation Institute Certificate Program</t>
  </si>
  <si>
    <t>PERA - 5.4.2T 01/17/2020 11:07:34</t>
  </si>
  <si>
    <t>Fact Book 5.4.3T</t>
  </si>
  <si>
    <t>Cerfificate of Professional Prep</t>
  </si>
  <si>
    <t>PERA - 5.4.3T 01/17/2020 11:07:34</t>
  </si>
  <si>
    <t>Fact Book 5.4.4T</t>
  </si>
  <si>
    <t>Workforce Education: Associate in Science</t>
  </si>
  <si>
    <t>PERA - 5.4.4T 01/17/2020 11:07:34</t>
  </si>
  <si>
    <t>Fact Book 5.4.5T</t>
  </si>
  <si>
    <t>Workforce Education: Postsecondary Adult Vocational Certificate Program</t>
  </si>
  <si>
    <t>PERA - 5.4.5T 01/17/2020 11:07:34</t>
  </si>
  <si>
    <t>Fact Book 5.4.6T</t>
  </si>
  <si>
    <t>Workforce Education: Postsecondary Vocational Certificate Program</t>
  </si>
  <si>
    <t>PERA - 5.4.6T 01/17/2020 11:07:34</t>
  </si>
  <si>
    <t>Fact Book 5.4.7T</t>
  </si>
  <si>
    <t>Workforce Education: Advanced Technical Certificate Program</t>
  </si>
  <si>
    <t>PERA - 5.4.7T 01/17/2020 11:07:34</t>
  </si>
  <si>
    <t>Fact Book 5.4.8T</t>
  </si>
  <si>
    <t>PERA - 5.4.8T 01/17/2020 11:07:34</t>
  </si>
  <si>
    <t>Fact Book 5.5.1.T</t>
  </si>
  <si>
    <t>PERA - 5.5.1.T 01/17/2020 11:07:34</t>
  </si>
  <si>
    <t>Fact Book 5.5.2.T</t>
  </si>
  <si>
    <t>PERA - 5.5.2.T 01/17/2020 11:07:34</t>
  </si>
  <si>
    <t>Fact Book 5.5.3.T</t>
  </si>
  <si>
    <t>PERA - 5.5.3.T 01/17/2020 11:07:34</t>
  </si>
  <si>
    <t>Fact Book 5.5.4.T</t>
  </si>
  <si>
    <t>PERA - 5.5.4.T 01/17/2020 11:07:34</t>
  </si>
  <si>
    <t>Fact Book 6.1T</t>
  </si>
  <si>
    <t>Employee Headcount</t>
  </si>
  <si>
    <t>by Occupational Activity</t>
  </si>
  <si>
    <t>Occupation</t>
  </si>
  <si>
    <t>% of Total</t>
  </si>
  <si>
    <t>Archivists, Curators and Museum Technicians</t>
  </si>
  <si>
    <t>Business and Financial Operations</t>
  </si>
  <si>
    <t>Community Service,Legal, Arts and Media</t>
  </si>
  <si>
    <t>Computer Engineering and Science</t>
  </si>
  <si>
    <t>Exec,Admin,Mgr</t>
  </si>
  <si>
    <t>Healthcare Practitioners and Technical</t>
  </si>
  <si>
    <t>Instruction</t>
  </si>
  <si>
    <t>Libarians</t>
  </si>
  <si>
    <t>Library Technicians</t>
  </si>
  <si>
    <t>Natural Resources, Construction and Maintenance Occup</t>
  </si>
  <si>
    <t>Non-Postsecondary Teaching</t>
  </si>
  <si>
    <t>Office and Administrative Support Occupations</t>
  </si>
  <si>
    <t>Sales and Related Occupations</t>
  </si>
  <si>
    <t>Service Occupations</t>
  </si>
  <si>
    <t>PERA - 6.1T 01/17/2020 10:16:40</t>
  </si>
  <si>
    <t>Fall 2020 Annual Personnel Reports</t>
  </si>
  <si>
    <t>PERA 2208D Division of Accountability, Research and Measurement</t>
  </si>
  <si>
    <t>Fact Book 6.2T</t>
  </si>
  <si>
    <t>Occupational Activity</t>
  </si>
  <si>
    <t>Year</t>
  </si>
  <si>
    <t>Exec., Admin. Mgr.</t>
  </si>
  <si>
    <t>Instructional</t>
  </si>
  <si>
    <t>Professional</t>
  </si>
  <si>
    <t>PERA - 6.2T 01/17/2020 10:16:40</t>
  </si>
  <si>
    <t>Fact Book 6.3T</t>
  </si>
  <si>
    <t>FTPT</t>
  </si>
  <si>
    <t>TOTAL</t>
  </si>
  <si>
    <t>Full</t>
  </si>
  <si>
    <t>Part</t>
  </si>
  <si>
    <t>PERA - 6.3T 01/17/2020 10:16:40</t>
  </si>
  <si>
    <t>Fact Book 6.4T</t>
  </si>
  <si>
    <t>College Employee Headcount by Occupational Activity, Full-Time/Part-Time, Ethnicity and Gender</t>
  </si>
  <si>
    <t>CAT</t>
  </si>
  <si>
    <t>#</t>
  </si>
  <si>
    <t>Sub-Total</t>
  </si>
  <si>
    <t>Natural Resources, Construction and Maintenance Oc</t>
  </si>
  <si>
    <t>PERA - 6.4T 01/17/2020 10:16:40</t>
  </si>
  <si>
    <t>Fact Book 6.5T</t>
  </si>
  <si>
    <t>Average Salary of Full-Time Instructional Personnel</t>
  </si>
  <si>
    <t>by Semesters Employed</t>
  </si>
  <si>
    <t>Fall 2009-10  through Fall 2019-20</t>
  </si>
  <si>
    <t>2.0 Semester</t>
  </si>
  <si>
    <t>2.5 Semester</t>
  </si>
  <si>
    <t>3.0 Semester</t>
  </si>
  <si>
    <t>2.0 Semester Equivalent*</t>
  </si>
  <si>
    <t>Number</t>
  </si>
  <si>
    <t>Salary</t>
  </si>
  <si>
    <t>% Change</t>
  </si>
  <si>
    <t>Fall 2009-10</t>
  </si>
  <si>
    <t>Fall 2010-11</t>
  </si>
  <si>
    <t>Fall 2011-12</t>
  </si>
  <si>
    <t>Fall 2012-13</t>
  </si>
  <si>
    <t>Fall 2013-14</t>
  </si>
  <si>
    <t>Fall 2014-15</t>
  </si>
  <si>
    <t>PERA - 6.5T 01/17/2020 10:22:37</t>
  </si>
  <si>
    <t>Source: Fall  through 2019-20 Annual Personnel Reports</t>
  </si>
  <si>
    <t>Note: Temporary employees are not included.</t>
  </si>
  <si>
    <t>Full-time faculty with contracts less than 2 terms are not included.</t>
  </si>
  <si>
    <t>* 2.0 semster equivalents have been determined by the application of conversion factors to the 2.5 and 3.0 semester salaries.</t>
  </si>
  <si>
    <t>These contract periods have been adjusted in order to develop a salary composite for 2.0 semesters or nine months.</t>
  </si>
  <si>
    <t>This period is the nationally recognized basis for comparison.</t>
  </si>
  <si>
    <t>The federal standard of 0.909 and 0.818 have been respectively applied to 2.5 and 3.0 semester salaries.</t>
  </si>
  <si>
    <t>The number of days per term included in a contract may vary among the colleges.</t>
  </si>
  <si>
    <t>College by Semesters Employed</t>
  </si>
  <si>
    <t>Fall Term 2019-20</t>
  </si>
  <si>
    <t>Brevard</t>
  </si>
  <si>
    <t>Edison</t>
  </si>
  <si>
    <t>Northwest FLA</t>
  </si>
  <si>
    <t>System Total</t>
  </si>
  <si>
    <t>PERA - RAVGSAL 01/17/2020 10:26:32</t>
  </si>
  <si>
    <t>Source: APR2020</t>
  </si>
  <si>
    <t>Notes:   Temporary employees are not included. Full-time faculty with  contracts less than 2 terms are not included.  *2.0   Semester Equivalents have been determined by the application of conversion  factors to the 2.5 and 3.0 semester salaries. These contract periods have been  adjusted in order to develop a salary composite for 2.0 semesters or nine  months. This period is the nationally recognized basis for comparison. The   federal standard factors of 0.909 and 0.818 have been respectively applied to  2.5 and 3.0 semester salaries. The number of days per term included in a  contract may vary among the colleges.  Several Florida Colleges were involved with union negotiations at the time the  data was reported.   Therefore the posted amounts could differ once negotiations are completed.</t>
  </si>
  <si>
    <t>Notes:  Beginning in 2013, IPEDS changed the Occupational Codes used for reporting.</t>
  </si>
  <si>
    <t>Fact Book 6.7T</t>
  </si>
  <si>
    <t>Average Converted Salary of Full-Time Instructional Personnel by College and Degree</t>
  </si>
  <si>
    <t>Doctorate</t>
  </si>
  <si>
    <t>Advanced
Masters</t>
  </si>
  <si>
    <t>Masters</t>
  </si>
  <si>
    <t>Bachelors</t>
  </si>
  <si>
    <t>Associate</t>
  </si>
  <si>
    <t>Less than
Associate</t>
  </si>
  <si>
    <t>Unknown Not
Applicable</t>
  </si>
  <si>
    <t>Num</t>
  </si>
  <si>
    <t>Avg
Salary</t>
  </si>
  <si>
    <t>Numr</t>
  </si>
  <si>
    <t>Total
Num</t>
  </si>
  <si>
    <t>FLA SC AT JAX</t>
  </si>
  <si>
    <t>STATE COLLEGE FL</t>
  </si>
  <si>
    <t>NORTHWEST FLA</t>
  </si>
  <si>
    <t>PALM BEACH STATE</t>
  </si>
  <si>
    <t>PASCO-HERNANDO</t>
  </si>
  <si>
    <t>PENSACOLA</t>
  </si>
  <si>
    <t>POLK</t>
  </si>
  <si>
    <t>SEMINOLE STATE</t>
  </si>
  <si>
    <t>SOUTH FLORIDA</t>
  </si>
  <si>
    <t>TALLAHASSEE</t>
  </si>
  <si>
    <t>SYSTEM TOTAL</t>
  </si>
  <si>
    <t>PERA - APPANSLC 01/17/2020 10:30:00</t>
  </si>
  <si>
    <t>Notes: Temporary employees are not included. Full-time faculty with contracts less than 2 terms are not included. Several Florida Colleges were involved with union negotiations at the time the data was reported therefore, the posted amounts could differ once negotiations are completed.</t>
  </si>
  <si>
    <t>FACT BOOK 3.3T
Florida College System
FTE ENROLLMENT BY DISCIPLINE: FUNDED, LOWER AND UPPER DIVISION
2018-19 FTE-3</t>
  </si>
  <si>
    <t>Production, Transportation and Material</t>
  </si>
  <si>
    <t>*</t>
  </si>
  <si>
    <t>Unduplicated (by student) # of Degrees/Certificates Awarded</t>
  </si>
  <si>
    <t>Fact Book 7.1F - WITH AMOUNTS</t>
  </si>
  <si>
    <t>Operating Expenditures</t>
  </si>
  <si>
    <t>Percentage By Category</t>
  </si>
  <si>
    <t>OPERATING EXPENDITURES</t>
  </si>
  <si>
    <t>Adult Education</t>
  </si>
  <si>
    <t>Advanced and Professional</t>
  </si>
  <si>
    <t>Capital Outlay</t>
  </si>
  <si>
    <t>Current Expense</t>
  </si>
  <si>
    <t>Non-Instructional</t>
  </si>
  <si>
    <t>Personnel Expense (Full-Time)</t>
  </si>
  <si>
    <t>Personnel Expense (Part-Time)</t>
  </si>
  <si>
    <t>Developmental Edcuation</t>
  </si>
  <si>
    <t>Operating Expenditures by Category</t>
  </si>
  <si>
    <t>Operating Expenditures by Program Area</t>
  </si>
  <si>
    <t>Category Total</t>
  </si>
  <si>
    <t>Program Area Total</t>
  </si>
  <si>
    <t>Total Expenditures excluding transfers</t>
  </si>
  <si>
    <t>Fact Book 7.1F - FACT BOOK FORMAT</t>
  </si>
  <si>
    <t>Percentage By Program Area</t>
  </si>
  <si>
    <t>Dev Ed</t>
  </si>
  <si>
    <t>Table 7.2T</t>
  </si>
  <si>
    <t>Operating Budget - Funding History</t>
  </si>
  <si>
    <t>General Revenue</t>
  </si>
  <si>
    <t>Lottery Funds</t>
  </si>
  <si>
    <t>Federal Stabilization Funds</t>
  </si>
  <si>
    <t>Student Fees</t>
  </si>
  <si>
    <t>Total Educ. &amp; 
Gen. Budget</t>
  </si>
  <si>
    <t>Updated-Actual</t>
  </si>
  <si>
    <t>Revised (Reductions)</t>
  </si>
  <si>
    <t>2008-09</t>
  </si>
  <si>
    <t>2009-10</t>
  </si>
  <si>
    <t>2010-11</t>
  </si>
  <si>
    <t>2011-12</t>
  </si>
  <si>
    <t>2012-13</t>
  </si>
  <si>
    <t>2013-14</t>
  </si>
  <si>
    <t>2014-15</t>
  </si>
  <si>
    <t>2015-16</t>
  </si>
  <si>
    <t>2016-17</t>
  </si>
  <si>
    <t>2017-18</t>
  </si>
  <si>
    <t>2019-20</t>
  </si>
  <si>
    <t>Note: 2019-20 is based on actual legislative appropriations,and estimated student fees and FTE.</t>
  </si>
  <si>
    <t xml:space="preserve">THE FLORIDA COLLEGE SYSTEM </t>
  </si>
  <si>
    <t>2018-2019 ANNUAL COST ANALYSIS</t>
  </si>
  <si>
    <t>EXPENDITURES BY FUNCTION</t>
  </si>
  <si>
    <t>COLLEGE</t>
  </si>
  <si>
    <t>DIRECT
INSTRUCTION</t>
  </si>
  <si>
    <t>ACADEMIC
SUPPORT</t>
  </si>
  <si>
    <t>STUDENT
SERVICES</t>
  </si>
  <si>
    <t>INSTITUTIONAL
SUPPORT</t>
  </si>
  <si>
    <t>PLANT OPER. &amp;
MAINTENANCE</t>
  </si>
  <si>
    <t>TOTAL
INSTRUCTIONAL
COSTS</t>
  </si>
  <si>
    <t>UNALLOCATED 
COSTS EXCLUDING TRANSFERS</t>
  </si>
  <si>
    <t>TOTAL EXPENSES EXCLUDING TRANSFERS</t>
  </si>
  <si>
    <t>TRANSFERS</t>
  </si>
  <si>
    <t>GRAND TOTAL</t>
  </si>
  <si>
    <t>EASTERN</t>
  </si>
  <si>
    <t>FSC, JACKSONVILLE</t>
  </si>
  <si>
    <t>GATEWAY</t>
  </si>
  <si>
    <t>SCF, MANATEE-SARASOTA</t>
  </si>
  <si>
    <t>NORTHWEST FLORIDA</t>
  </si>
  <si>
    <t>PALM BEACH</t>
  </si>
  <si>
    <t>SAINT JOHNS RIVER</t>
  </si>
  <si>
    <t>SAINT PETERSBURG</t>
  </si>
  <si>
    <t>SEMINOLE</t>
  </si>
  <si>
    <t>NOTE: DUE TO ROUNDING, COLUMNS AND ROWS MAY NOT FOOT AND CROSS-FOOT.</t>
  </si>
  <si>
    <t>THE FLORIDA COLLEGE SYSTEM</t>
  </si>
  <si>
    <t>EXPENDITURES BY CATEGORY</t>
  </si>
  <si>
    <t>COLLEGES</t>
  </si>
  <si>
    <t>PERSONNEL EXPENSE</t>
  </si>
  <si>
    <t>TOTAL
PERSONNEL
EXPENSE</t>
  </si>
  <si>
    <t>CURRENT
EXPENSES</t>
  </si>
  <si>
    <t>CAPITAL
EXPENSES</t>
  </si>
  <si>
    <t>GRAND
TOTAL</t>
  </si>
  <si>
    <t>FULL-TIME</t>
  </si>
  <si>
    <t>PART-TIME</t>
  </si>
  <si>
    <t>% OF TOTAL EXPENSES</t>
  </si>
  <si>
    <t>2018-2019 COST ANALYSIS SUMMARY</t>
  </si>
  <si>
    <t>STATE FUNDABLE FTE</t>
  </si>
  <si>
    <t>STATE FUNDABLE FTE (CONTINUED)</t>
  </si>
  <si>
    <t>NON-STATE FUNDABLE FTE</t>
  </si>
  <si>
    <t>TOTALS</t>
  </si>
  <si>
    <t>UPPER</t>
  </si>
  <si>
    <t>LOWER</t>
  </si>
  <si>
    <t>ENGLISH FOR</t>
  </si>
  <si>
    <t>ENGLISH</t>
  </si>
  <si>
    <t>CONSOLIDATED SUMMARY</t>
  </si>
  <si>
    <t>LEVEL</t>
  </si>
  <si>
    <t>ACADEMIC</t>
  </si>
  <si>
    <t>APPRENTICE</t>
  </si>
  <si>
    <t>POST</t>
  </si>
  <si>
    <t>FOR</t>
  </si>
  <si>
    <t>ADVANCED</t>
  </si>
  <si>
    <t>PURPOSES</t>
  </si>
  <si>
    <t>CREDIT &amp;</t>
  </si>
  <si>
    <t>EDUCATOR</t>
  </si>
  <si>
    <t xml:space="preserve">ON THE </t>
  </si>
  <si>
    <t>SECONDARY</t>
  </si>
  <si>
    <t>CONTINUING</t>
  </si>
  <si>
    <t>&amp;</t>
  </si>
  <si>
    <t>DEVELOPMENTAL</t>
  </si>
  <si>
    <t>PREPARATION</t>
  </si>
  <si>
    <t>JOB</t>
  </si>
  <si>
    <t>ADULT</t>
  </si>
  <si>
    <t>VOCATIONAL</t>
  </si>
  <si>
    <t>WORKFORCE</t>
  </si>
  <si>
    <t>NON-</t>
  </si>
  <si>
    <t>PROFESSIONAL</t>
  </si>
  <si>
    <t>CREDIT</t>
  </si>
  <si>
    <t>EDUCATION</t>
  </si>
  <si>
    <t>INSTITUTE</t>
  </si>
  <si>
    <t>CLASSROOM</t>
  </si>
  <si>
    <t>TRAINING</t>
  </si>
  <si>
    <t>BASIC</t>
  </si>
  <si>
    <t>GED</t>
  </si>
  <si>
    <t>LITERACY</t>
  </si>
  <si>
    <t>INSTRUCTIONAL</t>
  </si>
  <si>
    <t>2018-2019 ACTUAL FTE</t>
  </si>
  <si>
    <t xml:space="preserve">                (BASED ON 30 HOURS)</t>
  </si>
  <si>
    <t>DIRECT INSTRUCTIONAL COSTS</t>
  </si>
  <si>
    <t>SUPPORT COSTS</t>
  </si>
  <si>
    <t>TOTAL COSTS</t>
  </si>
  <si>
    <t>COST PER FTE:</t>
  </si>
  <si>
    <t xml:space="preserve">DIRECT INSTRUCTIONAL </t>
  </si>
  <si>
    <t>SUPPORT</t>
  </si>
  <si>
    <t>2018-2019 ACTUAL CREDIT HOURS</t>
  </si>
  <si>
    <t>COST PER CREDIT HOUR:</t>
  </si>
  <si>
    <r>
      <t>NOTE</t>
    </r>
    <r>
      <rPr>
        <sz val="12"/>
        <rFont val="Arial Narrow"/>
        <family val="2"/>
      </rPr>
      <t>: DUE TO ROUNDING, COLUMNS AND ROWS MAY NOT FOOT AND CROSS-FOOT.</t>
    </r>
  </si>
  <si>
    <t>Advanced &amp; Professional (Upper Level)</t>
  </si>
  <si>
    <t>Advanced &amp; Professional (Lower Level)</t>
  </si>
  <si>
    <t>Post Secondary Vocational</t>
  </si>
  <si>
    <t>Total College Credit</t>
  </si>
  <si>
    <t>Developmental Education</t>
  </si>
  <si>
    <t>EAP** Developmental Education</t>
  </si>
  <si>
    <t>Total Developmental Education</t>
  </si>
  <si>
    <t>Total College Credit &amp; Developmental Education</t>
  </si>
  <si>
    <t>Apprentice Classroom</t>
  </si>
  <si>
    <t>Apprentice OJT***</t>
  </si>
  <si>
    <t>Total Apprentice</t>
  </si>
  <si>
    <t>Postsecondary Adult Vocational</t>
  </si>
  <si>
    <t>Vocational Prep</t>
  </si>
  <si>
    <t>EAP** Vocational Prep</t>
  </si>
  <si>
    <t>Adult Basic</t>
  </si>
  <si>
    <t>Adult Secondary</t>
  </si>
  <si>
    <t>Adult GED</t>
  </si>
  <si>
    <t>EAP** Literacy</t>
  </si>
  <si>
    <t>Total Adult Education</t>
  </si>
  <si>
    <t>Total Instructional</t>
  </si>
  <si>
    <t>Non Instructional</t>
  </si>
  <si>
    <t>(BASED ON 30 HOURS)</t>
  </si>
  <si>
    <t>Direct Instructional Cost</t>
  </si>
  <si>
    <t>Support Cost</t>
  </si>
  <si>
    <t>Total Cost</t>
  </si>
  <si>
    <t>Cost Per Credit Hour:</t>
  </si>
  <si>
    <t>Direct Instructional</t>
  </si>
  <si>
    <t>Support</t>
  </si>
  <si>
    <t>COST PER CREDIT HOUR</t>
  </si>
  <si>
    <t>ADVANCED &amp;</t>
  </si>
  <si>
    <t>POST SECONDARY</t>
  </si>
  <si>
    <t>UPPER LEVEL</t>
  </si>
  <si>
    <t>LOWER LEVEL</t>
  </si>
  <si>
    <t>APPRENTICESHIP</t>
  </si>
  <si>
    <t>PREPARATORY</t>
  </si>
  <si>
    <t>STUDENT FEES FOR FALL 2019-20</t>
  </si>
  <si>
    <t>LOWER LEVEL CREDIT PROGRAMS</t>
  </si>
  <si>
    <t>RESIDENT STUDENTS</t>
  </si>
  <si>
    <t>FEE PER CREDIT HOUR</t>
  </si>
  <si>
    <t>STUDENT</t>
  </si>
  <si>
    <t>CAPITAL</t>
  </si>
  <si>
    <t>FEES FOR</t>
  </si>
  <si>
    <t>FINANCIAL</t>
  </si>
  <si>
    <t>ACTIVITY</t>
  </si>
  <si>
    <t>IMPROVEMENT</t>
  </si>
  <si>
    <t>TECHNOLOGY</t>
  </si>
  <si>
    <t>ACADEMIC YEAR</t>
  </si>
  <si>
    <t>TUITION</t>
  </si>
  <si>
    <t>AID FEE</t>
  </si>
  <si>
    <t>FEE</t>
  </si>
  <si>
    <t>(30 HOURS)</t>
  </si>
  <si>
    <t>COLLEGE OF CENTRAL FLORIDA</t>
  </si>
  <si>
    <t>FSC AT JACKSONVILLE</t>
  </si>
  <si>
    <t>FLORIDA GATEWAY COLLEGE</t>
  </si>
  <si>
    <t>SEMINOLE SCF</t>
  </si>
  <si>
    <t>WEIGHTED MEAN</t>
  </si>
  <si>
    <t>NONRESIDENT STUDENTS</t>
  </si>
  <si>
    <t xml:space="preserve">OUT-OF- </t>
  </si>
  <si>
    <t>STATE</t>
  </si>
  <si>
    <t xml:space="preserve">FLORIDA GATEWAY COLLEGE </t>
  </si>
  <si>
    <t>Note:   Beginning in 2012-13, the nonresident tuition weighted mean will be the same as resident tuition weighted mean.</t>
  </si>
  <si>
    <t xml:space="preserve"> STUDENT FEES COMPARISON FOR LOWER LEVEL CREDIT PROGRAMS</t>
  </si>
  <si>
    <t>RESIDENT AND NONRESIDENT STUDENT FEES BY COLLEGE</t>
  </si>
  <si>
    <t>FALL 2018 AND FALL 2019</t>
  </si>
  <si>
    <t>Resident Students</t>
  </si>
  <si>
    <t>Nonresident Students</t>
  </si>
  <si>
    <t>FALL 2018</t>
  </si>
  <si>
    <t>FALL 2019</t>
  </si>
  <si>
    <t>% Increase</t>
  </si>
  <si>
    <t>Actual Fees</t>
  </si>
  <si>
    <t>STUDENT FEES FOR FALL 2019-2020</t>
  </si>
  <si>
    <t>BACCALAUREATE DEGREE PROGRAMS</t>
  </si>
  <si>
    <t xml:space="preserve"> STUDENT FEES COMPARISON FOR BACCALAUREATE DEGREE PROGRAMS</t>
  </si>
  <si>
    <t>Part 7: Financial Information</t>
  </si>
  <si>
    <t>Table 7.1</t>
  </si>
  <si>
    <t>Operating Expenditures: By Program Area and Category 2018-19</t>
  </si>
  <si>
    <t>Table 7.2</t>
  </si>
  <si>
    <t>Operating Budget - Funding History: General Revenue, Lottery Funds, Federal Stabilization,  Student Fees, Total Education &amp; General Budget</t>
  </si>
  <si>
    <t>Table 7.3</t>
  </si>
  <si>
    <t>Annual Cost Analysis: Expenditures by College Function, 2018-19</t>
  </si>
  <si>
    <t>Table 7.4</t>
  </si>
  <si>
    <t>Annual Cost Analysis: Percentage by College and Function, 2018-19</t>
  </si>
  <si>
    <t>Table 7.5</t>
  </si>
  <si>
    <t>Annual Cost Analysis: Expenditures by College and Category, 2018-19</t>
  </si>
  <si>
    <t>Table 7.6</t>
  </si>
  <si>
    <t>Cost Analysis Summary, 2018-19</t>
  </si>
  <si>
    <t>7.6.1T - FTE Based on Actual Credit Hours, 2018-19</t>
  </si>
  <si>
    <t>Table 7.7</t>
  </si>
  <si>
    <t>Annual Costs Analysis: Per Credit Hour, 2018-19</t>
  </si>
  <si>
    <t>Table 7.8</t>
  </si>
  <si>
    <t>Student Fees for Lower Level Credit Programs: Resident Students, Colleges by Fee Type, Fee Per Credit Hour, Fall 2018</t>
  </si>
  <si>
    <t>Table 7.9</t>
  </si>
  <si>
    <t>Student Fees for Lower Level Credit Programs: Non-Resident Students, Colleges by Fee Type, Fee Per Credit Hour, Fall 2019-20</t>
  </si>
  <si>
    <t>Table 7.10</t>
  </si>
  <si>
    <t>Student Fees Comparison for Lower Level Credit Programs: Resident and Non-Resident Student Fees by College, Fall 2018 and Fall 2019</t>
  </si>
  <si>
    <t>Table 7.11</t>
  </si>
  <si>
    <t>Student Fees for Upper Level Credit Programs: Resident Students, Colleges by Fee Type, Fee Per Credit Hour, Fall 2019-20</t>
  </si>
  <si>
    <t>Table 7.12</t>
  </si>
  <si>
    <t>Student Fees for Upper Level Credit Programs: Non-Resident Students, Colleges by Fee Type, Fee Per Credit Hour, Fall 2019-20</t>
  </si>
  <si>
    <t>Table 7.13</t>
  </si>
  <si>
    <t>Student Fees Comparison for Upper Level Credit Programs: Resident and Non-Resident Student Fees by College, Fall 2018 and Fall 2019</t>
  </si>
  <si>
    <t xml:space="preserve">CCTCMIS: HEADCOUNT REPORT HISTORY LUD, HDHST - 07/30/2019   11:09 AM
SOURCE:  2014-15 through 2018-19 Student Data Base
Notes:  Students Served - Any student reported on the Student Database.  May not be enrolled in a course, but was granted an award or acceleration credit or other service. Upper Division includes any student enrolled in an upper division course or granted a baccalaureate degree.
</t>
  </si>
  <si>
    <t>Notes:  Funded Students Enrolled in a Course - Student reported on the Student Database and 
eligible for state funding, so that the hours count toward Funded FTE.</t>
  </si>
  <si>
    <t>SOURCE:  2014-15 through 2018-19 Student Data Base</t>
  </si>
  <si>
    <t>STUDENTS ENROLLED IN A COURSE</t>
  </si>
  <si>
    <t xml:space="preserve">Other = These figures reflect students awaiting enrollment in limited access programs, students enrolled in apprenticeship courses and students who are enrolled in courses related to employment, as general </t>
  </si>
  <si>
    <t>Agriculture Natural Resources</t>
  </si>
  <si>
    <t xml:space="preserve">PASCO-HERNANDO </t>
  </si>
  <si>
    <t>Notes:  Students Served - Any student reported on the Student Database.  May not be enrolled in a course, but was 
granted an award or acceleration credit or other service.</t>
  </si>
  <si>
    <t>Lower &amp; Non-Credit</t>
  </si>
  <si>
    <r>
      <rPr>
        <sz val="11"/>
        <rFont val="Calibri"/>
        <family val="2"/>
      </rPr>
      <t>A &amp; P</t>
    </r>
  </si>
  <si>
    <r>
      <rPr>
        <sz val="11"/>
        <rFont val="Calibri"/>
        <family val="2"/>
      </rPr>
      <t>DEV ED</t>
    </r>
  </si>
  <si>
    <r>
      <rPr>
        <sz val="11"/>
        <rFont val="Calibri"/>
        <family val="2"/>
      </rPr>
      <t>DEV ED EAP</t>
    </r>
  </si>
  <si>
    <r>
      <rPr>
        <sz val="11"/>
        <rFont val="Calibri"/>
        <family val="2"/>
      </rPr>
      <t>EPI</t>
    </r>
  </si>
  <si>
    <r>
      <rPr>
        <sz val="11"/>
        <rFont val="Calibri"/>
        <family val="2"/>
      </rPr>
      <t>APPRN CLASS</t>
    </r>
  </si>
  <si>
    <r>
      <rPr>
        <sz val="11"/>
        <rFont val="Calibri"/>
        <family val="2"/>
      </rPr>
      <t>APPRN OJT</t>
    </r>
  </si>
  <si>
    <r>
      <rPr>
        <sz val="11"/>
        <rFont val="Calibri"/>
        <family val="2"/>
      </rPr>
      <t>ADULT BASIC</t>
    </r>
  </si>
  <si>
    <r>
      <rPr>
        <sz val="11"/>
        <rFont val="Calibri"/>
        <family val="2"/>
      </rPr>
      <t>LTRCY EAP</t>
    </r>
  </si>
  <si>
    <r>
      <rPr>
        <sz val="11"/>
        <rFont val="Calibri"/>
        <family val="2"/>
      </rPr>
      <t>ADULT SEC</t>
    </r>
  </si>
  <si>
    <r>
      <rPr>
        <sz val="11"/>
        <rFont val="Calibri"/>
        <family val="2"/>
      </rPr>
      <t>GED PREP</t>
    </r>
  </si>
  <si>
    <r>
      <rPr>
        <sz val="11"/>
        <rFont val="Calibri"/>
        <family val="2"/>
      </rPr>
      <t>VOC PREP</t>
    </r>
  </si>
  <si>
    <r>
      <rPr>
        <sz val="11"/>
        <rFont val="Calibri"/>
        <family val="2"/>
      </rPr>
      <t>VOC PREP EAP</t>
    </r>
  </si>
  <si>
    <r>
      <rPr>
        <sz val="11"/>
        <rFont val="Calibri"/>
        <family val="2"/>
      </rPr>
      <t>TOTAL</t>
    </r>
  </si>
  <si>
    <r>
      <rPr>
        <sz val="11"/>
        <rFont val="Calibri"/>
        <family val="2"/>
      </rPr>
      <t>EFSC</t>
    </r>
  </si>
  <si>
    <r>
      <rPr>
        <sz val="11"/>
        <rFont val="Calibri"/>
        <family val="2"/>
      </rPr>
      <t>BROW</t>
    </r>
  </si>
  <si>
    <r>
      <rPr>
        <sz val="11"/>
        <rFont val="Calibri"/>
        <family val="2"/>
      </rPr>
      <t>CFLA</t>
    </r>
  </si>
  <si>
    <r>
      <rPr>
        <sz val="11"/>
        <rFont val="Calibri"/>
        <family val="2"/>
      </rPr>
      <t>CHIP</t>
    </r>
  </si>
  <si>
    <r>
      <rPr>
        <sz val="11"/>
        <rFont val="Calibri"/>
        <family val="2"/>
      </rPr>
      <t>DAYT</t>
    </r>
  </si>
  <si>
    <r>
      <rPr>
        <sz val="11"/>
        <rFont val="Calibri"/>
        <family val="2"/>
      </rPr>
      <t>FSW</t>
    </r>
  </si>
  <si>
    <r>
      <rPr>
        <sz val="11"/>
        <rFont val="Calibri"/>
        <family val="2"/>
      </rPr>
      <t>FJAX</t>
    </r>
  </si>
  <si>
    <r>
      <rPr>
        <sz val="11"/>
        <rFont val="Calibri"/>
        <family val="2"/>
      </rPr>
      <t>FKEY</t>
    </r>
  </si>
  <si>
    <r>
      <rPr>
        <sz val="11"/>
        <rFont val="Calibri"/>
        <family val="2"/>
      </rPr>
      <t>GULF</t>
    </r>
  </si>
  <si>
    <r>
      <rPr>
        <sz val="11"/>
        <rFont val="Calibri"/>
        <family val="2"/>
      </rPr>
      <t>HILL</t>
    </r>
  </si>
  <si>
    <r>
      <rPr>
        <sz val="11"/>
        <rFont val="Calibri"/>
        <family val="2"/>
      </rPr>
      <t>INDR</t>
    </r>
  </si>
  <si>
    <r>
      <rPr>
        <sz val="11"/>
        <rFont val="Calibri"/>
        <family val="2"/>
      </rPr>
      <t>FGC</t>
    </r>
  </si>
  <si>
    <r>
      <rPr>
        <sz val="11"/>
        <rFont val="Calibri"/>
        <family val="2"/>
      </rPr>
      <t>LSSC</t>
    </r>
  </si>
  <si>
    <r>
      <rPr>
        <sz val="11"/>
        <rFont val="Calibri"/>
        <family val="2"/>
      </rPr>
      <t>SCF</t>
    </r>
  </si>
  <si>
    <r>
      <rPr>
        <sz val="11"/>
        <rFont val="Calibri"/>
        <family val="2"/>
      </rPr>
      <t>MIAM</t>
    </r>
  </si>
  <si>
    <r>
      <rPr>
        <sz val="11"/>
        <rFont val="Calibri"/>
        <family val="2"/>
      </rPr>
      <t>NFLA</t>
    </r>
  </si>
  <si>
    <r>
      <rPr>
        <sz val="11"/>
        <rFont val="Calibri"/>
        <family val="2"/>
      </rPr>
      <t>NWFC</t>
    </r>
  </si>
  <si>
    <r>
      <rPr>
        <sz val="11"/>
        <rFont val="Calibri"/>
        <family val="2"/>
      </rPr>
      <t>PALM</t>
    </r>
  </si>
  <si>
    <r>
      <rPr>
        <sz val="11"/>
        <rFont val="Calibri"/>
        <family val="2"/>
      </rPr>
      <t>PASC</t>
    </r>
  </si>
  <si>
    <r>
      <rPr>
        <sz val="11"/>
        <rFont val="Calibri"/>
        <family val="2"/>
      </rPr>
      <t>PENS</t>
    </r>
  </si>
  <si>
    <r>
      <rPr>
        <sz val="11"/>
        <rFont val="Calibri"/>
        <family val="2"/>
      </rPr>
      <t>POLK</t>
    </r>
  </si>
  <si>
    <r>
      <rPr>
        <sz val="11"/>
        <rFont val="Calibri"/>
        <family val="2"/>
      </rPr>
      <t>ST.J</t>
    </r>
  </si>
  <si>
    <r>
      <rPr>
        <sz val="11"/>
        <rFont val="Calibri"/>
        <family val="2"/>
      </rPr>
      <t>ST.P</t>
    </r>
  </si>
  <si>
    <r>
      <rPr>
        <sz val="11"/>
        <rFont val="Calibri"/>
        <family val="2"/>
      </rPr>
      <t>SANF</t>
    </r>
  </si>
  <si>
    <r>
      <rPr>
        <sz val="11"/>
        <rFont val="Calibri"/>
        <family val="2"/>
      </rPr>
      <t>SEMI</t>
    </r>
  </si>
  <si>
    <r>
      <rPr>
        <sz val="11"/>
        <rFont val="Calibri"/>
        <family val="2"/>
      </rPr>
      <t>SFLA</t>
    </r>
  </si>
  <si>
    <r>
      <rPr>
        <sz val="11"/>
        <rFont val="Calibri"/>
        <family val="2"/>
      </rPr>
      <t>TALL</t>
    </r>
  </si>
  <si>
    <r>
      <rPr>
        <sz val="11"/>
        <rFont val="Calibri"/>
        <family val="2"/>
      </rPr>
      <t>VALE</t>
    </r>
  </si>
  <si>
    <r>
      <rPr>
        <sz val="11"/>
        <rFont val="Calibri"/>
        <family val="2"/>
      </rPr>
      <t>SYST</t>
    </r>
  </si>
  <si>
    <r>
      <rPr>
        <sz val="11"/>
        <rFont val="Calibri"/>
        <family val="2"/>
      </rPr>
      <t>CCTCMIS: FTECOL, CO3F29L - 07/30/2019   5:28 PM</t>
    </r>
  </si>
  <si>
    <r>
      <rPr>
        <sz val="11"/>
        <rFont val="Calibri"/>
        <family val="2"/>
      </rPr>
      <t>SOURCE:  2018-19 STUDENT DATA BASE</t>
    </r>
  </si>
  <si>
    <r>
      <rPr>
        <b/>
        <sz val="12"/>
        <rFont val="Calibri"/>
        <family val="2"/>
      </rPr>
      <t>FACT BOOK 3.2.1T</t>
    </r>
  </si>
  <si>
    <r>
      <rPr>
        <b/>
        <sz val="12"/>
        <rFont val="Calibri"/>
        <family val="2"/>
      </rPr>
      <t>FLORIDA COLLEGE SYSTEM</t>
    </r>
  </si>
  <si>
    <r>
      <rPr>
        <b/>
        <sz val="12"/>
        <rFont val="Calibri"/>
        <family val="2"/>
      </rPr>
      <t>FTE ENROLLMENT: FUNDED, LOWER DIVISION</t>
    </r>
  </si>
  <si>
    <r>
      <rPr>
        <b/>
        <sz val="12"/>
        <rFont val="Calibri"/>
        <family val="2"/>
      </rPr>
      <t>2018-19 FTE-3</t>
    </r>
  </si>
  <si>
    <t>POSTSEC
VOC</t>
  </si>
  <si>
    <t>POSTSEC ADULT VOC</t>
  </si>
  <si>
    <r>
      <rPr>
        <sz val="11"/>
        <rFont val="Calibri"/>
        <family val="2"/>
      </rPr>
      <t>UPPER DIVISION</t>
    </r>
  </si>
  <si>
    <r>
      <rPr>
        <sz val="11"/>
        <rFont val="Calibri"/>
        <family val="2"/>
      </rPr>
      <t>CCTCMIS: FTECOL, CO3F29C - 07/30/2019  10:45 AM</t>
    </r>
  </si>
  <si>
    <r>
      <rPr>
        <b/>
        <sz val="12"/>
        <rFont val="Calibri"/>
        <family val="2"/>
      </rPr>
      <t>FACT BOOK 3.2.2T</t>
    </r>
  </si>
  <si>
    <r>
      <rPr>
        <b/>
        <sz val="12"/>
        <rFont val="Calibri"/>
        <family val="2"/>
      </rPr>
      <t>FTE ENROLLMENT: FUNDED, LOWER AND UPPER DIVISION</t>
    </r>
  </si>
  <si>
    <r>
      <rPr>
        <b/>
        <sz val="11"/>
        <rFont val="Calibri"/>
        <family val="2"/>
      </rPr>
      <t>CODE DISCIPLINE</t>
    </r>
  </si>
  <si>
    <r>
      <rPr>
        <b/>
        <sz val="11"/>
        <rFont val="Calibri"/>
        <family val="2"/>
      </rPr>
      <t>EFSC</t>
    </r>
  </si>
  <si>
    <r>
      <rPr>
        <b/>
        <sz val="11"/>
        <rFont val="Calibri"/>
        <family val="2"/>
      </rPr>
      <t>BROW</t>
    </r>
  </si>
  <si>
    <r>
      <rPr>
        <b/>
        <sz val="11"/>
        <rFont val="Calibri"/>
        <family val="2"/>
      </rPr>
      <t>CFLA</t>
    </r>
  </si>
  <si>
    <r>
      <rPr>
        <b/>
        <sz val="11"/>
        <rFont val="Calibri"/>
        <family val="2"/>
      </rPr>
      <t>CHIP</t>
    </r>
  </si>
  <si>
    <r>
      <rPr>
        <b/>
        <sz val="11"/>
        <rFont val="Calibri"/>
        <family val="2"/>
      </rPr>
      <t>DAYT</t>
    </r>
  </si>
  <si>
    <r>
      <rPr>
        <b/>
        <sz val="11"/>
        <rFont val="Calibri"/>
        <family val="2"/>
      </rPr>
      <t>FSW</t>
    </r>
  </si>
  <si>
    <r>
      <rPr>
        <b/>
        <sz val="11"/>
        <rFont val="Calibri"/>
        <family val="2"/>
      </rPr>
      <t>FJAX</t>
    </r>
  </si>
  <si>
    <r>
      <rPr>
        <b/>
        <sz val="11"/>
        <rFont val="Calibri"/>
        <family val="2"/>
      </rPr>
      <t>FKEY</t>
    </r>
  </si>
  <si>
    <r>
      <rPr>
        <b/>
        <sz val="11"/>
        <rFont val="Calibri"/>
        <family val="2"/>
      </rPr>
      <t>GULF</t>
    </r>
  </si>
  <si>
    <r>
      <rPr>
        <b/>
        <sz val="11"/>
        <rFont val="Calibri"/>
        <family val="2"/>
      </rPr>
      <t>HILL</t>
    </r>
  </si>
  <si>
    <r>
      <rPr>
        <sz val="11"/>
        <rFont val="Calibri"/>
        <family val="2"/>
      </rPr>
      <t>1.11.01 AGRICULTURE &amp; NAT RES</t>
    </r>
  </si>
  <si>
    <r>
      <rPr>
        <sz val="11"/>
        <rFont val="Calibri"/>
        <family val="2"/>
      </rPr>
      <t>1.11.02 ARCHITECTURE &amp; ENVIR.</t>
    </r>
  </si>
  <si>
    <r>
      <rPr>
        <sz val="11"/>
        <rFont val="Calibri"/>
        <family val="2"/>
      </rPr>
      <t>1.11.04 BIOLOGICAL SCIENCE</t>
    </r>
  </si>
  <si>
    <r>
      <rPr>
        <sz val="11"/>
        <rFont val="Calibri"/>
        <family val="2"/>
      </rPr>
      <t>1.11.09 ENGINEERING</t>
    </r>
  </si>
  <si>
    <r>
      <rPr>
        <sz val="11"/>
        <rFont val="Calibri"/>
        <family val="2"/>
      </rPr>
      <t>1.11.12 HEALTH PROFESSIONS</t>
    </r>
  </si>
  <si>
    <r>
      <rPr>
        <sz val="11"/>
        <rFont val="Calibri"/>
        <family val="2"/>
      </rPr>
      <t>1.11.19 PHYSICAL SCIENCES</t>
    </r>
  </si>
  <si>
    <r>
      <rPr>
        <sz val="11"/>
        <rFont val="Calibri"/>
        <family val="2"/>
      </rPr>
      <t>1.12.10 FINE AND APPLIED ARTS</t>
    </r>
  </si>
  <si>
    <r>
      <rPr>
        <sz val="11"/>
        <rFont val="Calibri"/>
        <family val="2"/>
      </rPr>
      <t>1.13.11 FOREIGN LANGUAGES</t>
    </r>
  </si>
  <si>
    <r>
      <rPr>
        <sz val="11"/>
        <rFont val="Calibri"/>
        <family val="2"/>
      </rPr>
      <t>1.13.15 LETTERS</t>
    </r>
  </si>
  <si>
    <r>
      <rPr>
        <sz val="11"/>
        <rFont val="Calibri"/>
        <family val="2"/>
      </rPr>
      <t>1.14.08 EDUCATION</t>
    </r>
  </si>
  <si>
    <r>
      <rPr>
        <sz val="11"/>
        <rFont val="Calibri"/>
        <family val="2"/>
      </rPr>
      <t>1.15.05 BUSINESS &amp; MANAGEMENT</t>
    </r>
  </si>
  <si>
    <r>
      <rPr>
        <sz val="11"/>
        <rFont val="Calibri"/>
        <family val="2"/>
      </rPr>
      <t>1.16.07 COMPUTER &amp; INFO. SCI.</t>
    </r>
  </si>
  <si>
    <r>
      <rPr>
        <sz val="11"/>
        <rFont val="Calibri"/>
        <family val="2"/>
      </rPr>
      <t>1.16.17 MATHEMATICS</t>
    </r>
  </si>
  <si>
    <r>
      <rPr>
        <sz val="11"/>
        <rFont val="Calibri"/>
        <family val="2"/>
      </rPr>
      <t>1.17.03 AREA STUDIES</t>
    </r>
  </si>
  <si>
    <r>
      <rPr>
        <sz val="11"/>
        <rFont val="Calibri"/>
        <family val="2"/>
      </rPr>
      <t>1.17.20 PSYCHOLOGY</t>
    </r>
  </si>
  <si>
    <r>
      <rPr>
        <sz val="11"/>
        <rFont val="Calibri"/>
        <family val="2"/>
      </rPr>
      <t>1.17.22 SOCIAL SCIENCES</t>
    </r>
  </si>
  <si>
    <r>
      <rPr>
        <sz val="11"/>
        <rFont val="Calibri"/>
        <family val="2"/>
      </rPr>
      <t>1.18.06 COMMUNICATIONS</t>
    </r>
  </si>
  <si>
    <r>
      <rPr>
        <sz val="11"/>
        <rFont val="Calibri"/>
        <family val="2"/>
      </rPr>
      <t>1.18.13 HOME ECONOMICS</t>
    </r>
  </si>
  <si>
    <r>
      <rPr>
        <sz val="11"/>
        <rFont val="Calibri"/>
        <family val="2"/>
      </rPr>
      <t>1.18.14 LAW</t>
    </r>
  </si>
  <si>
    <r>
      <rPr>
        <sz val="11"/>
        <rFont val="Calibri"/>
        <family val="2"/>
      </rPr>
      <t>1.18.16 LIBRARY SCIENCE</t>
    </r>
  </si>
  <si>
    <r>
      <rPr>
        <sz val="11"/>
        <rFont val="Calibri"/>
        <family val="2"/>
      </rPr>
      <t>1.18.18 MILITARY SCIENCE</t>
    </r>
  </si>
  <si>
    <r>
      <rPr>
        <sz val="11"/>
        <rFont val="Calibri"/>
        <family val="2"/>
      </rPr>
      <t>1.18.21 PUBLIC AFFAIRS</t>
    </r>
  </si>
  <si>
    <r>
      <rPr>
        <sz val="11"/>
        <rFont val="Calibri"/>
        <family val="2"/>
      </rPr>
      <t>1.18.23 THEOLOGY</t>
    </r>
  </si>
  <si>
    <r>
      <rPr>
        <sz val="11"/>
        <rFont val="Calibri"/>
        <family val="2"/>
      </rPr>
      <t>1.18.49 INTERDISCIPLINARY</t>
    </r>
  </si>
  <si>
    <r>
      <rPr>
        <sz val="11"/>
        <rFont val="Calibri"/>
        <family val="2"/>
      </rPr>
      <t>TOTAL ADVANCED &amp; PROFESSIONAL</t>
    </r>
  </si>
  <si>
    <r>
      <rPr>
        <sz val="11"/>
        <rFont val="Calibri"/>
        <family val="2"/>
      </rPr>
      <t>1.21.01 AGRICULTURE</t>
    </r>
  </si>
  <si>
    <r>
      <rPr>
        <sz val="11"/>
        <rFont val="Calibri"/>
        <family val="2"/>
      </rPr>
      <t>1.22.01 DISTRIBUTIVE</t>
    </r>
  </si>
  <si>
    <r>
      <rPr>
        <sz val="11"/>
        <rFont val="Calibri"/>
        <family val="2"/>
      </rPr>
      <t>1.23.01 HEALTH</t>
    </r>
  </si>
  <si>
    <r>
      <rPr>
        <sz val="11"/>
        <rFont val="Calibri"/>
        <family val="2"/>
      </rPr>
      <t>1.24.01 HOME ECONOMICS</t>
    </r>
  </si>
  <si>
    <r>
      <rPr>
        <sz val="11"/>
        <rFont val="Calibri"/>
        <family val="2"/>
      </rPr>
      <t>1.25.01 OFFICE</t>
    </r>
  </si>
  <si>
    <r>
      <rPr>
        <sz val="11"/>
        <rFont val="Calibri"/>
        <family val="2"/>
      </rPr>
      <t>1.26.01 TRADE AND INDUSTRIAL</t>
    </r>
  </si>
  <si>
    <r>
      <rPr>
        <sz val="11"/>
        <rFont val="Calibri"/>
        <family val="2"/>
      </rPr>
      <t>1.27.01 PUBLIC SERVICE</t>
    </r>
  </si>
  <si>
    <r>
      <rPr>
        <sz val="11"/>
        <rFont val="Calibri"/>
        <family val="2"/>
      </rPr>
      <t>TOTAL POSTSECONDARY VOC.</t>
    </r>
  </si>
  <si>
    <r>
      <rPr>
        <sz val="11"/>
        <rFont val="Calibri"/>
        <family val="2"/>
      </rPr>
      <t>1.31.01 DEVELOPMENTAL ED.</t>
    </r>
  </si>
  <si>
    <r>
      <rPr>
        <sz val="11"/>
        <rFont val="Calibri"/>
        <family val="2"/>
      </rPr>
      <t>1.31.03 ESL/EAP DEV. ED.</t>
    </r>
  </si>
  <si>
    <r>
      <rPr>
        <sz val="11"/>
        <rFont val="Calibri"/>
        <family val="2"/>
      </rPr>
      <t>TOTAL DEVELOPMENTAL EDUCATION</t>
    </r>
  </si>
  <si>
    <r>
      <rPr>
        <sz val="11"/>
        <rFont val="Calibri"/>
        <family val="2"/>
      </rPr>
      <t>1.50.01 EDUCATOR PREP. INST.</t>
    </r>
  </si>
  <si>
    <r>
      <rPr>
        <sz val="11"/>
        <rFont val="Calibri"/>
        <family val="2"/>
      </rPr>
      <t>TOTAL FTE FOR CREDIT</t>
    </r>
  </si>
  <si>
    <r>
      <rPr>
        <sz val="11"/>
        <rFont val="Calibri"/>
        <family val="2"/>
      </rPr>
      <t>1.21.02 AGRICULTURE</t>
    </r>
  </si>
  <si>
    <r>
      <rPr>
        <sz val="11"/>
        <rFont val="Calibri"/>
        <family val="2"/>
      </rPr>
      <t>1.22.02 DISTRIBUTIVE</t>
    </r>
  </si>
  <si>
    <r>
      <rPr>
        <sz val="11"/>
        <rFont val="Calibri"/>
        <family val="2"/>
      </rPr>
      <t>1.23.02 HEALTH</t>
    </r>
  </si>
  <si>
    <r>
      <rPr>
        <sz val="11"/>
        <rFont val="Calibri"/>
        <family val="2"/>
      </rPr>
      <t>1.24.02 HOME ECONOMICS</t>
    </r>
  </si>
  <si>
    <r>
      <rPr>
        <sz val="11"/>
        <rFont val="Calibri"/>
        <family val="2"/>
      </rPr>
      <t>1.25.02 OFFICE</t>
    </r>
  </si>
  <si>
    <r>
      <rPr>
        <sz val="11"/>
        <rFont val="Calibri"/>
        <family val="2"/>
      </rPr>
      <t>1.26.02 TRADE AND INDUSTRIAL</t>
    </r>
  </si>
  <si>
    <r>
      <rPr>
        <sz val="11"/>
        <rFont val="Calibri"/>
        <family val="2"/>
      </rPr>
      <t>1.27.02 PUBLIC SERVICE</t>
    </r>
  </si>
  <si>
    <r>
      <rPr>
        <sz val="11"/>
        <rFont val="Calibri"/>
        <family val="2"/>
      </rPr>
      <t>TOTAL POSTSECONDARY ADULT VOC</t>
    </r>
  </si>
  <si>
    <r>
      <rPr>
        <sz val="11"/>
        <rFont val="Calibri"/>
        <family val="2"/>
      </rPr>
      <t>1.21.03 AGRICULTURE</t>
    </r>
  </si>
  <si>
    <r>
      <rPr>
        <sz val="11"/>
        <rFont val="Calibri"/>
        <family val="2"/>
      </rPr>
      <t>1.22.03 DISTRIBUTIVE</t>
    </r>
  </si>
  <si>
    <r>
      <rPr>
        <sz val="11"/>
        <rFont val="Calibri"/>
        <family val="2"/>
      </rPr>
      <t>1.23.03 HEALTH</t>
    </r>
  </si>
  <si>
    <r>
      <rPr>
        <sz val="11"/>
        <rFont val="Calibri"/>
        <family val="2"/>
      </rPr>
      <t>1.24.03 HOME ECONOMICS</t>
    </r>
  </si>
  <si>
    <r>
      <rPr>
        <sz val="11"/>
        <rFont val="Calibri"/>
        <family val="2"/>
      </rPr>
      <t>1.25.03 OFFICE</t>
    </r>
  </si>
  <si>
    <r>
      <rPr>
        <sz val="11"/>
        <rFont val="Calibri"/>
        <family val="2"/>
      </rPr>
      <t>1.26.03 TRADE AND INDUSTRIAL</t>
    </r>
  </si>
  <si>
    <r>
      <rPr>
        <sz val="11"/>
        <rFont val="Calibri"/>
        <family val="2"/>
      </rPr>
      <t>1.27.03 PUBLIC SERVICE</t>
    </r>
  </si>
  <si>
    <r>
      <rPr>
        <sz val="11"/>
        <rFont val="Calibri"/>
        <family val="2"/>
      </rPr>
      <t>TOTAL CONTINUING WORKFORCE ED</t>
    </r>
  </si>
  <si>
    <r>
      <rPr>
        <sz val="11"/>
        <rFont val="Calibri"/>
        <family val="2"/>
      </rPr>
      <t>1.29.97 APPRENTICESHIP CLASS</t>
    </r>
  </si>
  <si>
    <r>
      <rPr>
        <sz val="11"/>
        <rFont val="Calibri"/>
        <family val="2"/>
      </rPr>
      <t>1.29.98 APPRENTICESHIP OJT</t>
    </r>
  </si>
  <si>
    <r>
      <rPr>
        <sz val="11"/>
        <rFont val="Calibri"/>
        <family val="2"/>
      </rPr>
      <t>1.29.99 APPRENTICESHIP</t>
    </r>
  </si>
  <si>
    <r>
      <rPr>
        <sz val="11"/>
        <rFont val="Calibri"/>
        <family val="2"/>
      </rPr>
      <t>1.31.02 VOCATIONAL PREP.</t>
    </r>
  </si>
  <si>
    <r>
      <rPr>
        <sz val="11"/>
        <rFont val="Calibri"/>
        <family val="2"/>
      </rPr>
      <t>1.31.04 ESL/EAP VOC. PREP.</t>
    </r>
  </si>
  <si>
    <r>
      <rPr>
        <sz val="11"/>
        <rFont val="Calibri"/>
        <family val="2"/>
      </rPr>
      <t>TOTAL VOCATIONAL PREP.</t>
    </r>
  </si>
  <si>
    <r>
      <rPr>
        <sz val="11"/>
        <rFont val="Calibri"/>
        <family val="2"/>
      </rPr>
      <t>1.32.01 ADULT BASIC</t>
    </r>
  </si>
  <si>
    <r>
      <rPr>
        <sz val="11"/>
        <rFont val="Calibri"/>
        <family val="2"/>
      </rPr>
      <t>1.32.02 ADULT SECONDARY</t>
    </r>
  </si>
  <si>
    <r>
      <rPr>
        <sz val="11"/>
        <rFont val="Calibri"/>
        <family val="2"/>
      </rPr>
      <t>1.32.03 GED PREP.</t>
    </r>
  </si>
  <si>
    <r>
      <rPr>
        <sz val="11"/>
        <rFont val="Calibri"/>
        <family val="2"/>
      </rPr>
      <t>1.32.04 ESL/EAP ADLT LITERACY</t>
    </r>
  </si>
  <si>
    <r>
      <rPr>
        <sz val="11"/>
        <rFont val="Calibri"/>
        <family val="2"/>
      </rPr>
      <t>TOTAL ADULT BASIC / SECONDARY</t>
    </r>
  </si>
  <si>
    <r>
      <rPr>
        <sz val="11"/>
        <rFont val="Calibri"/>
        <family val="2"/>
      </rPr>
      <t>TOTAL FTE: NON-CREDIT</t>
    </r>
  </si>
  <si>
    <r>
      <rPr>
        <sz val="11"/>
        <rFont val="Calibri"/>
        <family val="2"/>
      </rPr>
      <t>TOTAL FTE: LOWER DIVISION</t>
    </r>
  </si>
  <si>
    <r>
      <rPr>
        <sz val="11"/>
        <rFont val="Calibri"/>
        <family val="2"/>
      </rPr>
      <t>TOTAL FTE</t>
    </r>
  </si>
  <si>
    <r>
      <rPr>
        <b/>
        <sz val="11"/>
        <rFont val="Calibri"/>
        <family val="2"/>
      </rPr>
      <t>INDR</t>
    </r>
  </si>
  <si>
    <r>
      <rPr>
        <b/>
        <sz val="11"/>
        <rFont val="Calibri"/>
        <family val="2"/>
      </rPr>
      <t>FGC</t>
    </r>
  </si>
  <si>
    <r>
      <rPr>
        <b/>
        <sz val="11"/>
        <rFont val="Calibri"/>
        <family val="2"/>
      </rPr>
      <t>LSSC</t>
    </r>
  </si>
  <si>
    <r>
      <rPr>
        <b/>
        <sz val="11"/>
        <rFont val="Calibri"/>
        <family val="2"/>
      </rPr>
      <t>SCF</t>
    </r>
  </si>
  <si>
    <r>
      <rPr>
        <b/>
        <sz val="11"/>
        <rFont val="Calibri"/>
        <family val="2"/>
      </rPr>
      <t>MIAM</t>
    </r>
  </si>
  <si>
    <r>
      <rPr>
        <b/>
        <sz val="11"/>
        <rFont val="Calibri"/>
        <family val="2"/>
      </rPr>
      <t>NFLA</t>
    </r>
  </si>
  <si>
    <r>
      <rPr>
        <b/>
        <sz val="11"/>
        <rFont val="Calibri"/>
        <family val="2"/>
      </rPr>
      <t>NWFC</t>
    </r>
  </si>
  <si>
    <r>
      <rPr>
        <b/>
        <sz val="11"/>
        <rFont val="Calibri"/>
        <family val="2"/>
      </rPr>
      <t>PALM</t>
    </r>
  </si>
  <si>
    <r>
      <rPr>
        <b/>
        <sz val="11"/>
        <rFont val="Calibri"/>
        <family val="2"/>
      </rPr>
      <t>PASC</t>
    </r>
  </si>
  <si>
    <r>
      <rPr>
        <b/>
        <sz val="11"/>
        <rFont val="Calibri"/>
        <family val="2"/>
      </rPr>
      <t>PENS</t>
    </r>
  </si>
  <si>
    <r>
      <rPr>
        <b/>
        <sz val="11"/>
        <rFont val="Calibri"/>
        <family val="2"/>
      </rPr>
      <t>POLK</t>
    </r>
  </si>
  <si>
    <r>
      <rPr>
        <b/>
        <sz val="11"/>
        <rFont val="Calibri"/>
        <family val="2"/>
      </rPr>
      <t>ST.J</t>
    </r>
  </si>
  <si>
    <r>
      <rPr>
        <b/>
        <sz val="11"/>
        <rFont val="Calibri"/>
        <family val="2"/>
      </rPr>
      <t>ST.P</t>
    </r>
  </si>
  <si>
    <r>
      <rPr>
        <b/>
        <sz val="11"/>
        <rFont val="Calibri"/>
        <family val="2"/>
      </rPr>
      <t>SANF</t>
    </r>
  </si>
  <si>
    <r>
      <rPr>
        <b/>
        <sz val="11"/>
        <rFont val="Calibri"/>
        <family val="2"/>
      </rPr>
      <t>SEMI</t>
    </r>
  </si>
  <si>
    <r>
      <rPr>
        <b/>
        <sz val="11"/>
        <rFont val="Calibri"/>
        <family val="2"/>
      </rPr>
      <t>SFLA</t>
    </r>
  </si>
  <si>
    <r>
      <rPr>
        <b/>
        <sz val="11"/>
        <rFont val="Calibri"/>
        <family val="2"/>
      </rPr>
      <t>TALL</t>
    </r>
  </si>
  <si>
    <r>
      <rPr>
        <b/>
        <sz val="11"/>
        <rFont val="Calibri"/>
        <family val="2"/>
      </rPr>
      <t>VALE</t>
    </r>
  </si>
  <si>
    <r>
      <rPr>
        <b/>
        <sz val="11"/>
        <rFont val="Calibri"/>
        <family val="2"/>
      </rPr>
      <t>SYST</t>
    </r>
  </si>
  <si>
    <t>Continuing workforce education (CWE)</t>
  </si>
  <si>
    <t>Fact Book 6.6T</t>
  </si>
  <si>
    <t>Headcount and Salary by College and Faculty Degree</t>
  </si>
  <si>
    <t>Fall Term 2018-19</t>
  </si>
  <si>
    <t>* Data are masked for rows with fewer than 10 total students in order to maintain FERPA compliance.</t>
  </si>
  <si>
    <t>NOTE: Includes temporary employees. Ten employees with unknown gender are not included.</t>
  </si>
  <si>
    <t>Lower Division/Non-Credit includes any student enrolled in a lower division or non-credit course or granted an award other than a baccalaureate degree or was reported with no course enrollment.</t>
  </si>
  <si>
    <t>Notes:  Students Served - Any student reported on the Student Database.  May not be enrolled in a course, but was granted an award or acceleration credit or other service.</t>
  </si>
  <si>
    <t xml:space="preserve">CCTCMIS: HEADCOUNT REPORT HISTORY LUD, HDHST - 07/30/2019   11:09 AM
SOURCE:  2014-15 through 2018-19 Student Data Base 
Notes:  Funded Students Enrolled in a Course - Student reported on the Student Database and eligible for state funding, so that the hours count toward Funded FTE.
Lower Division/Non-Credit includes any student enrolled in a lower division or non-credit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</si>
</sst>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_(* #,##0_);_(* \(#,##0\);_(* &quot;-&quot;??_);_(@_)"/>
    <numFmt numFmtId="166" formatCode="######0.00"/>
    <numFmt numFmtId="167" formatCode="#######0"/>
    <numFmt numFmtId="168" formatCode="###############0"/>
    <numFmt numFmtId="169" formatCode="###,###,##0"/>
    <numFmt numFmtId="170" formatCode="######0"/>
    <numFmt numFmtId="171" formatCode="#####0.00"/>
    <numFmt numFmtId="172" formatCode="###,##0.00"/>
    <numFmt numFmtId="173" formatCode="&quot;$&quot;##,###,##0"/>
    <numFmt numFmtId="174" formatCode="###0.0&quot;%&quot;_);\(###0.0&quot;%&quot;\)"/>
    <numFmt numFmtId="175" formatCode="&quot;$&quot;#,##0"/>
    <numFmt numFmtId="176" formatCode="[$$-409]#,##0.00"/>
    <numFmt numFmtId="177" formatCode="0.00_)"/>
    <numFmt numFmtId="178" formatCode="&quot;$&quot;#,##0.00"/>
    <numFmt numFmtId="179" formatCode="#,##0.0"/>
  </numFmts>
  <fonts count="74">
    <font>
      <sz val="12"/>
      <color rgb="FF000000"/>
      <name val="Trebuchet MS"/>
    </font>
    <font>
      <sz val="11"/>
      <color theme="1"/>
      <name val="Courier New"/>
      <family val="2"/>
      <scheme val="minor"/>
    </font>
    <font>
      <sz val="11"/>
      <color theme="1"/>
      <name val="Courier New"/>
      <family val="2"/>
      <scheme val="minor"/>
    </font>
    <font>
      <b/>
      <sz val="14"/>
      <color rgb="FF000000"/>
      <name val="Calibri"/>
      <family val="2"/>
    </font>
    <font>
      <b/>
      <sz val="9"/>
      <color rgb="FF000000"/>
      <name val="Arial"/>
      <family val="2"/>
    </font>
    <font>
      <sz val="11"/>
      <color rgb="FF000000"/>
      <name val="Calibri"/>
      <family val="2"/>
    </font>
    <font>
      <sz val="12"/>
      <color rgb="FF000000"/>
      <name val="Trebuchet MS"/>
      <family val="2"/>
    </font>
    <font>
      <b/>
      <sz val="14"/>
      <color rgb="FF000000"/>
      <name val="Calibri"/>
      <family val="2"/>
    </font>
    <font>
      <sz val="14"/>
      <color rgb="FF000000"/>
      <name val="Calibri"/>
      <family val="2"/>
    </font>
    <font>
      <b/>
      <sz val="12"/>
      <color rgb="FF000000"/>
      <name val="Calibri"/>
      <family val="2"/>
    </font>
    <font>
      <b/>
      <sz val="11"/>
      <color rgb="FF000000"/>
      <name val="Calibri"/>
      <family val="2"/>
    </font>
    <font>
      <sz val="11"/>
      <color rgb="FF000000"/>
      <name val="Calibri"/>
      <family val="2"/>
    </font>
    <font>
      <sz val="12"/>
      <color rgb="FF000000"/>
      <name val="Calibri"/>
      <family val="2"/>
    </font>
    <font>
      <sz val="10"/>
      <color rgb="FF000000"/>
      <name val="Calibri"/>
      <family val="2"/>
    </font>
    <font>
      <sz val="11"/>
      <color theme="1"/>
      <name val="Courier New"/>
      <family val="2"/>
      <scheme val="minor"/>
    </font>
    <font>
      <b/>
      <sz val="11"/>
      <color rgb="FF000000"/>
      <name val="Calibri"/>
      <family val="2"/>
    </font>
    <font>
      <sz val="8"/>
      <name val="Arial"/>
      <family val="2"/>
    </font>
    <font>
      <sz val="10"/>
      <color rgb="FF000000"/>
      <name val="Times New Roman"/>
      <family val="1"/>
    </font>
    <font>
      <sz val="12"/>
      <color rgb="FF000000"/>
      <name val="Trebuchet MS"/>
      <family val="2"/>
    </font>
    <font>
      <sz val="11"/>
      <color rgb="FF000000"/>
      <name val="Times New Roman"/>
      <family val="1"/>
    </font>
    <font>
      <b/>
      <sz val="12"/>
      <color rgb="FF000000"/>
      <name val="Trebuchet MS"/>
      <family val="2"/>
    </font>
    <font>
      <b/>
      <sz val="9"/>
      <name val="Arial"/>
      <family val="2"/>
    </font>
    <font>
      <sz val="10"/>
      <color theme="1"/>
      <name val="Courier New"/>
      <family val="2"/>
      <scheme val="minor"/>
    </font>
    <font>
      <sz val="10"/>
      <name val="Courier New"/>
      <family val="2"/>
      <scheme val="minor"/>
    </font>
    <font>
      <sz val="10"/>
      <name val="Arial"/>
      <family val="2"/>
    </font>
    <font>
      <b/>
      <sz val="12"/>
      <name val="Arial Narrow"/>
      <family val="2"/>
    </font>
    <font>
      <sz val="12"/>
      <name val="Arial Narrow"/>
      <family val="2"/>
    </font>
    <font>
      <sz val="12"/>
      <name val="SWISS"/>
    </font>
    <font>
      <b/>
      <sz val="11"/>
      <name val="Arial Narrow"/>
      <family val="2"/>
    </font>
    <font>
      <sz val="12"/>
      <color rgb="FF000000"/>
      <name val="Arial Narrow"/>
      <family val="2"/>
    </font>
    <font>
      <b/>
      <sz val="9"/>
      <color indexed="81"/>
      <name val="Tahoma"/>
      <family val="2"/>
    </font>
    <font>
      <sz val="9"/>
      <color indexed="81"/>
      <name val="Tahoma"/>
      <family val="2"/>
    </font>
    <font>
      <sz val="11"/>
      <color theme="1"/>
      <name val="Arial Narrow"/>
      <family val="2"/>
    </font>
    <font>
      <sz val="12"/>
      <name val="Arial"/>
      <family val="2"/>
    </font>
    <font>
      <b/>
      <sz val="10"/>
      <name val="Arial Narrow"/>
      <family val="2"/>
    </font>
    <font>
      <sz val="10"/>
      <name val="Arial Narrow"/>
      <family val="2"/>
    </font>
    <font>
      <b/>
      <sz val="12"/>
      <name val="Arial"/>
      <family val="2"/>
    </font>
    <font>
      <b/>
      <sz val="12"/>
      <color indexed="9"/>
      <name val="Arial Narrow"/>
      <family val="2"/>
    </font>
    <font>
      <b/>
      <sz val="10"/>
      <color theme="1"/>
      <name val="Arial Narrow"/>
      <family val="2"/>
    </font>
    <font>
      <sz val="10"/>
      <color theme="1"/>
      <name val="Arial Narrow"/>
      <family val="2"/>
    </font>
    <font>
      <sz val="10"/>
      <color rgb="FF000000"/>
      <name val="Arial Narrow"/>
      <family val="2"/>
    </font>
    <font>
      <b/>
      <sz val="10"/>
      <color rgb="FF000000"/>
      <name val="Arial Narrow"/>
      <family val="2"/>
    </font>
    <font>
      <b/>
      <sz val="12"/>
      <color indexed="8"/>
      <name val="Calibri"/>
      <family val="2"/>
    </font>
    <font>
      <sz val="10"/>
      <color indexed="8"/>
      <name val="Arial"/>
      <family val="2"/>
    </font>
    <font>
      <b/>
      <sz val="12"/>
      <color indexed="10"/>
      <name val="Calibri"/>
      <family val="2"/>
    </font>
    <font>
      <sz val="12"/>
      <color indexed="8"/>
      <name val="Calibri"/>
      <family val="2"/>
    </font>
    <font>
      <b/>
      <sz val="14"/>
      <color indexed="8"/>
      <name val="Calibri"/>
      <family val="2"/>
    </font>
    <font>
      <sz val="10"/>
      <name val="Calibri"/>
      <family val="2"/>
    </font>
    <font>
      <sz val="10"/>
      <color indexed="8"/>
      <name val="Calibri"/>
      <family val="2"/>
    </font>
    <font>
      <sz val="12"/>
      <name val="Calibri"/>
      <family val="2"/>
    </font>
    <font>
      <sz val="10"/>
      <color indexed="10"/>
      <name val="Calibri"/>
      <family val="2"/>
    </font>
    <font>
      <sz val="12"/>
      <color rgb="FF1F497D"/>
      <name val="Calibri"/>
      <family val="2"/>
    </font>
    <font>
      <b/>
      <sz val="14"/>
      <name val="Calibri"/>
      <family val="2"/>
    </font>
    <font>
      <b/>
      <sz val="12"/>
      <name val="Calibri"/>
      <family val="2"/>
    </font>
    <font>
      <sz val="12"/>
      <color indexed="12"/>
      <name val="Calibri"/>
      <family val="2"/>
    </font>
    <font>
      <b/>
      <sz val="14"/>
      <color indexed="10"/>
      <name val="Calibri"/>
      <family val="2"/>
    </font>
    <font>
      <b/>
      <sz val="10"/>
      <color indexed="10"/>
      <name val="Calibri"/>
      <family val="2"/>
    </font>
    <font>
      <sz val="12"/>
      <color theme="1"/>
      <name val="Arial"/>
      <family val="2"/>
    </font>
    <font>
      <sz val="12"/>
      <color theme="1"/>
      <name val="Arial Narrow"/>
      <family val="2"/>
    </font>
    <font>
      <sz val="8"/>
      <name val="Arial Narrow"/>
      <family val="2"/>
    </font>
    <font>
      <sz val="9"/>
      <color rgb="FF000000"/>
      <name val="Calibri"/>
      <family val="2"/>
    </font>
    <font>
      <sz val="9"/>
      <color rgb="FF000000"/>
      <name val="Trebuchet MS"/>
      <family val="2"/>
    </font>
    <font>
      <sz val="9"/>
      <name val="Calibri"/>
      <family val="2"/>
    </font>
    <font>
      <sz val="11"/>
      <color theme="1"/>
      <name val="Calibri"/>
      <family val="2"/>
    </font>
    <font>
      <sz val="12"/>
      <color rgb="FF000000"/>
      <name val="Trebuchet MS"/>
      <family val="2"/>
    </font>
    <font>
      <sz val="11"/>
      <name val="Calibri"/>
      <family val="2"/>
    </font>
    <font>
      <b/>
      <sz val="11"/>
      <color indexed="8"/>
      <name val="Calibri"/>
      <family val="2"/>
    </font>
    <font>
      <sz val="12"/>
      <color theme="1"/>
      <name val="Calibri"/>
      <family val="2"/>
    </font>
    <font>
      <sz val="8"/>
      <name val="Calibri"/>
      <family val="2"/>
    </font>
    <font>
      <b/>
      <sz val="11"/>
      <name val="Calibri"/>
      <family val="2"/>
    </font>
    <font>
      <sz val="11"/>
      <color rgb="FF000000"/>
      <name val="Trebuchet MS"/>
      <family val="2"/>
    </font>
    <font>
      <b/>
      <sz val="11"/>
      <color rgb="FF000000"/>
      <name val="Arial Narrow"/>
      <family val="2"/>
    </font>
    <font>
      <b/>
      <sz val="12"/>
      <color rgb="FF000000"/>
      <name val="Arial Narrow"/>
      <family val="2"/>
    </font>
    <font>
      <b/>
      <sz val="10"/>
      <name val="Arial"/>
      <family val="2"/>
    </font>
  </fonts>
  <fills count="17">
    <fill>
      <patternFill patternType="none"/>
    </fill>
    <fill>
      <patternFill patternType="gray125"/>
    </fill>
    <fill>
      <patternFill patternType="solid">
        <fgColor rgb="FFFFFFFF"/>
        <bgColor indexed="64"/>
      </patternFill>
    </fill>
    <fill>
      <patternFill patternType="solid">
        <fgColor rgb="FFFAF3D4"/>
        <bgColor indexed="64"/>
      </patternFill>
    </fill>
    <fill>
      <patternFill patternType="solid">
        <fgColor rgb="FFC4BD97"/>
        <bgColor indexed="64"/>
      </patternFill>
    </fill>
    <fill>
      <patternFill patternType="solid">
        <fgColor indexed="65"/>
        <bgColor indexed="64"/>
      </patternFill>
    </fill>
    <fill>
      <patternFill patternType="solid">
        <fgColor rgb="FFDDD9C4"/>
        <bgColor indexed="64"/>
      </patternFill>
    </fill>
    <fill>
      <patternFill patternType="solid">
        <fgColor rgb="FFFFFFFF"/>
      </patternFill>
    </fill>
    <fill>
      <patternFill patternType="solid">
        <fgColor rgb="FFF9F3D3"/>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9"/>
      </patternFill>
    </fill>
    <fill>
      <patternFill patternType="solid">
        <fgColor rgb="FFFFFFFF"/>
        <bgColor rgb="FFFFFFFF"/>
      </patternFill>
    </fill>
    <fill>
      <patternFill patternType="solid">
        <fgColor indexed="9"/>
        <bgColor indexed="64"/>
      </patternFill>
    </fill>
    <fill>
      <patternFill patternType="solid">
        <fgColor indexed="9"/>
        <bgColor indexed="9"/>
      </patternFill>
    </fill>
    <fill>
      <patternFill patternType="solid">
        <fgColor rgb="FFC4BD97"/>
        <bgColor indexed="9"/>
      </patternFill>
    </fill>
  </fills>
  <borders count="225">
    <border>
      <left/>
      <right/>
      <top/>
      <bottom/>
      <diagonal/>
    </border>
    <border>
      <left style="thin">
        <color rgb="FFAAC1D9"/>
      </left>
      <right style="thin">
        <color rgb="FFAAC1D9"/>
      </right>
      <top style="thin">
        <color rgb="FFAAC1D9"/>
      </top>
      <bottom style="thin">
        <color rgb="FFAAC1D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AAC1D9"/>
      </right>
      <top/>
      <bottom style="thin">
        <color rgb="FFAAC1D9"/>
      </bottom>
      <diagonal/>
    </border>
    <border>
      <left/>
      <right/>
      <top/>
      <bottom style="thin">
        <color rgb="FFAAC1D9"/>
      </bottom>
      <diagonal/>
    </border>
    <border>
      <left style="thin">
        <color indexed="64"/>
      </left>
      <right style="thin">
        <color rgb="FFAAC1D9"/>
      </right>
      <top style="thin">
        <color indexed="64"/>
      </top>
      <bottom style="thin">
        <color rgb="FFAAC1D9"/>
      </bottom>
      <diagonal/>
    </border>
    <border>
      <left style="thin">
        <color rgb="FFAAC1D9"/>
      </left>
      <right style="thin">
        <color rgb="FFAAC1D9"/>
      </right>
      <top style="thin">
        <color indexed="64"/>
      </top>
      <bottom style="thin">
        <color rgb="FFAAC1D9"/>
      </bottom>
      <diagonal/>
    </border>
    <border>
      <left style="thin">
        <color rgb="FFAAC1D9"/>
      </left>
      <right style="thin">
        <color indexed="64"/>
      </right>
      <top style="thin">
        <color indexed="64"/>
      </top>
      <bottom style="thin">
        <color rgb="FFAAC1D9"/>
      </bottom>
      <diagonal/>
    </border>
    <border>
      <left style="thin">
        <color indexed="64"/>
      </left>
      <right style="thin">
        <color rgb="FFAAC1D9"/>
      </right>
      <top style="thin">
        <color rgb="FFAAC1D9"/>
      </top>
      <bottom style="thin">
        <color rgb="FFAAC1D9"/>
      </bottom>
      <diagonal/>
    </border>
    <border>
      <left style="thin">
        <color rgb="FFAAC1D9"/>
      </left>
      <right style="thin">
        <color indexed="64"/>
      </right>
      <top style="thin">
        <color rgb="FFAAC1D9"/>
      </top>
      <bottom style="thin">
        <color rgb="FFAAC1D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rgb="FFAAC1D9"/>
      </right>
      <top style="thin">
        <color rgb="FFAAC1D9"/>
      </top>
      <bottom style="thin">
        <color indexed="64"/>
      </bottom>
      <diagonal/>
    </border>
    <border>
      <left style="thin">
        <color rgb="FFAAC1D9"/>
      </left>
      <right style="thin">
        <color rgb="FFAAC1D9"/>
      </right>
      <top style="thin">
        <color rgb="FFAAC1D9"/>
      </top>
      <bottom style="thin">
        <color indexed="64"/>
      </bottom>
      <diagonal/>
    </border>
    <border>
      <left style="thin">
        <color rgb="FFAAC1D9"/>
      </left>
      <right style="thin">
        <color indexed="64"/>
      </right>
      <top style="thin">
        <color rgb="FFAAC1D9"/>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medium">
        <color indexed="64"/>
      </right>
      <top/>
      <bottom/>
      <diagonal/>
    </border>
    <border>
      <left/>
      <right style="thick">
        <color indexed="64"/>
      </right>
      <top/>
      <bottom/>
      <diagonal/>
    </border>
    <border>
      <left style="thick">
        <color indexed="64"/>
      </left>
      <right style="thick">
        <color indexed="64"/>
      </right>
      <top/>
      <bottom/>
      <diagonal/>
    </border>
    <border>
      <left style="double">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double">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double">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
      <left style="thin">
        <color theme="0" tint="-0.14996795556505021"/>
      </left>
      <right style="thin">
        <color theme="0" tint="-0.14996795556505021"/>
      </right>
      <top style="medium">
        <color indexed="64"/>
      </top>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9847407452621"/>
      </left>
      <right style="thin">
        <color theme="0" tint="-0.14996795556505021"/>
      </right>
      <top style="thin">
        <color theme="0" tint="-0.14996795556505021"/>
      </top>
      <bottom style="thin">
        <color theme="0" tint="-0.14999847407452621"/>
      </bottom>
      <diagonal/>
    </border>
    <border>
      <left style="thin">
        <color theme="0" tint="-0.14996795556505021"/>
      </left>
      <right/>
      <top style="thin">
        <color theme="0" tint="-0.14996795556505021"/>
      </top>
      <bottom style="thin">
        <color theme="0" tint="-0.14996795556505021"/>
      </bottom>
      <diagonal/>
    </border>
    <border>
      <left style="thin">
        <color theme="0" tint="-0.14999847407452621"/>
      </left>
      <right style="thin">
        <color theme="0" tint="-0.14999847407452621"/>
      </right>
      <top/>
      <bottom/>
      <diagonal/>
    </border>
    <border>
      <left style="thin">
        <color theme="0" tint="-0.149998474074526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style="medium">
        <color indexed="8"/>
      </left>
      <right/>
      <top style="medium">
        <color indexed="8"/>
      </top>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top style="medium">
        <color indexed="8"/>
      </top>
      <bottom/>
      <diagonal/>
    </border>
    <border>
      <left style="medium">
        <color indexed="8"/>
      </left>
      <right/>
      <top/>
      <bottom/>
      <diagonal/>
    </border>
    <border>
      <left style="thin">
        <color indexed="8"/>
      </left>
      <right/>
      <top/>
      <bottom/>
      <diagonal/>
    </border>
    <border>
      <left style="medium">
        <color indexed="8"/>
      </left>
      <right style="thin">
        <color indexed="64"/>
      </right>
      <top style="medium">
        <color indexed="8"/>
      </top>
      <bottom/>
      <diagonal/>
    </border>
    <border>
      <left/>
      <right/>
      <top style="medium">
        <color rgb="FF000000"/>
      </top>
      <bottom style="thin">
        <color indexed="64"/>
      </bottom>
      <diagonal/>
    </border>
    <border>
      <left style="thin">
        <color rgb="FF000000"/>
      </left>
      <right/>
      <top style="medium">
        <color rgb="FF000000"/>
      </top>
      <bottom style="thin">
        <color indexed="64"/>
      </bottom>
      <diagonal/>
    </border>
    <border>
      <left style="thin">
        <color rgb="FF000000"/>
      </left>
      <right/>
      <top style="medium">
        <color rgb="FF000000"/>
      </top>
      <bottom/>
      <diagonal/>
    </border>
    <border>
      <left style="medium">
        <color indexed="64"/>
      </left>
      <right style="medium">
        <color indexed="64"/>
      </right>
      <top style="medium">
        <color rgb="FF000000"/>
      </top>
      <bottom/>
      <diagonal/>
    </border>
    <border>
      <left style="medium">
        <color indexed="8"/>
      </left>
      <right style="thin">
        <color indexed="64"/>
      </right>
      <top style="thin">
        <color indexed="8"/>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8"/>
      </left>
      <right style="thin">
        <color indexed="64"/>
      </right>
      <top style="thin">
        <color indexed="8"/>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medium">
        <color indexed="8"/>
      </top>
      <bottom/>
      <diagonal/>
    </border>
    <border>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diagonal/>
    </border>
    <border>
      <left style="thin">
        <color indexed="64"/>
      </left>
      <right style="thin">
        <color indexed="64"/>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64"/>
      </left>
      <right style="medium">
        <color indexed="64"/>
      </right>
      <top style="medium">
        <color indexed="8"/>
      </top>
      <bottom/>
      <diagonal/>
    </border>
    <border>
      <left style="thin">
        <color indexed="64"/>
      </left>
      <right style="thin">
        <color indexed="64"/>
      </right>
      <top style="medium">
        <color indexed="64"/>
      </top>
      <bottom style="thin">
        <color indexed="8"/>
      </bottom>
      <diagonal/>
    </border>
    <border>
      <left style="medium">
        <color indexed="64"/>
      </left>
      <right style="medium">
        <color indexed="64"/>
      </right>
      <top style="thin">
        <color indexed="8"/>
      </top>
      <bottom/>
      <diagonal/>
    </border>
    <border>
      <left/>
      <right/>
      <top style="thin">
        <color indexed="8"/>
      </top>
      <bottom/>
      <diagonal/>
    </border>
    <border>
      <left style="medium">
        <color indexed="8"/>
      </left>
      <right/>
      <top style="thin">
        <color indexed="8"/>
      </top>
      <bottom style="thin">
        <color indexed="8"/>
      </bottom>
      <diagonal/>
    </border>
    <border>
      <left/>
      <right style="thin">
        <color indexed="64"/>
      </right>
      <top style="thin">
        <color indexed="8"/>
      </top>
      <bottom/>
      <diagonal/>
    </border>
    <border>
      <left style="medium">
        <color indexed="64"/>
      </left>
      <right style="medium">
        <color indexed="64"/>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medium">
        <color indexed="64"/>
      </right>
      <top style="thin">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style="medium">
        <color indexed="64"/>
      </left>
      <right style="thin">
        <color indexed="64"/>
      </right>
      <top style="medium">
        <color indexed="8"/>
      </top>
      <bottom/>
      <diagonal/>
    </border>
    <border>
      <left/>
      <right style="thin">
        <color indexed="8"/>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8"/>
      </top>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style="medium">
        <color indexed="64"/>
      </left>
      <right style="thin">
        <color indexed="64"/>
      </right>
      <top style="thin">
        <color indexed="8"/>
      </top>
      <bottom style="medium">
        <color indexed="64"/>
      </bottom>
      <diagonal/>
    </border>
    <border>
      <left style="medium">
        <color theme="1"/>
      </left>
      <right style="medium">
        <color theme="1"/>
      </right>
      <top style="medium">
        <color indexed="8"/>
      </top>
      <bottom style="thin">
        <color indexed="64"/>
      </bottom>
      <diagonal/>
    </border>
    <border>
      <left style="medium">
        <color indexed="8"/>
      </left>
      <right/>
      <top/>
      <bottom style="medium">
        <color indexed="8"/>
      </bottom>
      <diagonal/>
    </border>
    <border>
      <left style="medium">
        <color theme="1"/>
      </left>
      <right style="medium">
        <color theme="1"/>
      </right>
      <top style="thin">
        <color indexed="64"/>
      </top>
      <bottom style="medium">
        <color indexed="8"/>
      </bottom>
      <diagonal/>
    </border>
    <border>
      <left style="medium">
        <color indexed="8"/>
      </left>
      <right style="medium">
        <color indexed="8"/>
      </right>
      <top/>
      <bottom style="medium">
        <color theme="1"/>
      </bottom>
      <diagonal/>
    </border>
    <border>
      <left style="medium">
        <color indexed="8"/>
      </left>
      <right style="thin">
        <color theme="1"/>
      </right>
      <top style="medium">
        <color indexed="8"/>
      </top>
      <bottom style="thin">
        <color theme="1"/>
      </bottom>
      <diagonal/>
    </border>
    <border>
      <left style="thin">
        <color theme="1"/>
      </left>
      <right style="thin">
        <color theme="1"/>
      </right>
      <top/>
      <bottom style="thin">
        <color theme="1"/>
      </bottom>
      <diagonal/>
    </border>
    <border>
      <left style="thin">
        <color theme="1"/>
      </left>
      <right style="medium">
        <color indexed="8"/>
      </right>
      <top style="medium">
        <color indexed="8"/>
      </top>
      <bottom style="thin">
        <color theme="1"/>
      </bottom>
      <diagonal/>
    </border>
    <border>
      <left style="thin">
        <color theme="1"/>
      </left>
      <right style="medium">
        <color theme="1"/>
      </right>
      <top style="medium">
        <color theme="1"/>
      </top>
      <bottom style="thin">
        <color theme="1"/>
      </bottom>
      <diagonal/>
    </border>
    <border>
      <left style="medium">
        <color indexed="8"/>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8"/>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indexed="8"/>
      </left>
      <right style="thin">
        <color theme="1"/>
      </right>
      <top style="thin">
        <color theme="1"/>
      </top>
      <bottom style="medium">
        <color indexed="8"/>
      </bottom>
      <diagonal/>
    </border>
    <border>
      <left style="thin">
        <color theme="1"/>
      </left>
      <right style="thin">
        <color theme="1"/>
      </right>
      <top style="thin">
        <color theme="1"/>
      </top>
      <bottom style="medium">
        <color indexed="8"/>
      </bottom>
      <diagonal/>
    </border>
    <border>
      <left style="thin">
        <color theme="1"/>
      </left>
      <right style="medium">
        <color indexed="8"/>
      </right>
      <top style="thin">
        <color theme="1"/>
      </top>
      <bottom style="medium">
        <color indexed="8"/>
      </bottom>
      <diagonal/>
    </border>
    <border>
      <left style="thin">
        <color theme="1"/>
      </left>
      <right style="medium">
        <color theme="1"/>
      </right>
      <top style="thin">
        <color theme="1"/>
      </top>
      <bottom style="medium">
        <color indexed="8"/>
      </bottom>
      <diagonal/>
    </border>
    <border>
      <left style="medium">
        <color theme="1"/>
      </left>
      <right style="medium">
        <color indexed="8"/>
      </right>
      <top style="medium">
        <color indexed="8"/>
      </top>
      <bottom style="medium">
        <color theme="1"/>
      </bottom>
      <diagonal/>
    </border>
    <border>
      <left style="medium">
        <color theme="1"/>
      </left>
      <right style="medium">
        <color theme="1"/>
      </right>
      <top style="medium">
        <color indexed="8"/>
      </top>
      <bottom style="medium">
        <color theme="1"/>
      </bottom>
      <diagonal/>
    </border>
    <border>
      <left/>
      <right style="thin">
        <color rgb="FFAAC1D9"/>
      </right>
      <top style="thin">
        <color indexed="64"/>
      </top>
      <bottom style="thin">
        <color rgb="FFAAC1D9"/>
      </bottom>
      <diagonal/>
    </border>
    <border>
      <left/>
      <right style="thin">
        <color indexed="64"/>
      </right>
      <top style="thin">
        <color indexed="64"/>
      </top>
      <bottom style="thin">
        <color rgb="FFAAC1D9"/>
      </bottom>
      <diagonal/>
    </border>
    <border>
      <left style="thin">
        <color indexed="64"/>
      </left>
      <right style="thin">
        <color rgb="FFAAC1D9"/>
      </right>
      <top/>
      <bottom style="thin">
        <color rgb="FFAAC1D9"/>
      </bottom>
      <diagonal/>
    </border>
    <border>
      <left/>
      <right style="thin">
        <color indexed="64"/>
      </right>
      <top/>
      <bottom style="thin">
        <color rgb="FFAAC1D9"/>
      </bottom>
      <diagonal/>
    </border>
    <border>
      <left style="thin">
        <color indexed="64"/>
      </left>
      <right style="thin">
        <color rgb="FFAAC1D9"/>
      </right>
      <top/>
      <bottom style="thin">
        <color indexed="64"/>
      </bottom>
      <diagonal/>
    </border>
    <border>
      <left/>
      <right style="thin">
        <color rgb="FFAAC1D9"/>
      </right>
      <top/>
      <bottom style="thin">
        <color indexed="64"/>
      </bottom>
      <diagonal/>
    </border>
    <border>
      <left style="thin">
        <color indexed="64"/>
      </left>
      <right style="medium">
        <color indexed="64"/>
      </right>
      <top/>
      <bottom/>
      <diagonal/>
    </border>
    <border>
      <left style="thin">
        <color rgb="FFAAC1D9"/>
      </left>
      <right style="thin">
        <color rgb="FFAAC1D9"/>
      </right>
      <top/>
      <bottom style="thin">
        <color rgb="FFAAC1D9"/>
      </bottom>
      <diagonal/>
    </border>
  </borders>
  <cellStyleXfs count="23">
    <xf numFmtId="0" fontId="0" fillId="0" borderId="0"/>
    <xf numFmtId="0" fontId="6" fillId="0" borderId="0"/>
    <xf numFmtId="43" fontId="6" fillId="0" borderId="0" applyFont="0" applyFill="0" applyBorder="0" applyAlignment="0" applyProtection="0"/>
    <xf numFmtId="0" fontId="14" fillId="0" borderId="0"/>
    <xf numFmtId="0" fontId="2" fillId="0" borderId="0"/>
    <xf numFmtId="0" fontId="17" fillId="0" borderId="0"/>
    <xf numFmtId="9" fontId="6" fillId="0" borderId="0" applyFont="0" applyFill="0" applyBorder="0" applyAlignment="0" applyProtection="0"/>
    <xf numFmtId="43" fontId="18"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24" fillId="0" borderId="0"/>
    <xf numFmtId="0" fontId="27" fillId="0" borderId="0"/>
    <xf numFmtId="43" fontId="24" fillId="0" borderId="0" applyFont="0" applyFill="0" applyBorder="0" applyAlignment="0" applyProtection="0"/>
    <xf numFmtId="0" fontId="33" fillId="0" borderId="0"/>
    <xf numFmtId="43" fontId="24" fillId="0" borderId="0" applyFont="0" applyFill="0" applyBorder="0" applyAlignment="0" applyProtection="0"/>
    <xf numFmtId="0" fontId="1" fillId="0" borderId="0"/>
    <xf numFmtId="0" fontId="24" fillId="0" borderId="0"/>
    <xf numFmtId="44" fontId="24" fillId="0" borderId="0" applyFont="0" applyFill="0" applyBorder="0" applyAlignment="0" applyProtection="0"/>
    <xf numFmtId="0" fontId="33" fillId="0" borderId="0"/>
    <xf numFmtId="9" fontId="27" fillId="0" borderId="0" applyFont="0" applyFill="0" applyBorder="0" applyAlignment="0" applyProtection="0"/>
    <xf numFmtId="44" fontId="64" fillId="0" borderId="0" applyFont="0" applyFill="0" applyBorder="0" applyAlignment="0" applyProtection="0"/>
    <xf numFmtId="9" fontId="64" fillId="0" borderId="0" applyFont="0" applyFill="0" applyBorder="0" applyAlignment="0" applyProtection="0"/>
  </cellStyleXfs>
  <cellXfs count="824">
    <xf numFmtId="0" fontId="0" fillId="2" borderId="0" xfId="0" applyFont="1" applyFill="1" applyBorder="1" applyAlignment="1">
      <alignment horizontal="left"/>
    </xf>
    <xf numFmtId="0" fontId="8" fillId="2" borderId="0" xfId="1" applyFont="1" applyFill="1" applyBorder="1" applyAlignment="1">
      <alignment horizontal="left"/>
    </xf>
    <xf numFmtId="0" fontId="7" fillId="2" borderId="0" xfId="1" applyFont="1" applyFill="1" applyBorder="1" applyAlignment="1">
      <alignment horizontal="left"/>
    </xf>
    <xf numFmtId="0" fontId="7" fillId="2" borderId="0" xfId="1" applyFont="1" applyFill="1" applyBorder="1" applyAlignment="1">
      <alignment horizontal="center"/>
    </xf>
    <xf numFmtId="0" fontId="9" fillId="2" borderId="0" xfId="1" applyFont="1" applyFill="1" applyBorder="1" applyAlignment="1">
      <alignment horizontal="left"/>
    </xf>
    <xf numFmtId="0" fontId="10" fillId="2" borderId="0" xfId="1" applyFont="1" applyFill="1" applyBorder="1" applyAlignment="1">
      <alignment horizontal="left"/>
    </xf>
    <xf numFmtId="0" fontId="11" fillId="2" borderId="0" xfId="1" applyFont="1" applyFill="1" applyBorder="1" applyAlignment="1">
      <alignment horizontal="left"/>
    </xf>
    <xf numFmtId="0" fontId="11" fillId="2" borderId="0" xfId="1" applyFont="1" applyFill="1" applyBorder="1" applyAlignment="1"/>
    <xf numFmtId="0" fontId="11" fillId="2" borderId="0" xfId="1" applyFont="1" applyFill="1" applyBorder="1" applyAlignment="1">
      <alignment horizontal="center"/>
    </xf>
    <xf numFmtId="0" fontId="12" fillId="2" borderId="0" xfId="1" applyFont="1" applyFill="1" applyBorder="1" applyAlignment="1">
      <alignment horizontal="left"/>
    </xf>
    <xf numFmtId="0" fontId="12" fillId="2" borderId="2" xfId="1" applyFont="1" applyFill="1" applyBorder="1" applyAlignment="1">
      <alignment horizontal="left"/>
    </xf>
    <xf numFmtId="0" fontId="12" fillId="2" borderId="3" xfId="1" applyFont="1" applyFill="1" applyBorder="1" applyAlignment="1">
      <alignment horizontal="left"/>
    </xf>
    <xf numFmtId="0" fontId="12" fillId="2" borderId="3" xfId="1" applyFont="1" applyFill="1" applyBorder="1" applyAlignment="1">
      <alignment horizontal="right"/>
    </xf>
    <xf numFmtId="0" fontId="12" fillId="2" borderId="4" xfId="1" applyFont="1" applyFill="1" applyBorder="1" applyAlignment="1">
      <alignment horizontal="left"/>
    </xf>
    <xf numFmtId="0" fontId="9" fillId="2" borderId="5" xfId="1" applyFont="1" applyFill="1" applyBorder="1" applyAlignment="1"/>
    <xf numFmtId="0" fontId="12" fillId="2" borderId="0" xfId="1" applyFont="1" applyFill="1" applyBorder="1" applyAlignment="1"/>
    <xf numFmtId="0" fontId="12" fillId="2" borderId="0" xfId="1" applyFont="1" applyFill="1" applyBorder="1" applyAlignment="1">
      <alignment horizontal="right"/>
    </xf>
    <xf numFmtId="0" fontId="12" fillId="2" borderId="6" xfId="1" applyFont="1" applyFill="1" applyBorder="1" applyAlignment="1">
      <alignment horizontal="left"/>
    </xf>
    <xf numFmtId="0" fontId="12" fillId="2" borderId="5" xfId="1" applyFont="1" applyFill="1" applyBorder="1" applyAlignment="1"/>
    <xf numFmtId="165" fontId="12" fillId="2" borderId="0" xfId="2" applyNumberFormat="1" applyFont="1" applyFill="1" applyBorder="1" applyAlignment="1">
      <alignment horizontal="right"/>
    </xf>
    <xf numFmtId="165" fontId="12" fillId="2" borderId="6" xfId="2" applyNumberFormat="1" applyFont="1" applyFill="1" applyBorder="1" applyAlignment="1">
      <alignment horizontal="right"/>
    </xf>
    <xf numFmtId="0" fontId="12" fillId="2" borderId="5" xfId="1" applyFont="1" applyFill="1" applyBorder="1" applyAlignment="1">
      <alignment horizontal="left"/>
    </xf>
    <xf numFmtId="165" fontId="12" fillId="0" borderId="6" xfId="2" applyNumberFormat="1" applyFont="1" applyFill="1" applyBorder="1" applyAlignment="1">
      <alignment horizontal="right"/>
    </xf>
    <xf numFmtId="0" fontId="9" fillId="2" borderId="5" xfId="1" applyFont="1" applyFill="1" applyBorder="1" applyAlignment="1">
      <alignment horizontal="left"/>
    </xf>
    <xf numFmtId="9" fontId="12" fillId="2" borderId="0" xfId="1" applyNumberFormat="1" applyFont="1" applyFill="1" applyBorder="1" applyAlignment="1">
      <alignment horizontal="right"/>
    </xf>
    <xf numFmtId="0" fontId="13" fillId="2" borderId="0" xfId="1" applyFont="1" applyFill="1" applyBorder="1" applyAlignment="1">
      <alignment horizontal="left"/>
    </xf>
    <xf numFmtId="0" fontId="12" fillId="2" borderId="6" xfId="1" applyFont="1" applyFill="1" applyBorder="1" applyAlignment="1">
      <alignment horizontal="right"/>
    </xf>
    <xf numFmtId="0" fontId="12" fillId="2" borderId="7" xfId="1" applyFont="1" applyFill="1" applyBorder="1" applyAlignment="1">
      <alignment horizontal="left"/>
    </xf>
    <xf numFmtId="0" fontId="12" fillId="2" borderId="8" xfId="1" applyFont="1" applyFill="1" applyBorder="1" applyAlignment="1">
      <alignment horizontal="left"/>
    </xf>
    <xf numFmtId="0" fontId="12" fillId="2" borderId="8" xfId="1" applyFont="1" applyFill="1" applyBorder="1" applyAlignment="1">
      <alignment horizontal="right"/>
    </xf>
    <xf numFmtId="0" fontId="12" fillId="2" borderId="9" xfId="1" applyFont="1" applyFill="1" applyBorder="1" applyAlignment="1">
      <alignment horizontal="left"/>
    </xf>
    <xf numFmtId="0" fontId="0" fillId="2" borderId="0" xfId="0" applyFont="1" applyFill="1" applyBorder="1" applyAlignment="1">
      <alignment horizontal="left"/>
    </xf>
    <xf numFmtId="0" fontId="15" fillId="4" borderId="1" xfId="0" applyFont="1" applyFill="1" applyBorder="1" applyAlignment="1">
      <alignment horizontal="center"/>
    </xf>
    <xf numFmtId="169" fontId="5" fillId="2" borderId="1" xfId="0" applyNumberFormat="1" applyFont="1" applyFill="1" applyBorder="1" applyAlignment="1">
      <alignment horizontal="right"/>
    </xf>
    <xf numFmtId="0" fontId="2" fillId="5" borderId="0" xfId="4" applyNumberFormat="1" applyFont="1" applyFill="1" applyBorder="1" applyAlignment="1" applyProtection="1"/>
    <xf numFmtId="0" fontId="16" fillId="2" borderId="0" xfId="4" applyNumberFormat="1" applyFont="1" applyFill="1" applyBorder="1" applyAlignment="1" applyProtection="1">
      <alignment horizontal="left"/>
    </xf>
    <xf numFmtId="0" fontId="15" fillId="4" borderId="1" xfId="0" applyFont="1" applyFill="1" applyBorder="1" applyAlignment="1">
      <alignment horizontal="center" wrapText="1"/>
    </xf>
    <xf numFmtId="0" fontId="5" fillId="2" borderId="1" xfId="0" applyFont="1" applyFill="1" applyBorder="1" applyAlignment="1">
      <alignment horizontal="left"/>
    </xf>
    <xf numFmtId="0" fontId="17" fillId="7" borderId="0" xfId="5" applyFill="1" applyBorder="1" applyAlignment="1">
      <alignment horizontal="left" vertical="top"/>
    </xf>
    <xf numFmtId="0" fontId="10" fillId="4" borderId="1" xfId="0" applyFont="1" applyFill="1" applyBorder="1" applyAlignment="1">
      <alignment horizontal="center"/>
    </xf>
    <xf numFmtId="170" fontId="11" fillId="2" borderId="1" xfId="0" applyNumberFormat="1" applyFont="1" applyFill="1" applyBorder="1" applyAlignment="1">
      <alignment horizontal="right"/>
    </xf>
    <xf numFmtId="164" fontId="11" fillId="2" borderId="1" xfId="0" applyNumberFormat="1" applyFont="1" applyFill="1" applyBorder="1" applyAlignment="1">
      <alignment horizontal="right"/>
    </xf>
    <xf numFmtId="171" fontId="5" fillId="2" borderId="1" xfId="0" applyNumberFormat="1" applyFont="1" applyFill="1" applyBorder="1" applyAlignment="1">
      <alignment horizontal="right"/>
    </xf>
    <xf numFmtId="0" fontId="5" fillId="2" borderId="1" xfId="0" applyFont="1" applyFill="1" applyBorder="1" applyAlignment="1">
      <alignment horizontal="left" wrapText="1"/>
    </xf>
    <xf numFmtId="0" fontId="11" fillId="2" borderId="1" xfId="0" applyFont="1" applyFill="1" applyBorder="1" applyAlignment="1">
      <alignment horizontal="left"/>
    </xf>
    <xf numFmtId="169" fontId="11" fillId="2" borderId="1" xfId="0" applyNumberFormat="1" applyFont="1" applyFill="1" applyBorder="1" applyAlignment="1">
      <alignment horizontal="right"/>
    </xf>
    <xf numFmtId="10" fontId="11" fillId="2" borderId="1" xfId="6" applyNumberFormat="1" applyFont="1" applyFill="1" applyBorder="1" applyAlignment="1">
      <alignment horizontal="right"/>
    </xf>
    <xf numFmtId="10" fontId="10" fillId="4" borderId="1" xfId="6" applyNumberFormat="1" applyFont="1" applyFill="1" applyBorder="1" applyAlignment="1">
      <alignment horizontal="center"/>
    </xf>
    <xf numFmtId="0" fontId="11" fillId="2" borderId="1" xfId="0" applyFont="1" applyFill="1" applyBorder="1" applyAlignment="1">
      <alignment horizontal="center"/>
    </xf>
    <xf numFmtId="10" fontId="0" fillId="2" borderId="0" xfId="6" applyNumberFormat="1" applyFont="1" applyFill="1" applyBorder="1" applyAlignment="1">
      <alignment horizontal="left"/>
    </xf>
    <xf numFmtId="172" fontId="11" fillId="2" borderId="1" xfId="0" applyNumberFormat="1" applyFont="1" applyFill="1" applyBorder="1" applyAlignment="1">
      <alignment horizontal="right"/>
    </xf>
    <xf numFmtId="0" fontId="10" fillId="4" borderId="12" xfId="0" applyFont="1" applyFill="1" applyBorder="1" applyAlignment="1">
      <alignment horizont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0" fillId="4" borderId="16" xfId="0" applyFont="1" applyFill="1" applyBorder="1" applyAlignment="1">
      <alignment horizontal="center"/>
    </xf>
    <xf numFmtId="169" fontId="10" fillId="9" borderId="17" xfId="1" applyNumberFormat="1" applyFont="1" applyFill="1" applyBorder="1" applyAlignment="1">
      <alignment horizontal="left" vertical="center"/>
    </xf>
    <xf numFmtId="169" fontId="11" fillId="2" borderId="18" xfId="1" applyNumberFormat="1" applyFont="1" applyFill="1" applyBorder="1" applyAlignment="1">
      <alignment horizontal="right"/>
    </xf>
    <xf numFmtId="173" fontId="11" fillId="2" borderId="18" xfId="1" applyNumberFormat="1" applyFont="1" applyFill="1" applyBorder="1" applyAlignment="1">
      <alignment horizontal="right"/>
    </xf>
    <xf numFmtId="174" fontId="11" fillId="2" borderId="19" xfId="1" applyNumberFormat="1" applyFont="1" applyFill="1" applyBorder="1" applyAlignment="1">
      <alignment horizontal="right"/>
    </xf>
    <xf numFmtId="0" fontId="10" fillId="2" borderId="15" xfId="0" applyFont="1" applyFill="1" applyBorder="1" applyAlignment="1">
      <alignment horizontal="left"/>
    </xf>
    <xf numFmtId="173" fontId="11" fillId="2" borderId="1" xfId="0" applyNumberFormat="1" applyFont="1" applyFill="1" applyBorder="1" applyAlignment="1">
      <alignment horizontal="right"/>
    </xf>
    <xf numFmtId="174" fontId="11" fillId="2" borderId="16" xfId="0" applyNumberFormat="1" applyFont="1" applyFill="1" applyBorder="1" applyAlignment="1">
      <alignment horizontal="right"/>
    </xf>
    <xf numFmtId="0" fontId="10" fillId="2" borderId="20" xfId="0" applyFont="1" applyFill="1" applyBorder="1" applyAlignment="1">
      <alignment horizontal="left"/>
    </xf>
    <xf numFmtId="169" fontId="11" fillId="2" borderId="21" xfId="0" applyNumberFormat="1" applyFont="1" applyFill="1" applyBorder="1" applyAlignment="1">
      <alignment horizontal="right"/>
    </xf>
    <xf numFmtId="173" fontId="11" fillId="2" borderId="21" xfId="0" applyNumberFormat="1" applyFont="1" applyFill="1" applyBorder="1" applyAlignment="1">
      <alignment horizontal="right"/>
    </xf>
    <xf numFmtId="174" fontId="11" fillId="2" borderId="22" xfId="0" applyNumberFormat="1" applyFont="1" applyFill="1" applyBorder="1" applyAlignment="1">
      <alignment horizontal="right"/>
    </xf>
    <xf numFmtId="168" fontId="11" fillId="2" borderId="1" xfId="0" applyNumberFormat="1" applyFont="1" applyFill="1" applyBorder="1" applyAlignment="1">
      <alignment horizontal="left"/>
    </xf>
    <xf numFmtId="174" fontId="11" fillId="2" borderId="1" xfId="0" applyNumberFormat="1" applyFont="1" applyFill="1" applyBorder="1" applyAlignment="1">
      <alignment horizontal="right"/>
    </xf>
    <xf numFmtId="168" fontId="5" fillId="2" borderId="1" xfId="0" applyNumberFormat="1" applyFont="1" applyFill="1" applyBorder="1" applyAlignment="1">
      <alignment horizontal="left"/>
    </xf>
    <xf numFmtId="173" fontId="5" fillId="2" borderId="1" xfId="0" applyNumberFormat="1" applyFont="1" applyFill="1" applyBorder="1" applyAlignment="1">
      <alignment horizontal="right"/>
    </xf>
    <xf numFmtId="3" fontId="5" fillId="0" borderId="1" xfId="0" applyNumberFormat="1" applyFont="1" applyFill="1" applyBorder="1" applyAlignment="1">
      <alignment horizontal="right"/>
    </xf>
    <xf numFmtId="0" fontId="10" fillId="4" borderId="1" xfId="0" applyFont="1" applyFill="1" applyBorder="1" applyAlignment="1">
      <alignment horizontal="center"/>
    </xf>
    <xf numFmtId="0" fontId="19" fillId="7" borderId="0" xfId="5" applyFont="1" applyFill="1" applyBorder="1" applyAlignment="1">
      <alignment horizontal="left" vertical="top"/>
    </xf>
    <xf numFmtId="0" fontId="19" fillId="7" borderId="0" xfId="5" applyFont="1" applyFill="1" applyBorder="1" applyAlignment="1">
      <alignment vertical="top" wrapText="1"/>
    </xf>
    <xf numFmtId="3" fontId="5" fillId="2" borderId="1" xfId="0" applyNumberFormat="1" applyFont="1" applyFill="1" applyBorder="1" applyAlignment="1">
      <alignment horizontal="right"/>
    </xf>
    <xf numFmtId="164" fontId="5" fillId="0" borderId="1" xfId="0" applyNumberFormat="1" applyFont="1" applyFill="1" applyBorder="1" applyAlignment="1">
      <alignment horizontal="right"/>
    </xf>
    <xf numFmtId="0" fontId="21" fillId="4" borderId="1" xfId="0" applyFont="1" applyFill="1" applyBorder="1" applyAlignment="1">
      <alignment horizontal="center" wrapText="1"/>
    </xf>
    <xf numFmtId="0" fontId="4" fillId="4" borderId="1" xfId="0" applyFont="1" applyFill="1" applyBorder="1" applyAlignment="1">
      <alignment horizontal="left"/>
    </xf>
    <xf numFmtId="167" fontId="4" fillId="4" borderId="1" xfId="0" applyNumberFormat="1" applyFont="1" applyFill="1" applyBorder="1" applyAlignment="1">
      <alignment horizontal="left"/>
    </xf>
    <xf numFmtId="0" fontId="4" fillId="4" borderId="1" xfId="0" applyFont="1" applyFill="1" applyBorder="1" applyAlignment="1">
      <alignment horizontal="center"/>
    </xf>
    <xf numFmtId="0" fontId="4" fillId="4" borderId="1" xfId="0" applyFont="1" applyFill="1" applyBorder="1" applyAlignment="1">
      <alignment horizontal="center" wrapText="1"/>
    </xf>
    <xf numFmtId="164" fontId="10" fillId="0" borderId="1" xfId="0" applyNumberFormat="1" applyFont="1" applyFill="1" applyBorder="1" applyAlignment="1">
      <alignment horizontal="right"/>
    </xf>
    <xf numFmtId="168" fontId="4" fillId="4" borderId="1" xfId="0" applyNumberFormat="1" applyFont="1" applyFill="1" applyBorder="1" applyAlignment="1">
      <alignment horizontal="left"/>
    </xf>
    <xf numFmtId="3" fontId="10" fillId="0" borderId="1" xfId="0" applyNumberFormat="1" applyFont="1" applyFill="1" applyBorder="1" applyAlignment="1">
      <alignment horizontal="right"/>
    </xf>
    <xf numFmtId="3" fontId="10" fillId="0" borderId="1" xfId="0" applyNumberFormat="1" applyFont="1" applyFill="1" applyBorder="1" applyAlignment="1">
      <alignment horizontal="right" wrapText="1"/>
    </xf>
    <xf numFmtId="0" fontId="10" fillId="6" borderId="1" xfId="0" applyFont="1" applyFill="1" applyBorder="1" applyAlignment="1">
      <alignment horizontal="left"/>
    </xf>
    <xf numFmtId="169" fontId="10" fillId="6" borderId="1" xfId="0" applyNumberFormat="1" applyFont="1" applyFill="1" applyBorder="1" applyAlignment="1">
      <alignment horizontal="right"/>
    </xf>
    <xf numFmtId="0" fontId="6" fillId="2" borderId="0" xfId="0" applyFont="1" applyFill="1" applyBorder="1" applyAlignment="1">
      <alignment horizontal="left"/>
    </xf>
    <xf numFmtId="165" fontId="11" fillId="2" borderId="1" xfId="7" applyNumberFormat="1" applyFont="1" applyFill="1" applyBorder="1" applyAlignment="1">
      <alignment horizontal="right"/>
    </xf>
    <xf numFmtId="0" fontId="10" fillId="2" borderId="1" xfId="0" applyFont="1" applyFill="1" applyBorder="1" applyAlignment="1">
      <alignment horizontal="center"/>
    </xf>
    <xf numFmtId="169" fontId="10" fillId="2" borderId="1" xfId="0" applyNumberFormat="1" applyFont="1" applyFill="1" applyBorder="1" applyAlignment="1">
      <alignment horizontal="right"/>
    </xf>
    <xf numFmtId="165" fontId="10" fillId="2" borderId="1" xfId="7" applyNumberFormat="1" applyFont="1" applyFill="1" applyBorder="1" applyAlignment="1">
      <alignment horizontal="right"/>
    </xf>
    <xf numFmtId="0" fontId="10" fillId="2" borderId="1" xfId="0" applyFont="1" applyFill="1" applyBorder="1" applyAlignment="1">
      <alignment horizontal="left"/>
    </xf>
    <xf numFmtId="172" fontId="10" fillId="2" borderId="1" xfId="0" applyNumberFormat="1" applyFont="1" applyFill="1" applyBorder="1" applyAlignment="1">
      <alignment horizontal="right"/>
    </xf>
    <xf numFmtId="0" fontId="0" fillId="2" borderId="0" xfId="0" applyFont="1" applyFill="1" applyBorder="1" applyAlignment="1">
      <alignment horizontal="left"/>
    </xf>
    <xf numFmtId="0" fontId="10" fillId="4" borderId="1" xfId="0" applyFont="1" applyFill="1" applyBorder="1" applyAlignment="1">
      <alignment horizontal="center" wrapText="1"/>
    </xf>
    <xf numFmtId="0" fontId="22" fillId="0" borderId="0" xfId="8" applyFont="1"/>
    <xf numFmtId="0" fontId="22" fillId="10" borderId="5" xfId="8" applyFont="1" applyFill="1" applyBorder="1" applyAlignment="1">
      <alignment wrapText="1"/>
    </xf>
    <xf numFmtId="0" fontId="22" fillId="10" borderId="0" xfId="8" applyFont="1" applyFill="1" applyBorder="1"/>
    <xf numFmtId="165" fontId="22" fillId="10" borderId="0" xfId="9" applyNumberFormat="1" applyFont="1" applyFill="1" applyBorder="1"/>
    <xf numFmtId="0" fontId="22" fillId="10" borderId="23" xfId="8" applyFont="1" applyFill="1" applyBorder="1"/>
    <xf numFmtId="0" fontId="22" fillId="10" borderId="6" xfId="8" applyFont="1" applyFill="1" applyBorder="1"/>
    <xf numFmtId="0" fontId="22" fillId="10" borderId="24" xfId="8" applyFont="1" applyFill="1" applyBorder="1" applyAlignment="1">
      <alignment horizontal="center" wrapText="1"/>
    </xf>
    <xf numFmtId="0" fontId="22" fillId="10" borderId="28" xfId="8" applyFont="1" applyFill="1" applyBorder="1" applyAlignment="1">
      <alignment wrapText="1"/>
    </xf>
    <xf numFmtId="0" fontId="22" fillId="10" borderId="29" xfId="8" applyFont="1" applyFill="1" applyBorder="1" applyAlignment="1">
      <alignment horizontal="center" wrapText="1"/>
    </xf>
    <xf numFmtId="165" fontId="22" fillId="10" borderId="29" xfId="9" applyNumberFormat="1" applyFont="1" applyFill="1" applyBorder="1" applyAlignment="1">
      <alignment horizontal="center" wrapText="1"/>
    </xf>
    <xf numFmtId="0" fontId="22" fillId="10" borderId="26" xfId="8" applyFont="1" applyFill="1" applyBorder="1" applyAlignment="1">
      <alignment horizontal="center" wrapText="1"/>
    </xf>
    <xf numFmtId="0" fontId="22" fillId="0" borderId="0" xfId="8" applyFont="1" applyAlignment="1">
      <alignment wrapText="1"/>
    </xf>
    <xf numFmtId="165" fontId="22" fillId="10" borderId="28" xfId="9" applyNumberFormat="1" applyFont="1" applyFill="1" applyBorder="1" applyAlignment="1">
      <alignment wrapText="1"/>
    </xf>
    <xf numFmtId="165" fontId="23" fillId="10" borderId="29" xfId="9" applyNumberFormat="1" applyFont="1" applyFill="1" applyBorder="1" applyAlignment="1">
      <alignment horizontal="center"/>
    </xf>
    <xf numFmtId="165" fontId="23" fillId="10" borderId="0" xfId="9" applyNumberFormat="1" applyFont="1" applyFill="1" applyBorder="1"/>
    <xf numFmtId="165" fontId="23" fillId="10" borderId="26" xfId="9" applyNumberFormat="1" applyFont="1" applyFill="1" applyBorder="1" applyAlignment="1">
      <alignment horizontal="center"/>
    </xf>
    <xf numFmtId="165" fontId="22" fillId="0" borderId="0" xfId="9" applyNumberFormat="1" applyFont="1"/>
    <xf numFmtId="10" fontId="22" fillId="10" borderId="29" xfId="10" applyNumberFormat="1" applyFont="1" applyFill="1" applyBorder="1"/>
    <xf numFmtId="165" fontId="22" fillId="10" borderId="29" xfId="9" applyNumberFormat="1" applyFont="1" applyFill="1" applyBorder="1"/>
    <xf numFmtId="0" fontId="22" fillId="10" borderId="29" xfId="8" applyFont="1" applyFill="1" applyBorder="1"/>
    <xf numFmtId="0" fontId="22" fillId="10" borderId="26" xfId="8" applyFont="1" applyFill="1" applyBorder="1"/>
    <xf numFmtId="10" fontId="22" fillId="10" borderId="30" xfId="10" applyNumberFormat="1" applyFont="1" applyFill="1" applyBorder="1"/>
    <xf numFmtId="0" fontId="22" fillId="10" borderId="0" xfId="8" applyFont="1" applyFill="1" applyBorder="1" applyAlignment="1">
      <alignment horizontal="right"/>
    </xf>
    <xf numFmtId="165" fontId="22" fillId="10" borderId="0" xfId="8" applyNumberFormat="1" applyFont="1" applyFill="1" applyBorder="1"/>
    <xf numFmtId="165" fontId="22" fillId="0" borderId="0" xfId="8" applyNumberFormat="1" applyFont="1"/>
    <xf numFmtId="0" fontId="22" fillId="10" borderId="7" xfId="8" applyFont="1" applyFill="1" applyBorder="1" applyAlignment="1">
      <alignment wrapText="1"/>
    </xf>
    <xf numFmtId="0" fontId="22" fillId="10" borderId="8" xfId="8" applyFont="1" applyFill="1" applyBorder="1"/>
    <xf numFmtId="165" fontId="22" fillId="10" borderId="8" xfId="9" applyNumberFormat="1" applyFont="1" applyFill="1" applyBorder="1"/>
    <xf numFmtId="0" fontId="22" fillId="10" borderId="8" xfId="8" applyFont="1" applyFill="1" applyBorder="1" applyAlignment="1">
      <alignment horizontal="right"/>
    </xf>
    <xf numFmtId="0" fontId="22" fillId="10" borderId="9" xfId="8" applyFont="1" applyFill="1" applyBorder="1"/>
    <xf numFmtId="0" fontId="22" fillId="0" borderId="5" xfId="8" applyFont="1" applyFill="1" applyBorder="1" applyAlignment="1">
      <alignment wrapText="1"/>
    </xf>
    <xf numFmtId="0" fontId="22" fillId="0" borderId="0" xfId="8" applyFont="1" applyFill="1" applyBorder="1"/>
    <xf numFmtId="165" fontId="22" fillId="0" borderId="0" xfId="9" applyNumberFormat="1" applyFont="1" applyFill="1" applyBorder="1"/>
    <xf numFmtId="0" fontId="22" fillId="0" borderId="6" xfId="8" applyFont="1" applyFill="1" applyBorder="1"/>
    <xf numFmtId="0" fontId="22" fillId="0" borderId="31" xfId="8" applyFont="1" applyFill="1" applyBorder="1" applyAlignment="1">
      <alignment horizontal="center"/>
    </xf>
    <xf numFmtId="0" fontId="22" fillId="0" borderId="28" xfId="8" applyFont="1" applyFill="1" applyBorder="1" applyAlignment="1">
      <alignment wrapText="1"/>
    </xf>
    <xf numFmtId="0" fontId="22" fillId="0" borderId="29" xfId="8" applyFont="1" applyFill="1" applyBorder="1" applyAlignment="1">
      <alignment horizontal="center" wrapText="1"/>
    </xf>
    <xf numFmtId="165" fontId="22" fillId="0" borderId="29" xfId="9" applyNumberFormat="1" applyFont="1" applyFill="1" applyBorder="1" applyAlignment="1">
      <alignment horizontal="center" wrapText="1"/>
    </xf>
    <xf numFmtId="0" fontId="22" fillId="0" borderId="27" xfId="8" applyFont="1" applyFill="1" applyBorder="1" applyAlignment="1">
      <alignment horizontal="center" wrapText="1"/>
    </xf>
    <xf numFmtId="0" fontId="22" fillId="0" borderId="32" xfId="8" applyFont="1" applyFill="1" applyBorder="1" applyAlignment="1">
      <alignment horizontal="center" wrapText="1"/>
    </xf>
    <xf numFmtId="0" fontId="22" fillId="0" borderId="30" xfId="8" applyFont="1" applyFill="1" applyBorder="1" applyAlignment="1">
      <alignment horizontal="center" wrapText="1"/>
    </xf>
    <xf numFmtId="0" fontId="22" fillId="0" borderId="0" xfId="8" applyFont="1" applyFill="1" applyAlignment="1">
      <alignment wrapText="1"/>
    </xf>
    <xf numFmtId="10" fontId="22" fillId="0" borderId="29" xfId="10" applyNumberFormat="1" applyFont="1" applyFill="1" applyBorder="1"/>
    <xf numFmtId="10" fontId="22" fillId="0" borderId="27" xfId="10" applyNumberFormat="1" applyFont="1" applyFill="1" applyBorder="1"/>
    <xf numFmtId="10" fontId="22" fillId="0" borderId="32" xfId="10" applyNumberFormat="1" applyFont="1" applyFill="1" applyBorder="1"/>
    <xf numFmtId="10" fontId="22" fillId="0" borderId="30" xfId="10" applyNumberFormat="1" applyFont="1" applyFill="1" applyBorder="1"/>
    <xf numFmtId="0" fontId="22" fillId="0" borderId="33" xfId="8" applyFont="1" applyFill="1" applyBorder="1" applyAlignment="1">
      <alignment wrapText="1"/>
    </xf>
    <xf numFmtId="10" fontId="22" fillId="0" borderId="34" xfId="10" applyNumberFormat="1" applyFont="1" applyFill="1" applyBorder="1"/>
    <xf numFmtId="10" fontId="22" fillId="0" borderId="35" xfId="10" applyNumberFormat="1" applyFont="1" applyFill="1" applyBorder="1"/>
    <xf numFmtId="10" fontId="22" fillId="0" borderId="36" xfId="10" applyNumberFormat="1" applyFont="1" applyFill="1" applyBorder="1"/>
    <xf numFmtId="10" fontId="22" fillId="0" borderId="37" xfId="10" applyNumberFormat="1" applyFont="1" applyFill="1" applyBorder="1"/>
    <xf numFmtId="0" fontId="26" fillId="0" borderId="0" xfId="11" applyFont="1"/>
    <xf numFmtId="0" fontId="24" fillId="0" borderId="0" xfId="11"/>
    <xf numFmtId="0" fontId="25" fillId="0" borderId="0" xfId="11" applyFont="1" applyAlignment="1">
      <alignment horizontal="center"/>
    </xf>
    <xf numFmtId="0" fontId="28" fillId="4" borderId="38" xfId="12" applyFont="1" applyFill="1" applyBorder="1" applyAlignment="1">
      <alignment horizontal="center" wrapText="1"/>
    </xf>
    <xf numFmtId="0" fontId="28" fillId="4" borderId="39" xfId="12" applyFont="1" applyFill="1" applyBorder="1" applyAlignment="1">
      <alignment horizontal="center" wrapText="1"/>
    </xf>
    <xf numFmtId="0" fontId="28" fillId="4" borderId="40" xfId="12" applyFont="1" applyFill="1" applyBorder="1" applyAlignment="1">
      <alignment horizontal="center" wrapText="1"/>
    </xf>
    <xf numFmtId="0" fontId="28" fillId="4" borderId="41" xfId="12" applyFont="1" applyFill="1" applyBorder="1" applyAlignment="1">
      <alignment horizontal="center" wrapText="1"/>
    </xf>
    <xf numFmtId="0" fontId="28" fillId="4" borderId="42" xfId="12" applyFont="1" applyFill="1" applyBorder="1" applyAlignment="1">
      <alignment horizontal="center" wrapText="1"/>
    </xf>
    <xf numFmtId="0" fontId="28" fillId="4" borderId="43" xfId="12" applyFont="1" applyFill="1" applyBorder="1" applyAlignment="1">
      <alignment horizontal="center" wrapText="1"/>
    </xf>
    <xf numFmtId="0" fontId="26" fillId="0" borderId="0" xfId="11" applyFont="1" applyAlignment="1">
      <alignment horizontal="center" wrapText="1"/>
    </xf>
    <xf numFmtId="0" fontId="24" fillId="0" borderId="0" xfId="11" applyFont="1" applyAlignment="1">
      <alignment horizontal="center" wrapText="1"/>
    </xf>
    <xf numFmtId="0" fontId="24" fillId="0" borderId="0" xfId="11" applyAlignment="1">
      <alignment horizontal="center" wrapText="1"/>
    </xf>
    <xf numFmtId="0" fontId="26" fillId="4" borderId="44" xfId="11" applyFont="1" applyFill="1" applyBorder="1"/>
    <xf numFmtId="0" fontId="25" fillId="4" borderId="0" xfId="11" applyFont="1" applyFill="1" applyBorder="1" applyAlignment="1">
      <alignment horizontal="center"/>
    </xf>
    <xf numFmtId="0" fontId="26" fillId="4" borderId="47" xfId="11" applyFont="1" applyFill="1" applyBorder="1" applyAlignment="1">
      <alignment horizontal="center"/>
    </xf>
    <xf numFmtId="0" fontId="25" fillId="4" borderId="46" xfId="11" applyFont="1" applyFill="1" applyBorder="1" applyAlignment="1">
      <alignment horizontal="center"/>
    </xf>
    <xf numFmtId="0" fontId="26" fillId="4" borderId="6" xfId="11" applyFont="1" applyFill="1" applyBorder="1"/>
    <xf numFmtId="0" fontId="26" fillId="0" borderId="44" xfId="11" applyFont="1" applyBorder="1" applyAlignment="1">
      <alignment horizontal="center"/>
    </xf>
    <xf numFmtId="165" fontId="29" fillId="0" borderId="48" xfId="13" applyNumberFormat="1" applyFont="1" applyFill="1" applyBorder="1"/>
    <xf numFmtId="165" fontId="29" fillId="0" borderId="49" xfId="13" applyNumberFormat="1" applyFont="1" applyFill="1" applyBorder="1"/>
    <xf numFmtId="165" fontId="29" fillId="0" borderId="48" xfId="13" applyNumberFormat="1" applyFont="1" applyBorder="1"/>
    <xf numFmtId="165" fontId="29" fillId="0" borderId="6" xfId="13" applyNumberFormat="1" applyFont="1" applyBorder="1"/>
    <xf numFmtId="165" fontId="26" fillId="0" borderId="0" xfId="11" applyNumberFormat="1" applyFont="1"/>
    <xf numFmtId="0" fontId="26" fillId="0" borderId="44" xfId="11" applyFont="1" applyFill="1" applyBorder="1" applyAlignment="1">
      <alignment horizontal="center"/>
    </xf>
    <xf numFmtId="165" fontId="26" fillId="0" borderId="48" xfId="13" applyNumberFormat="1" applyFont="1" applyFill="1" applyBorder="1"/>
    <xf numFmtId="165" fontId="26" fillId="0" borderId="49" xfId="13" applyNumberFormat="1" applyFont="1" applyFill="1" applyBorder="1"/>
    <xf numFmtId="165" fontId="29" fillId="0" borderId="6" xfId="13" applyNumberFormat="1" applyFont="1" applyFill="1" applyBorder="1"/>
    <xf numFmtId="165" fontId="26" fillId="0" borderId="0" xfId="11" applyNumberFormat="1" applyFont="1" applyFill="1"/>
    <xf numFmtId="0" fontId="26" fillId="0" borderId="0" xfId="11" applyFont="1" applyFill="1"/>
    <xf numFmtId="0" fontId="24" fillId="0" borderId="0" xfId="11" applyFill="1"/>
    <xf numFmtId="165" fontId="26" fillId="0" borderId="6" xfId="13" applyNumberFormat="1" applyFont="1" applyFill="1" applyBorder="1"/>
    <xf numFmtId="165" fontId="26" fillId="0" borderId="48" xfId="11" applyNumberFormat="1" applyFont="1" applyBorder="1"/>
    <xf numFmtId="0" fontId="26" fillId="0" borderId="50" xfId="11" applyFont="1" applyFill="1" applyBorder="1" applyAlignment="1">
      <alignment horizontal="center"/>
    </xf>
    <xf numFmtId="165" fontId="26" fillId="0" borderId="51" xfId="13" applyNumberFormat="1" applyFont="1" applyFill="1" applyBorder="1"/>
    <xf numFmtId="165" fontId="26" fillId="0" borderId="52" xfId="13" applyNumberFormat="1" applyFont="1" applyFill="1" applyBorder="1"/>
    <xf numFmtId="165" fontId="26" fillId="0" borderId="51" xfId="11" applyNumberFormat="1" applyFont="1" applyBorder="1"/>
    <xf numFmtId="165" fontId="26" fillId="0" borderId="9" xfId="13" applyNumberFormat="1" applyFont="1" applyFill="1" applyBorder="1"/>
    <xf numFmtId="0" fontId="26" fillId="0" borderId="0" xfId="11" applyFont="1" applyFill="1" applyAlignment="1">
      <alignment horizontal="left"/>
    </xf>
    <xf numFmtId="0" fontId="24" fillId="0" borderId="0" xfId="11" applyFont="1" applyFill="1"/>
    <xf numFmtId="0" fontId="32" fillId="0" borderId="0" xfId="8" applyFont="1"/>
    <xf numFmtId="0" fontId="28" fillId="4" borderId="38" xfId="8" applyFont="1" applyFill="1" applyBorder="1" applyAlignment="1">
      <alignment horizontal="center"/>
    </xf>
    <xf numFmtId="0" fontId="28" fillId="4" borderId="40" xfId="8" applyFont="1" applyFill="1" applyBorder="1" applyAlignment="1">
      <alignment horizontal="center" wrapText="1"/>
    </xf>
    <xf numFmtId="0" fontId="28" fillId="4" borderId="42" xfId="8" applyFont="1" applyFill="1" applyBorder="1" applyAlignment="1">
      <alignment horizontal="center" wrapText="1"/>
    </xf>
    <xf numFmtId="0" fontId="28" fillId="4" borderId="53" xfId="8" applyFont="1" applyFill="1" applyBorder="1" applyAlignment="1">
      <alignment horizontal="center" wrapText="1"/>
    </xf>
    <xf numFmtId="175" fontId="28" fillId="0" borderId="0" xfId="8" applyNumberFormat="1" applyFont="1" applyBorder="1"/>
    <xf numFmtId="6" fontId="28" fillId="0" borderId="0" xfId="8" applyNumberFormat="1" applyFont="1" applyBorder="1"/>
    <xf numFmtId="0" fontId="28" fillId="0" borderId="0" xfId="8" applyNumberFormat="1" applyFont="1" applyFill="1" applyBorder="1" applyAlignment="1">
      <alignment horizontal="center"/>
    </xf>
    <xf numFmtId="0" fontId="26" fillId="0" borderId="0" xfId="14" applyFont="1"/>
    <xf numFmtId="0" fontId="26" fillId="0" borderId="0" xfId="14" applyFont="1" applyBorder="1"/>
    <xf numFmtId="0" fontId="26" fillId="0" borderId="8" xfId="14" applyFont="1" applyBorder="1"/>
    <xf numFmtId="0" fontId="26" fillId="0" borderId="0" xfId="8" applyFont="1"/>
    <xf numFmtId="0" fontId="26" fillId="0" borderId="0" xfId="8" applyFont="1" applyBorder="1"/>
    <xf numFmtId="0" fontId="25" fillId="0" borderId="0" xfId="8" applyFont="1" applyBorder="1"/>
    <xf numFmtId="0" fontId="25" fillId="4" borderId="0" xfId="8" applyFont="1" applyFill="1" applyBorder="1" applyAlignment="1">
      <alignment vertical="center" wrapText="1"/>
    </xf>
    <xf numFmtId="0" fontId="36" fillId="4" borderId="74" xfId="8" applyFont="1" applyFill="1" applyBorder="1" applyAlignment="1">
      <alignment horizontal="center" vertical="center" wrapText="1"/>
    </xf>
    <xf numFmtId="0" fontId="37" fillId="4" borderId="75" xfId="8" applyFont="1" applyFill="1" applyBorder="1"/>
    <xf numFmtId="0" fontId="34" fillId="4" borderId="76" xfId="8" applyFont="1" applyFill="1" applyBorder="1" applyAlignment="1">
      <alignment horizontal="center"/>
    </xf>
    <xf numFmtId="0" fontId="34" fillId="4" borderId="0" xfId="8" applyFont="1" applyFill="1" applyBorder="1" applyAlignment="1">
      <alignment horizontal="center"/>
    </xf>
    <xf numFmtId="0" fontId="34" fillId="4" borderId="48" xfId="8" applyFont="1" applyFill="1" applyBorder="1" applyAlignment="1">
      <alignment horizontal="center"/>
    </xf>
    <xf numFmtId="0" fontId="34" fillId="4" borderId="6" xfId="8" applyFont="1" applyFill="1" applyBorder="1" applyAlignment="1">
      <alignment horizontal="center"/>
    </xf>
    <xf numFmtId="0" fontId="34" fillId="4" borderId="5" xfId="8" applyFont="1" applyFill="1" applyBorder="1"/>
    <xf numFmtId="0" fontId="34" fillId="4" borderId="70" xfId="8" applyFont="1" applyFill="1" applyBorder="1" applyAlignment="1">
      <alignment horizontal="center"/>
    </xf>
    <xf numFmtId="0" fontId="34" fillId="4" borderId="6" xfId="8" applyFont="1" applyFill="1" applyBorder="1"/>
    <xf numFmtId="0" fontId="34" fillId="4" borderId="70" xfId="8" applyFont="1" applyFill="1" applyBorder="1"/>
    <xf numFmtId="0" fontId="34" fillId="4" borderId="48" xfId="8" applyFont="1" applyFill="1" applyBorder="1"/>
    <xf numFmtId="0" fontId="34" fillId="4" borderId="77" xfId="8" applyFont="1" applyFill="1" applyBorder="1" applyAlignment="1">
      <alignment horizontal="center"/>
    </xf>
    <xf numFmtId="0" fontId="34" fillId="4" borderId="78" xfId="8" applyFont="1" applyFill="1" applyBorder="1" applyAlignment="1">
      <alignment horizontal="center"/>
    </xf>
    <xf numFmtId="0" fontId="34" fillId="4" borderId="79" xfId="8" applyFont="1" applyFill="1" applyBorder="1"/>
    <xf numFmtId="0" fontId="25" fillId="4" borderId="78" xfId="8" applyFont="1" applyFill="1" applyBorder="1"/>
    <xf numFmtId="0" fontId="34" fillId="4" borderId="76" xfId="8" applyFont="1" applyFill="1" applyBorder="1" applyAlignment="1">
      <alignment horizontal="center" wrapText="1"/>
    </xf>
    <xf numFmtId="0" fontId="34" fillId="4" borderId="0" xfId="8" applyFont="1" applyFill="1" applyBorder="1" applyAlignment="1">
      <alignment horizontal="center" wrapText="1"/>
    </xf>
    <xf numFmtId="0" fontId="34" fillId="4" borderId="5" xfId="8" applyFont="1" applyFill="1" applyBorder="1" applyAlignment="1">
      <alignment horizontal="center"/>
    </xf>
    <xf numFmtId="0" fontId="25" fillId="0" borderId="80" xfId="8" applyFont="1" applyBorder="1"/>
    <xf numFmtId="0" fontId="34" fillId="0" borderId="81" xfId="8" applyFont="1" applyBorder="1" applyAlignment="1">
      <alignment horizontal="center"/>
    </xf>
    <xf numFmtId="0" fontId="34" fillId="0" borderId="8" xfId="8" applyFont="1" applyBorder="1" applyAlignment="1">
      <alignment horizontal="center"/>
    </xf>
    <xf numFmtId="0" fontId="34" fillId="0" borderId="51" xfId="8" applyFont="1" applyBorder="1" applyAlignment="1">
      <alignment horizontal="center"/>
    </xf>
    <xf numFmtId="0" fontId="34" fillId="0" borderId="9" xfId="8" applyFont="1" applyBorder="1" applyAlignment="1">
      <alignment horizontal="center"/>
    </xf>
    <xf numFmtId="0" fontId="34" fillId="0" borderId="7" xfId="8" applyFont="1" applyBorder="1" applyAlignment="1">
      <alignment horizontal="center"/>
    </xf>
    <xf numFmtId="0" fontId="34" fillId="0" borderId="60" xfId="8" applyFont="1" applyBorder="1" applyAlignment="1">
      <alignment horizontal="center"/>
    </xf>
    <xf numFmtId="0" fontId="34" fillId="0" borderId="60" xfId="8" applyFont="1" applyFill="1" applyBorder="1" applyAlignment="1">
      <alignment horizontal="center"/>
    </xf>
    <xf numFmtId="0" fontId="34" fillId="0" borderId="7" xfId="8" applyFont="1" applyFill="1" applyBorder="1" applyAlignment="1">
      <alignment horizontal="center"/>
    </xf>
    <xf numFmtId="0" fontId="34" fillId="0" borderId="51" xfId="8" applyFont="1" applyFill="1" applyBorder="1" applyAlignment="1">
      <alignment horizontal="center"/>
    </xf>
    <xf numFmtId="0" fontId="34" fillId="0" borderId="82" xfId="8" applyFont="1" applyFill="1" applyBorder="1" applyAlignment="1">
      <alignment horizontal="center"/>
    </xf>
    <xf numFmtId="0" fontId="34" fillId="0" borderId="80" xfId="8" applyFont="1" applyFill="1" applyBorder="1" applyAlignment="1">
      <alignment horizontal="center"/>
    </xf>
    <xf numFmtId="0" fontId="34" fillId="0" borderId="83" xfId="8" applyFont="1" applyFill="1" applyBorder="1" applyAlignment="1">
      <alignment horizontal="center"/>
    </xf>
    <xf numFmtId="0" fontId="25" fillId="0" borderId="78" xfId="8" applyFont="1" applyBorder="1"/>
    <xf numFmtId="0" fontId="26" fillId="0" borderId="76" xfId="8" applyFont="1" applyBorder="1"/>
    <xf numFmtId="0" fontId="26" fillId="0" borderId="48" xfId="8" applyFont="1" applyBorder="1"/>
    <xf numFmtId="0" fontId="26" fillId="0" borderId="6" xfId="8" applyFont="1" applyBorder="1"/>
    <xf numFmtId="0" fontId="26" fillId="0" borderId="5" xfId="8" applyFont="1" applyBorder="1"/>
    <xf numFmtId="0" fontId="26" fillId="0" borderId="70" xfId="8" applyFont="1" applyBorder="1"/>
    <xf numFmtId="0" fontId="26" fillId="0" borderId="77" xfId="8" applyFont="1" applyBorder="1"/>
    <xf numFmtId="0" fontId="26" fillId="0" borderId="78" xfId="8" applyFont="1" applyBorder="1"/>
    <xf numFmtId="0" fontId="26" fillId="0" borderId="79" xfId="8" applyFont="1" applyBorder="1"/>
    <xf numFmtId="3" fontId="26" fillId="0" borderId="0" xfId="15" applyNumberFormat="1" applyFont="1"/>
    <xf numFmtId="4" fontId="25" fillId="0" borderId="80" xfId="15" applyNumberFormat="1" applyFont="1" applyBorder="1"/>
    <xf numFmtId="3" fontId="26" fillId="0" borderId="81" xfId="15" applyNumberFormat="1" applyFont="1" applyFill="1" applyBorder="1" applyAlignment="1">
      <alignment horizontal="right"/>
    </xf>
    <xf numFmtId="3" fontId="26" fillId="0" borderId="8" xfId="15" applyNumberFormat="1" applyFont="1" applyFill="1" applyBorder="1" applyAlignment="1">
      <alignment horizontal="right"/>
    </xf>
    <xf numFmtId="3" fontId="26" fillId="0" borderId="51" xfId="15" applyNumberFormat="1" applyFont="1" applyFill="1" applyBorder="1" applyAlignment="1">
      <alignment horizontal="right"/>
    </xf>
    <xf numFmtId="3" fontId="26" fillId="0" borderId="9" xfId="15" applyNumberFormat="1" applyFont="1" applyFill="1" applyBorder="1" applyAlignment="1">
      <alignment horizontal="right"/>
    </xf>
    <xf numFmtId="3" fontId="26" fillId="0" borderId="7" xfId="15" applyNumberFormat="1" applyFont="1" applyFill="1" applyBorder="1" applyAlignment="1">
      <alignment horizontal="right"/>
    </xf>
    <xf numFmtId="3" fontId="26" fillId="0" borderId="60" xfId="15" applyNumberFormat="1" applyFont="1" applyFill="1" applyBorder="1" applyAlignment="1">
      <alignment horizontal="right"/>
    </xf>
    <xf numFmtId="3" fontId="26" fillId="0" borderId="82" xfId="15" applyNumberFormat="1" applyFont="1" applyFill="1" applyBorder="1" applyAlignment="1">
      <alignment horizontal="right"/>
    </xf>
    <xf numFmtId="3" fontId="26" fillId="0" borderId="80" xfId="15" applyNumberFormat="1" applyFont="1" applyFill="1" applyBorder="1" applyAlignment="1">
      <alignment horizontal="right"/>
    </xf>
    <xf numFmtId="4" fontId="26" fillId="0" borderId="7" xfId="15" applyNumberFormat="1" applyFont="1" applyBorder="1"/>
    <xf numFmtId="4" fontId="26" fillId="0" borderId="83" xfId="15" applyNumberFormat="1" applyFont="1" applyBorder="1"/>
    <xf numFmtId="3" fontId="26" fillId="0" borderId="0" xfId="8" applyNumberFormat="1" applyFont="1"/>
    <xf numFmtId="41" fontId="26" fillId="0" borderId="76" xfId="8" applyNumberFormat="1" applyFont="1" applyFill="1" applyBorder="1" applyAlignment="1">
      <alignment horizontal="right"/>
    </xf>
    <xf numFmtId="41" fontId="26" fillId="0" borderId="0" xfId="8" applyNumberFormat="1" applyFont="1" applyFill="1" applyBorder="1" applyAlignment="1">
      <alignment horizontal="right"/>
    </xf>
    <xf numFmtId="41" fontId="26" fillId="0" borderId="48" xfId="8" applyNumberFormat="1" applyFont="1" applyFill="1" applyBorder="1" applyAlignment="1">
      <alignment horizontal="right"/>
    </xf>
    <xf numFmtId="41" fontId="26" fillId="0" borderId="6" xfId="8" applyNumberFormat="1" applyFont="1" applyFill="1" applyBorder="1" applyAlignment="1">
      <alignment horizontal="right"/>
    </xf>
    <xf numFmtId="41" fontId="26" fillId="0" borderId="5" xfId="8" applyNumberFormat="1" applyFont="1" applyFill="1" applyBorder="1" applyAlignment="1">
      <alignment horizontal="right"/>
    </xf>
    <xf numFmtId="41" fontId="26" fillId="0" borderId="70" xfId="8" applyNumberFormat="1" applyFont="1" applyFill="1" applyBorder="1" applyAlignment="1">
      <alignment horizontal="right"/>
    </xf>
    <xf numFmtId="41" fontId="26" fillId="0" borderId="77" xfId="8" applyNumberFormat="1" applyFont="1" applyFill="1" applyBorder="1" applyAlignment="1">
      <alignment horizontal="right"/>
    </xf>
    <xf numFmtId="41" fontId="26" fillId="0" borderId="78" xfId="8" applyNumberFormat="1" applyFont="1" applyFill="1" applyBorder="1" applyAlignment="1">
      <alignment horizontal="right"/>
    </xf>
    <xf numFmtId="175" fontId="26" fillId="0" borderId="0" xfId="8" applyNumberFormat="1" applyFont="1"/>
    <xf numFmtId="175" fontId="25" fillId="0" borderId="78" xfId="8" applyNumberFormat="1" applyFont="1" applyBorder="1"/>
    <xf numFmtId="42" fontId="26" fillId="0" borderId="76" xfId="8" applyNumberFormat="1" applyFont="1" applyFill="1" applyBorder="1" applyAlignment="1">
      <alignment horizontal="right"/>
    </xf>
    <xf numFmtId="42" fontId="26" fillId="0" borderId="0" xfId="8" applyNumberFormat="1" applyFont="1" applyFill="1" applyBorder="1" applyAlignment="1">
      <alignment horizontal="right"/>
    </xf>
    <xf numFmtId="42" fontId="26" fillId="0" borderId="48" xfId="8" applyNumberFormat="1" applyFont="1" applyFill="1" applyBorder="1" applyAlignment="1">
      <alignment horizontal="right"/>
    </xf>
    <xf numFmtId="42" fontId="26" fillId="0" borderId="6" xfId="8" applyNumberFormat="1" applyFont="1" applyFill="1" applyBorder="1" applyAlignment="1">
      <alignment horizontal="right"/>
    </xf>
    <xf numFmtId="42" fontId="26" fillId="0" borderId="5" xfId="8" applyNumberFormat="1" applyFont="1" applyFill="1" applyBorder="1" applyAlignment="1">
      <alignment horizontal="right"/>
    </xf>
    <xf numFmtId="42" fontId="26" fillId="0" borderId="70" xfId="8" applyNumberFormat="1" applyFont="1" applyFill="1" applyBorder="1" applyAlignment="1">
      <alignment horizontal="right"/>
    </xf>
    <xf numFmtId="42" fontId="26" fillId="0" borderId="77" xfId="8" applyNumberFormat="1" applyFont="1" applyFill="1" applyBorder="1" applyAlignment="1">
      <alignment horizontal="right"/>
    </xf>
    <xf numFmtId="42" fontId="26" fillId="0" borderId="78" xfId="8" applyNumberFormat="1" applyFont="1" applyFill="1" applyBorder="1" applyAlignment="1">
      <alignment horizontal="right"/>
    </xf>
    <xf numFmtId="42" fontId="26" fillId="0" borderId="5" xfId="8" applyNumberFormat="1" applyFont="1" applyBorder="1"/>
    <xf numFmtId="42" fontId="26" fillId="0" borderId="79" xfId="8" applyNumberFormat="1" applyFont="1" applyBorder="1"/>
    <xf numFmtId="37" fontId="26" fillId="0" borderId="0" xfId="8" applyNumberFormat="1" applyFont="1"/>
    <xf numFmtId="37" fontId="25" fillId="0" borderId="80" xfId="8" applyNumberFormat="1" applyFont="1" applyBorder="1"/>
    <xf numFmtId="41" fontId="26" fillId="0" borderId="81" xfId="8" applyNumberFormat="1" applyFont="1" applyFill="1" applyBorder="1" applyAlignment="1">
      <alignment horizontal="right"/>
    </xf>
    <xf numFmtId="41" fontId="26" fillId="0" borderId="8" xfId="8" applyNumberFormat="1" applyFont="1" applyFill="1" applyBorder="1" applyAlignment="1">
      <alignment horizontal="right"/>
    </xf>
    <xf numFmtId="41" fontId="26" fillId="0" borderId="51" xfId="8" applyNumberFormat="1" applyFont="1" applyFill="1" applyBorder="1" applyAlignment="1">
      <alignment horizontal="right"/>
    </xf>
    <xf numFmtId="41" fontId="26" fillId="0" borderId="9" xfId="8" applyNumberFormat="1" applyFont="1" applyFill="1" applyBorder="1" applyAlignment="1">
      <alignment horizontal="right"/>
    </xf>
    <xf numFmtId="41" fontId="26" fillId="0" borderId="7" xfId="8" applyNumberFormat="1" applyFont="1" applyFill="1" applyBorder="1" applyAlignment="1">
      <alignment horizontal="right"/>
    </xf>
    <xf numFmtId="41" fontId="26" fillId="0" borderId="60" xfId="8" applyNumberFormat="1" applyFont="1" applyFill="1" applyBorder="1" applyAlignment="1">
      <alignment horizontal="right"/>
    </xf>
    <xf numFmtId="41" fontId="26" fillId="0" borderId="82" xfId="8" applyNumberFormat="1" applyFont="1" applyFill="1" applyBorder="1" applyAlignment="1">
      <alignment horizontal="right"/>
    </xf>
    <xf numFmtId="41" fontId="26" fillId="0" borderId="80" xfId="8" applyNumberFormat="1" applyFont="1" applyFill="1" applyBorder="1" applyAlignment="1">
      <alignment horizontal="right"/>
    </xf>
    <xf numFmtId="37" fontId="26" fillId="0" borderId="7" xfId="8" applyNumberFormat="1" applyFont="1" applyFill="1" applyBorder="1"/>
    <xf numFmtId="37" fontId="26" fillId="0" borderId="83" xfId="8" applyNumberFormat="1" applyFont="1" applyBorder="1"/>
    <xf numFmtId="6" fontId="26" fillId="0" borderId="0" xfId="8" applyNumberFormat="1" applyFont="1"/>
    <xf numFmtId="0" fontId="25" fillId="0" borderId="84" xfId="8" applyFont="1" applyBorder="1"/>
    <xf numFmtId="42" fontId="25" fillId="0" borderId="85" xfId="8" applyNumberFormat="1" applyFont="1" applyBorder="1" applyAlignment="1">
      <alignment horizontal="right"/>
    </xf>
    <xf numFmtId="42" fontId="25" fillId="0" borderId="86" xfId="8" applyNumberFormat="1" applyFont="1" applyBorder="1" applyAlignment="1">
      <alignment horizontal="right"/>
    </xf>
    <xf numFmtId="42" fontId="25" fillId="0" borderId="87" xfId="8" applyNumberFormat="1" applyFont="1" applyBorder="1" applyAlignment="1">
      <alignment horizontal="right"/>
    </xf>
    <xf numFmtId="42" fontId="25" fillId="0" borderId="63" xfId="8" applyNumberFormat="1" applyFont="1" applyBorder="1" applyAlignment="1">
      <alignment horizontal="right"/>
    </xf>
    <xf numFmtId="42" fontId="25" fillId="0" borderId="62" xfId="8" applyNumberFormat="1" applyFont="1" applyBorder="1" applyAlignment="1">
      <alignment horizontal="right"/>
    </xf>
    <xf numFmtId="42" fontId="25" fillId="0" borderId="88" xfId="8" applyNumberFormat="1" applyFont="1" applyBorder="1" applyAlignment="1">
      <alignment horizontal="right"/>
    </xf>
    <xf numFmtId="42" fontId="25" fillId="0" borderId="89" xfId="8" applyNumberFormat="1" applyFont="1" applyBorder="1" applyAlignment="1">
      <alignment horizontal="right"/>
    </xf>
    <xf numFmtId="42" fontId="25" fillId="0" borderId="90" xfId="8" applyNumberFormat="1" applyFont="1" applyBorder="1" applyAlignment="1">
      <alignment horizontal="right"/>
    </xf>
    <xf numFmtId="42" fontId="25" fillId="0" borderId="84" xfId="8" applyNumberFormat="1" applyFont="1" applyBorder="1" applyAlignment="1">
      <alignment horizontal="right"/>
    </xf>
    <xf numFmtId="42" fontId="25" fillId="0" borderId="62" xfId="8" applyNumberFormat="1" applyFont="1" applyBorder="1"/>
    <xf numFmtId="42" fontId="25" fillId="0" borderId="91" xfId="8" applyNumberFormat="1" applyFont="1" applyBorder="1"/>
    <xf numFmtId="41" fontId="26" fillId="0" borderId="76" xfId="8" applyNumberFormat="1" applyFont="1" applyBorder="1" applyAlignment="1">
      <alignment horizontal="right"/>
    </xf>
    <xf numFmtId="41" fontId="26" fillId="0" borderId="0" xfId="8" applyNumberFormat="1" applyFont="1" applyBorder="1" applyAlignment="1">
      <alignment horizontal="right"/>
    </xf>
    <xf numFmtId="41" fontId="26" fillId="0" borderId="48" xfId="8" applyNumberFormat="1" applyFont="1" applyBorder="1" applyAlignment="1">
      <alignment horizontal="right"/>
    </xf>
    <xf numFmtId="41" fontId="26" fillId="0" borderId="6" xfId="8" applyNumberFormat="1" applyFont="1" applyBorder="1" applyAlignment="1">
      <alignment horizontal="right"/>
    </xf>
    <xf numFmtId="41" fontId="26" fillId="0" borderId="5" xfId="8" applyNumberFormat="1" applyFont="1" applyBorder="1" applyAlignment="1">
      <alignment horizontal="right"/>
    </xf>
    <xf numFmtId="41" fontId="26" fillId="0" borderId="70" xfId="8" applyNumberFormat="1" applyFont="1" applyBorder="1" applyAlignment="1">
      <alignment horizontal="right"/>
    </xf>
    <xf numFmtId="41" fontId="26" fillId="0" borderId="77" xfId="8" applyNumberFormat="1" applyFont="1" applyBorder="1" applyAlignment="1">
      <alignment horizontal="right"/>
    </xf>
    <xf numFmtId="41" fontId="26" fillId="0" borderId="78" xfId="8" applyNumberFormat="1" applyFont="1" applyBorder="1" applyAlignment="1">
      <alignment horizontal="right"/>
    </xf>
    <xf numFmtId="6" fontId="26" fillId="0" borderId="5" xfId="8" applyNumberFormat="1" applyFont="1" applyBorder="1"/>
    <xf numFmtId="6" fontId="26" fillId="0" borderId="79" xfId="8" applyNumberFormat="1" applyFont="1" applyBorder="1"/>
    <xf numFmtId="42" fontId="26" fillId="0" borderId="76" xfId="8" applyNumberFormat="1" applyFont="1" applyBorder="1" applyAlignment="1">
      <alignment horizontal="right"/>
    </xf>
    <xf numFmtId="42" fontId="26" fillId="0" borderId="0" xfId="8" applyNumberFormat="1" applyFont="1" applyBorder="1" applyAlignment="1">
      <alignment horizontal="right"/>
    </xf>
    <xf numFmtId="42" fontId="26" fillId="0" borderId="48" xfId="8" applyNumberFormat="1" applyFont="1" applyBorder="1" applyAlignment="1">
      <alignment horizontal="right"/>
    </xf>
    <xf numFmtId="42" fontId="26" fillId="0" borderId="6" xfId="8" applyNumberFormat="1" applyFont="1" applyBorder="1" applyAlignment="1">
      <alignment horizontal="right"/>
    </xf>
    <xf numFmtId="42" fontId="26" fillId="0" borderId="5" xfId="8" applyNumberFormat="1" applyFont="1" applyBorder="1" applyAlignment="1">
      <alignment horizontal="right"/>
    </xf>
    <xf numFmtId="42" fontId="26" fillId="0" borderId="70" xfId="8" applyNumberFormat="1" applyFont="1" applyBorder="1" applyAlignment="1">
      <alignment horizontal="right"/>
    </xf>
    <xf numFmtId="42" fontId="26" fillId="0" borderId="77" xfId="8" applyNumberFormat="1" applyFont="1" applyBorder="1" applyAlignment="1">
      <alignment horizontal="right"/>
    </xf>
    <xf numFmtId="42" fontId="26" fillId="0" borderId="78" xfId="8" applyNumberFormat="1" applyFont="1" applyBorder="1" applyAlignment="1">
      <alignment horizontal="right"/>
    </xf>
    <xf numFmtId="3" fontId="25" fillId="0" borderId="80" xfId="8" applyNumberFormat="1" applyFont="1" applyBorder="1"/>
    <xf numFmtId="41" fontId="26" fillId="0" borderId="81" xfId="8" applyNumberFormat="1" applyFont="1" applyBorder="1" applyAlignment="1">
      <alignment horizontal="right"/>
    </xf>
    <xf numFmtId="41" fontId="26" fillId="0" borderId="8" xfId="8" applyNumberFormat="1" applyFont="1" applyBorder="1" applyAlignment="1">
      <alignment horizontal="right"/>
    </xf>
    <xf numFmtId="41" fontId="26" fillId="0" borderId="51" xfId="8" applyNumberFormat="1" applyFont="1" applyBorder="1" applyAlignment="1">
      <alignment horizontal="right"/>
    </xf>
    <xf numFmtId="41" fontId="26" fillId="0" borderId="9" xfId="8" applyNumberFormat="1" applyFont="1" applyBorder="1" applyAlignment="1">
      <alignment horizontal="right"/>
    </xf>
    <xf numFmtId="41" fontId="26" fillId="0" borderId="7" xfId="8" applyNumberFormat="1" applyFont="1" applyBorder="1" applyAlignment="1">
      <alignment horizontal="right"/>
    </xf>
    <xf numFmtId="41" fontId="26" fillId="0" borderId="60" xfId="8" applyNumberFormat="1" applyFont="1" applyBorder="1" applyAlignment="1">
      <alignment horizontal="right"/>
    </xf>
    <xf numFmtId="41" fontId="26" fillId="0" borderId="82" xfId="8" applyNumberFormat="1" applyFont="1" applyBorder="1" applyAlignment="1">
      <alignment horizontal="right"/>
    </xf>
    <xf numFmtId="41" fontId="26" fillId="0" borderId="80" xfId="8" applyNumberFormat="1" applyFont="1" applyBorder="1" applyAlignment="1">
      <alignment horizontal="right"/>
    </xf>
    <xf numFmtId="3" fontId="26" fillId="0" borderId="7" xfId="8" applyNumberFormat="1" applyFont="1" applyBorder="1"/>
    <xf numFmtId="3" fontId="26" fillId="0" borderId="83" xfId="8" applyNumberFormat="1" applyFont="1" applyBorder="1"/>
    <xf numFmtId="0" fontId="25" fillId="0" borderId="62" xfId="8" applyFont="1" applyBorder="1"/>
    <xf numFmtId="0" fontId="25" fillId="0" borderId="91" xfId="8" applyFont="1" applyBorder="1"/>
    <xf numFmtId="42" fontId="26" fillId="0" borderId="76" xfId="8" applyNumberFormat="1" applyFont="1" applyBorder="1"/>
    <xf numFmtId="3" fontId="25" fillId="0" borderId="80" xfId="15" applyNumberFormat="1" applyFont="1" applyBorder="1"/>
    <xf numFmtId="3" fontId="26" fillId="0" borderId="7" xfId="15" applyNumberFormat="1" applyFont="1" applyBorder="1"/>
    <xf numFmtId="3" fontId="26" fillId="0" borderId="83" xfId="15" applyNumberFormat="1" applyFont="1" applyBorder="1"/>
    <xf numFmtId="0" fontId="25" fillId="0" borderId="92" xfId="8" applyFont="1" applyBorder="1"/>
    <xf numFmtId="42" fontId="25" fillId="0" borderId="93" xfId="8" applyNumberFormat="1" applyFont="1" applyBorder="1" applyAlignment="1">
      <alignment horizontal="right"/>
    </xf>
    <xf numFmtId="42" fontId="25" fillId="0" borderId="94" xfId="8" applyNumberFormat="1" applyFont="1" applyBorder="1" applyAlignment="1">
      <alignment horizontal="right"/>
    </xf>
    <xf numFmtId="42" fontId="25" fillId="0" borderId="95" xfId="8" applyNumberFormat="1" applyFont="1" applyBorder="1" applyAlignment="1">
      <alignment horizontal="right"/>
    </xf>
    <xf numFmtId="42" fontId="25" fillId="0" borderId="96" xfId="8" applyNumberFormat="1" applyFont="1" applyBorder="1" applyAlignment="1">
      <alignment horizontal="right"/>
    </xf>
    <xf numFmtId="42" fontId="25" fillId="0" borderId="97" xfId="8" applyNumberFormat="1" applyFont="1" applyBorder="1" applyAlignment="1">
      <alignment horizontal="right"/>
    </xf>
    <xf numFmtId="42" fontId="25" fillId="0" borderId="98" xfId="8" applyNumberFormat="1" applyFont="1" applyBorder="1" applyAlignment="1">
      <alignment horizontal="right"/>
    </xf>
    <xf numFmtId="42" fontId="25" fillId="0" borderId="99" xfId="8" applyNumberFormat="1" applyFont="1" applyBorder="1" applyAlignment="1">
      <alignment horizontal="right"/>
    </xf>
    <xf numFmtId="42" fontId="25" fillId="0" borderId="100" xfId="8" applyNumberFormat="1" applyFont="1" applyBorder="1" applyAlignment="1">
      <alignment horizontal="right"/>
    </xf>
    <xf numFmtId="42" fontId="25" fillId="0" borderId="92" xfId="8" applyNumberFormat="1" applyFont="1" applyBorder="1" applyAlignment="1">
      <alignment horizontal="right"/>
    </xf>
    <xf numFmtId="0" fontId="25" fillId="0" borderId="97" xfId="8" applyFont="1" applyBorder="1"/>
    <xf numFmtId="0" fontId="25" fillId="0" borderId="101" xfId="8" applyFont="1" applyBorder="1"/>
    <xf numFmtId="42" fontId="26" fillId="0" borderId="0" xfId="8" applyNumberFormat="1" applyFont="1"/>
    <xf numFmtId="0" fontId="26" fillId="0" borderId="0" xfId="8" applyNumberFormat="1" applyFont="1" applyFill="1" applyBorder="1" applyAlignment="1"/>
    <xf numFmtId="0" fontId="25" fillId="4" borderId="2" xfId="16" applyFont="1" applyFill="1" applyBorder="1" applyAlignment="1">
      <alignment vertical="center"/>
    </xf>
    <xf numFmtId="0" fontId="38" fillId="4" borderId="102" xfId="8" applyFont="1" applyFill="1" applyBorder="1" applyAlignment="1">
      <alignment horizontal="center" vertical="center" wrapText="1"/>
    </xf>
    <xf numFmtId="0" fontId="38" fillId="4" borderId="4" xfId="8" applyFont="1" applyFill="1" applyBorder="1" applyAlignment="1">
      <alignment horizontal="center" vertical="center" wrapText="1"/>
    </xf>
    <xf numFmtId="0" fontId="32" fillId="0" borderId="0" xfId="8" applyFont="1" applyFill="1" applyBorder="1" applyAlignment="1">
      <alignment horizontal="center" vertical="center"/>
    </xf>
    <xf numFmtId="0" fontId="34" fillId="0" borderId="5" xfId="16" applyFont="1" applyFill="1" applyBorder="1" applyAlignment="1">
      <alignment vertical="center"/>
    </xf>
    <xf numFmtId="0" fontId="38" fillId="0" borderId="0" xfId="8" applyFont="1" applyFill="1" applyBorder="1" applyAlignment="1">
      <alignment horizontal="center" vertical="center" wrapText="1"/>
    </xf>
    <xf numFmtId="0" fontId="38" fillId="0" borderId="6" xfId="8" applyFont="1" applyFill="1" applyBorder="1" applyAlignment="1">
      <alignment horizontal="center" vertical="center" wrapText="1"/>
    </xf>
    <xf numFmtId="0" fontId="39" fillId="0" borderId="0" xfId="8" applyFont="1" applyFill="1" applyBorder="1" applyAlignment="1">
      <alignment horizontal="center" vertical="center"/>
    </xf>
    <xf numFmtId="0" fontId="39" fillId="0" borderId="103" xfId="16" applyFont="1" applyFill="1" applyBorder="1"/>
    <xf numFmtId="3" fontId="39" fillId="0" borderId="104" xfId="8" applyNumberFormat="1" applyFont="1" applyFill="1" applyBorder="1"/>
    <xf numFmtId="0" fontId="39" fillId="0" borderId="104" xfId="8" applyFont="1" applyFill="1" applyBorder="1"/>
    <xf numFmtId="0" fontId="39" fillId="0" borderId="105" xfId="8" applyFont="1" applyFill="1" applyBorder="1"/>
    <xf numFmtId="0" fontId="39" fillId="0" borderId="0" xfId="8" applyFont="1" applyFill="1" applyBorder="1"/>
    <xf numFmtId="0" fontId="39" fillId="0" borderId="103" xfId="16" applyFont="1" applyBorder="1"/>
    <xf numFmtId="0" fontId="39" fillId="0" borderId="104" xfId="8" applyFont="1" applyBorder="1"/>
    <xf numFmtId="0" fontId="39" fillId="0" borderId="105" xfId="8" applyFont="1" applyBorder="1"/>
    <xf numFmtId="0" fontId="39" fillId="0" borderId="0" xfId="8" applyFont="1" applyBorder="1"/>
    <xf numFmtId="165" fontId="40" fillId="0" borderId="104" xfId="9" applyNumberFormat="1" applyFont="1" applyFill="1" applyBorder="1"/>
    <xf numFmtId="165" fontId="40" fillId="0" borderId="104" xfId="9" applyNumberFormat="1" applyFont="1" applyBorder="1"/>
    <xf numFmtId="43" fontId="40" fillId="0" borderId="104" xfId="9" applyNumberFormat="1" applyFont="1" applyBorder="1"/>
    <xf numFmtId="165" fontId="40" fillId="0" borderId="105" xfId="9" applyNumberFormat="1" applyFont="1" applyBorder="1"/>
    <xf numFmtId="165" fontId="41" fillId="0" borderId="104" xfId="9" applyNumberFormat="1" applyFont="1" applyFill="1" applyBorder="1"/>
    <xf numFmtId="165" fontId="41" fillId="0" borderId="104" xfId="9" applyNumberFormat="1" applyFont="1" applyBorder="1"/>
    <xf numFmtId="165" fontId="41" fillId="0" borderId="105" xfId="9" applyNumberFormat="1" applyFont="1" applyBorder="1"/>
    <xf numFmtId="0" fontId="38" fillId="0" borderId="0" xfId="8" applyFont="1" applyBorder="1"/>
    <xf numFmtId="0" fontId="39" fillId="0" borderId="106" xfId="8" applyFont="1" applyBorder="1"/>
    <xf numFmtId="0" fontId="39" fillId="0" borderId="107" xfId="8" applyFont="1" applyBorder="1"/>
    <xf numFmtId="0" fontId="39" fillId="0" borderId="108" xfId="8" applyFont="1" applyBorder="1"/>
    <xf numFmtId="0" fontId="39" fillId="0" borderId="109" xfId="8" applyFont="1" applyBorder="1"/>
    <xf numFmtId="0" fontId="39" fillId="0" borderId="110" xfId="8" applyFont="1" applyBorder="1"/>
    <xf numFmtId="165" fontId="40" fillId="0" borderId="111" xfId="9" applyNumberFormat="1" applyFont="1" applyBorder="1"/>
    <xf numFmtId="0" fontId="32" fillId="0" borderId="7" xfId="8" applyFont="1" applyBorder="1"/>
    <xf numFmtId="165" fontId="32" fillId="0" borderId="8" xfId="8" applyNumberFormat="1" applyFont="1" applyBorder="1"/>
    <xf numFmtId="0" fontId="32" fillId="0" borderId="8" xfId="8" applyFont="1" applyBorder="1"/>
    <xf numFmtId="0" fontId="32" fillId="0" borderId="9" xfId="8" applyFont="1" applyBorder="1"/>
    <xf numFmtId="0" fontId="32" fillId="0" borderId="0" xfId="8" applyFont="1" applyBorder="1"/>
    <xf numFmtId="165" fontId="32" fillId="0" borderId="0" xfId="8" applyNumberFormat="1" applyFont="1" applyBorder="1"/>
    <xf numFmtId="0" fontId="1" fillId="0" borderId="0" xfId="8"/>
    <xf numFmtId="3" fontId="25" fillId="0" borderId="0" xfId="17" applyNumberFormat="1" applyFont="1" applyAlignment="1"/>
    <xf numFmtId="3" fontId="26" fillId="0" borderId="0" xfId="17" applyNumberFormat="1" applyFont="1" applyAlignment="1"/>
    <xf numFmtId="3" fontId="25" fillId="0" borderId="0" xfId="17" applyNumberFormat="1" applyFont="1" applyBorder="1" applyAlignment="1"/>
    <xf numFmtId="3" fontId="26" fillId="0" borderId="0" xfId="17" applyNumberFormat="1" applyFont="1" applyBorder="1" applyAlignment="1"/>
    <xf numFmtId="3" fontId="25" fillId="4" borderId="64" xfId="17" applyNumberFormat="1" applyFont="1" applyFill="1" applyBorder="1" applyAlignment="1">
      <alignment horizontal="center"/>
    </xf>
    <xf numFmtId="3" fontId="25" fillId="4" borderId="65" xfId="17" applyNumberFormat="1" applyFont="1" applyFill="1" applyBorder="1" applyAlignment="1">
      <alignment horizontal="center"/>
    </xf>
    <xf numFmtId="3" fontId="25" fillId="4" borderId="112" xfId="17" applyNumberFormat="1" applyFont="1" applyFill="1" applyBorder="1" applyAlignment="1">
      <alignment horizontal="center"/>
    </xf>
    <xf numFmtId="3" fontId="25" fillId="4" borderId="61" xfId="17" applyNumberFormat="1" applyFont="1" applyFill="1" applyBorder="1" applyAlignment="1">
      <alignment horizontal="center"/>
    </xf>
    <xf numFmtId="3" fontId="25" fillId="4" borderId="44" xfId="17" applyNumberFormat="1" applyFont="1" applyFill="1" applyBorder="1" applyAlignment="1">
      <alignment horizontal="center"/>
    </xf>
    <xf numFmtId="3" fontId="25" fillId="4" borderId="48" xfId="17" applyNumberFormat="1" applyFont="1" applyFill="1" applyBorder="1" applyAlignment="1">
      <alignment horizontal="center"/>
    </xf>
    <xf numFmtId="3" fontId="25" fillId="4" borderId="113" xfId="17" applyNumberFormat="1" applyFont="1" applyFill="1" applyBorder="1" applyAlignment="1">
      <alignment horizontal="center"/>
    </xf>
    <xf numFmtId="3" fontId="25" fillId="4" borderId="70" xfId="17" applyNumberFormat="1" applyFont="1" applyFill="1" applyBorder="1" applyAlignment="1">
      <alignment horizontal="center"/>
    </xf>
    <xf numFmtId="3" fontId="25" fillId="4" borderId="114" xfId="17" applyNumberFormat="1" applyFont="1" applyFill="1" applyBorder="1" applyAlignment="1">
      <alignment horizontal="center"/>
    </xf>
    <xf numFmtId="3" fontId="25" fillId="4" borderId="69" xfId="17" applyNumberFormat="1" applyFont="1" applyFill="1" applyBorder="1" applyAlignment="1">
      <alignment horizontal="center"/>
    </xf>
    <xf numFmtId="3" fontId="25" fillId="4" borderId="115" xfId="17" applyNumberFormat="1" applyFont="1" applyFill="1" applyBorder="1" applyAlignment="1">
      <alignment horizontal="center"/>
    </xf>
    <xf numFmtId="3" fontId="25" fillId="4" borderId="67" xfId="17" applyNumberFormat="1" applyFont="1" applyFill="1" applyBorder="1" applyAlignment="1">
      <alignment horizontal="center"/>
    </xf>
    <xf numFmtId="0" fontId="43" fillId="0" borderId="0" xfId="19" applyNumberFormat="1" applyFont="1" applyFill="1" applyAlignment="1"/>
    <xf numFmtId="0" fontId="24" fillId="0" borderId="0" xfId="19" applyNumberFormat="1" applyFont="1" applyAlignment="1"/>
    <xf numFmtId="3" fontId="44" fillId="0" borderId="0" xfId="19" applyNumberFormat="1" applyFont="1" applyFill="1" applyBorder="1" applyAlignment="1">
      <alignment horizontal="left"/>
    </xf>
    <xf numFmtId="3" fontId="42" fillId="0" borderId="0" xfId="19" applyNumberFormat="1" applyFont="1" applyFill="1" applyBorder="1" applyAlignment="1">
      <alignment horizontal="left"/>
    </xf>
    <xf numFmtId="3" fontId="42" fillId="4" borderId="117" xfId="19" applyNumberFormat="1" applyFont="1" applyFill="1" applyBorder="1" applyAlignment="1"/>
    <xf numFmtId="3" fontId="45" fillId="4" borderId="118" xfId="19" applyNumberFormat="1" applyFont="1" applyFill="1" applyBorder="1" applyAlignment="1">
      <alignment horizontal="center"/>
    </xf>
    <xf numFmtId="3" fontId="45" fillId="4" borderId="119" xfId="19" applyNumberFormat="1" applyFont="1" applyFill="1" applyBorder="1" applyAlignment="1">
      <alignment horizontal="center"/>
    </xf>
    <xf numFmtId="3" fontId="45" fillId="4" borderId="120" xfId="19" applyNumberFormat="1" applyFont="1" applyFill="1" applyBorder="1" applyAlignment="1">
      <alignment horizontal="center"/>
    </xf>
    <xf numFmtId="3" fontId="42" fillId="4" borderId="121" xfId="19" applyNumberFormat="1" applyFont="1" applyFill="1" applyBorder="1" applyAlignment="1">
      <alignment horizontal="center"/>
    </xf>
    <xf numFmtId="0" fontId="42" fillId="4" borderId="117" xfId="19" applyNumberFormat="1" applyFont="1" applyFill="1" applyBorder="1" applyAlignment="1">
      <alignment horizontal="center"/>
    </xf>
    <xf numFmtId="0" fontId="43" fillId="0" borderId="122" xfId="19" applyNumberFormat="1" applyFont="1" applyFill="1" applyBorder="1" applyAlignment="1"/>
    <xf numFmtId="3" fontId="42" fillId="4" borderId="122" xfId="19" applyNumberFormat="1" applyFont="1" applyFill="1" applyBorder="1" applyAlignment="1"/>
    <xf numFmtId="3" fontId="42" fillId="4" borderId="123" xfId="19" applyNumberFormat="1" applyFont="1" applyFill="1" applyBorder="1" applyAlignment="1"/>
    <xf numFmtId="3" fontId="42" fillId="4" borderId="123" xfId="19" applyNumberFormat="1" applyFont="1" applyFill="1" applyBorder="1" applyAlignment="1">
      <alignment horizontal="center"/>
    </xf>
    <xf numFmtId="3" fontId="42" fillId="4" borderId="70" xfId="19" applyNumberFormat="1" applyFont="1" applyFill="1" applyBorder="1" applyAlignment="1">
      <alignment horizontal="center"/>
    </xf>
    <xf numFmtId="3" fontId="42" fillId="4" borderId="122" xfId="19" applyNumberFormat="1" applyFont="1" applyFill="1" applyBorder="1" applyAlignment="1">
      <alignment horizontal="center"/>
    </xf>
    <xf numFmtId="3" fontId="45" fillId="0" borderId="124" xfId="19" applyNumberFormat="1" applyFont="1" applyFill="1" applyBorder="1" applyAlignment="1"/>
    <xf numFmtId="176" fontId="12" fillId="0" borderId="125" xfId="19" applyNumberFormat="1" applyFont="1" applyFill="1" applyBorder="1" applyAlignment="1">
      <alignment horizontal="right"/>
    </xf>
    <xf numFmtId="176" fontId="12" fillId="0" borderId="126" xfId="19" applyNumberFormat="1" applyFont="1" applyFill="1" applyBorder="1" applyAlignment="1">
      <alignment horizontal="right"/>
    </xf>
    <xf numFmtId="176" fontId="12" fillId="0" borderId="127" xfId="19" applyNumberFormat="1" applyFont="1" applyFill="1" applyBorder="1" applyAlignment="1"/>
    <xf numFmtId="176" fontId="12" fillId="0" borderId="128" xfId="19" applyNumberFormat="1" applyFont="1" applyFill="1" applyBorder="1" applyAlignment="1"/>
    <xf numFmtId="176" fontId="24" fillId="0" borderId="0" xfId="19" applyNumberFormat="1" applyFont="1" applyAlignment="1"/>
    <xf numFmtId="3" fontId="45" fillId="0" borderId="129" xfId="19" applyNumberFormat="1" applyFont="1" applyFill="1" applyBorder="1" applyAlignment="1"/>
    <xf numFmtId="4" fontId="12" fillId="0" borderId="130" xfId="19" applyNumberFormat="1" applyFont="1" applyFill="1" applyBorder="1" applyAlignment="1">
      <alignment horizontal="right"/>
    </xf>
    <xf numFmtId="4" fontId="12" fillId="0" borderId="131" xfId="19" applyNumberFormat="1" applyFont="1" applyFill="1" applyBorder="1" applyAlignment="1">
      <alignment horizontal="right"/>
    </xf>
    <xf numFmtId="4" fontId="12" fillId="0" borderId="131" xfId="19" applyNumberFormat="1" applyFont="1" applyFill="1" applyBorder="1" applyAlignment="1"/>
    <xf numFmtId="4" fontId="12" fillId="0" borderId="132" xfId="19" applyNumberFormat="1" applyFont="1" applyFill="1" applyBorder="1" applyAlignment="1"/>
    <xf numFmtId="4" fontId="12" fillId="0" borderId="133" xfId="19" applyNumberFormat="1" applyFont="1" applyFill="1" applyBorder="1" applyAlignment="1">
      <alignment horizontal="right"/>
    </xf>
    <xf numFmtId="3" fontId="45" fillId="0" borderId="134" xfId="19" applyNumberFormat="1" applyFont="1" applyFill="1" applyBorder="1" applyAlignment="1"/>
    <xf numFmtId="4" fontId="12" fillId="0" borderId="135" xfId="19" applyNumberFormat="1" applyFont="1" applyFill="1" applyBorder="1" applyAlignment="1">
      <alignment horizontal="right"/>
    </xf>
    <xf numFmtId="4" fontId="12" fillId="0" borderId="136" xfId="19" applyNumberFormat="1" applyFont="1" applyFill="1" applyBorder="1" applyAlignment="1">
      <alignment horizontal="right"/>
    </xf>
    <xf numFmtId="4" fontId="12" fillId="0" borderId="137" xfId="19" applyNumberFormat="1" applyFont="1" applyFill="1" applyBorder="1" applyAlignment="1">
      <alignment horizontal="right"/>
    </xf>
    <xf numFmtId="4" fontId="12" fillId="0" borderId="138" xfId="19" applyNumberFormat="1" applyFont="1" applyFill="1" applyBorder="1" applyAlignment="1"/>
    <xf numFmtId="4" fontId="12" fillId="0" borderId="139" xfId="19" applyNumberFormat="1" applyFont="1" applyFill="1" applyBorder="1" applyAlignment="1"/>
    <xf numFmtId="3" fontId="46" fillId="12" borderId="140" xfId="19" applyNumberFormat="1" applyFont="1" applyFill="1" applyBorder="1" applyAlignment="1"/>
    <xf numFmtId="176" fontId="3" fillId="13" borderId="86" xfId="19" applyNumberFormat="1" applyFont="1" applyFill="1" applyBorder="1" applyAlignment="1"/>
    <xf numFmtId="176" fontId="3" fillId="13" borderId="141" xfId="19" applyNumberFormat="1" applyFont="1" applyFill="1" applyBorder="1" applyAlignment="1"/>
    <xf numFmtId="176" fontId="3" fillId="13" borderId="88" xfId="19" applyNumberFormat="1" applyFont="1" applyFill="1" applyBorder="1" applyAlignment="1"/>
    <xf numFmtId="0" fontId="43" fillId="14" borderId="0" xfId="19" applyNumberFormat="1" applyFont="1" applyFill="1" applyBorder="1" applyAlignment="1"/>
    <xf numFmtId="0" fontId="47" fillId="0" borderId="0" xfId="19" applyNumberFormat="1" applyFont="1" applyAlignment="1"/>
    <xf numFmtId="176" fontId="47" fillId="0" borderId="0" xfId="19" applyNumberFormat="1" applyFont="1" applyAlignment="1"/>
    <xf numFmtId="0" fontId="47" fillId="0" borderId="0" xfId="19" applyNumberFormat="1" applyFont="1" applyBorder="1" applyAlignment="1"/>
    <xf numFmtId="0" fontId="24" fillId="0" borderId="0" xfId="19" applyNumberFormat="1" applyFont="1" applyBorder="1" applyAlignment="1"/>
    <xf numFmtId="0" fontId="33" fillId="0" borderId="0" xfId="19"/>
    <xf numFmtId="0" fontId="48" fillId="0" borderId="0" xfId="19" applyNumberFormat="1" applyFont="1" applyFill="1" applyAlignment="1"/>
    <xf numFmtId="3" fontId="44" fillId="0" borderId="0" xfId="19" applyNumberFormat="1" applyFont="1" applyFill="1" applyAlignment="1">
      <alignment horizontal="left"/>
    </xf>
    <xf numFmtId="3" fontId="42" fillId="0" borderId="0" xfId="19" applyNumberFormat="1" applyFont="1" applyFill="1" applyAlignment="1">
      <alignment horizontal="left"/>
    </xf>
    <xf numFmtId="3" fontId="45" fillId="4" borderId="121" xfId="19" applyNumberFormat="1" applyFont="1" applyFill="1" applyBorder="1" applyAlignment="1">
      <alignment horizontal="center"/>
    </xf>
    <xf numFmtId="0" fontId="48" fillId="0" borderId="122" xfId="19" applyNumberFormat="1" applyFont="1" applyFill="1" applyBorder="1" applyAlignment="1"/>
    <xf numFmtId="3" fontId="42" fillId="4" borderId="48" xfId="19" applyNumberFormat="1" applyFont="1" applyFill="1" applyBorder="1" applyAlignment="1">
      <alignment horizontal="center"/>
    </xf>
    <xf numFmtId="3" fontId="42" fillId="4" borderId="0" xfId="19" applyNumberFormat="1" applyFont="1" applyFill="1" applyBorder="1" applyAlignment="1">
      <alignment horizontal="center"/>
    </xf>
    <xf numFmtId="3" fontId="42" fillId="4" borderId="51" xfId="19" applyNumberFormat="1" applyFont="1" applyFill="1" applyBorder="1" applyAlignment="1">
      <alignment horizontal="center"/>
    </xf>
    <xf numFmtId="176" fontId="45" fillId="0" borderId="142" xfId="19" applyNumberFormat="1" applyFont="1" applyFill="1" applyBorder="1" applyAlignment="1">
      <alignment horizontal="right"/>
    </xf>
    <xf numFmtId="176" fontId="45" fillId="0" borderId="65" xfId="19" applyNumberFormat="1" applyFont="1" applyFill="1" applyBorder="1" applyAlignment="1">
      <alignment horizontal="right"/>
    </xf>
    <xf numFmtId="176" fontId="45" fillId="0" borderId="121" xfId="19" applyNumberFormat="1" applyFont="1" applyFill="1" applyBorder="1" applyAlignment="1"/>
    <xf numFmtId="176" fontId="45" fillId="0" borderId="117" xfId="19" applyNumberFormat="1" applyFont="1" applyFill="1" applyBorder="1" applyAlignment="1"/>
    <xf numFmtId="4" fontId="45" fillId="0" borderId="143" xfId="19" applyNumberFormat="1" applyFont="1" applyFill="1" applyBorder="1" applyAlignment="1">
      <alignment horizontal="right"/>
    </xf>
    <xf numFmtId="2" fontId="45" fillId="0" borderId="144" xfId="19" applyNumberFormat="1" applyFont="1" applyFill="1" applyBorder="1" applyAlignment="1">
      <alignment horizontal="right"/>
    </xf>
    <xf numFmtId="4" fontId="45" fillId="0" borderId="145" xfId="19" applyNumberFormat="1" applyFont="1" applyFill="1" applyBorder="1" applyAlignment="1"/>
    <xf numFmtId="4" fontId="45" fillId="0" borderId="146" xfId="19" applyNumberFormat="1" applyFont="1" applyFill="1" applyBorder="1" applyAlignment="1"/>
    <xf numFmtId="2" fontId="45" fillId="0" borderId="147" xfId="19" applyNumberFormat="1" applyFont="1" applyFill="1" applyBorder="1" applyAlignment="1">
      <alignment horizontal="right"/>
    </xf>
    <xf numFmtId="4" fontId="45" fillId="0" borderId="148" xfId="19" applyNumberFormat="1" applyFont="1" applyFill="1" applyBorder="1" applyAlignment="1">
      <alignment horizontal="right"/>
    </xf>
    <xf numFmtId="4" fontId="45" fillId="0" borderId="149" xfId="19" applyNumberFormat="1" applyFont="1" applyFill="1" applyBorder="1" applyAlignment="1">
      <alignment horizontal="right"/>
    </xf>
    <xf numFmtId="2" fontId="45" fillId="0" borderId="150" xfId="19" applyNumberFormat="1" applyFont="1" applyFill="1" applyBorder="1" applyAlignment="1">
      <alignment horizontal="right"/>
    </xf>
    <xf numFmtId="2" fontId="49" fillId="0" borderId="144" xfId="19" applyNumberFormat="1" applyFont="1" applyFill="1" applyBorder="1" applyAlignment="1">
      <alignment horizontal="right"/>
    </xf>
    <xf numFmtId="0" fontId="48" fillId="0" borderId="122" xfId="19" applyNumberFormat="1" applyFont="1" applyBorder="1" applyAlignment="1"/>
    <xf numFmtId="4" fontId="45" fillId="0" borderId="151" xfId="19" applyNumberFormat="1" applyFont="1" applyFill="1" applyBorder="1" applyAlignment="1">
      <alignment horizontal="right"/>
    </xf>
    <xf numFmtId="2" fontId="45" fillId="0" borderId="152" xfId="19" applyNumberFormat="1" applyFont="1" applyFill="1" applyBorder="1" applyAlignment="1">
      <alignment horizontal="right"/>
    </xf>
    <xf numFmtId="2" fontId="45" fillId="0" borderId="153" xfId="19" applyNumberFormat="1" applyFont="1" applyFill="1" applyBorder="1" applyAlignment="1">
      <alignment horizontal="right"/>
    </xf>
    <xf numFmtId="4" fontId="45" fillId="0" borderId="154" xfId="19" applyNumberFormat="1" applyFont="1" applyFill="1" applyBorder="1" applyAlignment="1"/>
    <xf numFmtId="4" fontId="45" fillId="0" borderId="155" xfId="19" applyNumberFormat="1" applyFont="1" applyFill="1" applyBorder="1" applyAlignment="1"/>
    <xf numFmtId="3" fontId="46" fillId="12" borderId="156" xfId="19" applyNumberFormat="1" applyFont="1" applyFill="1" applyBorder="1" applyAlignment="1"/>
    <xf numFmtId="176" fontId="46" fillId="15" borderId="86" xfId="19" applyNumberFormat="1" applyFont="1" applyFill="1" applyBorder="1" applyAlignment="1"/>
    <xf numFmtId="176" fontId="46" fillId="15" borderId="157" xfId="19" applyNumberFormat="1" applyFont="1" applyFill="1" applyBorder="1" applyAlignment="1"/>
    <xf numFmtId="176" fontId="46" fillId="15" borderId="88" xfId="19" applyNumberFormat="1" applyFont="1" applyFill="1" applyBorder="1" applyAlignment="1"/>
    <xf numFmtId="0" fontId="48" fillId="14" borderId="0" xfId="19" applyNumberFormat="1" applyFont="1" applyFill="1" applyBorder="1" applyAlignment="1"/>
    <xf numFmtId="0" fontId="50" fillId="0" borderId="0" xfId="19" applyNumberFormat="1" applyFont="1" applyFill="1" applyAlignment="1"/>
    <xf numFmtId="0" fontId="51" fillId="0" borderId="0" xfId="19" applyFont="1"/>
    <xf numFmtId="0" fontId="47" fillId="0" borderId="0" xfId="19" applyNumberFormat="1" applyFont="1" applyFill="1" applyAlignment="1"/>
    <xf numFmtId="0" fontId="49" fillId="0" borderId="0" xfId="12" applyFont="1" applyProtection="1"/>
    <xf numFmtId="0" fontId="49" fillId="0" borderId="0" xfId="12" applyFont="1"/>
    <xf numFmtId="0" fontId="49" fillId="0" borderId="0" xfId="12" applyNumberFormat="1" applyFont="1" applyAlignment="1"/>
    <xf numFmtId="0" fontId="52" fillId="15" borderId="0" xfId="12" applyFont="1" applyFill="1" applyAlignment="1"/>
    <xf numFmtId="0" fontId="49" fillId="15" borderId="0" xfId="12" applyFont="1" applyFill="1" applyAlignment="1" applyProtection="1"/>
    <xf numFmtId="0" fontId="49" fillId="0" borderId="0" xfId="12" applyFont="1" applyAlignment="1" applyProtection="1"/>
    <xf numFmtId="0" fontId="52" fillId="16" borderId="158" xfId="12" applyFont="1" applyFill="1" applyBorder="1" applyAlignment="1">
      <alignment horizontal="centerContinuous"/>
    </xf>
    <xf numFmtId="0" fontId="53" fillId="16" borderId="162" xfId="12" applyFont="1" applyFill="1" applyBorder="1" applyProtection="1"/>
    <xf numFmtId="0" fontId="53" fillId="16" borderId="163" xfId="12" applyFont="1" applyFill="1" applyBorder="1" applyAlignment="1" applyProtection="1">
      <alignment horizontal="center"/>
    </xf>
    <xf numFmtId="0" fontId="53" fillId="16" borderId="164" xfId="12" applyFont="1" applyFill="1" applyBorder="1" applyProtection="1"/>
    <xf numFmtId="0" fontId="53" fillId="16" borderId="164" xfId="12" applyFont="1" applyFill="1" applyBorder="1" applyAlignment="1" applyProtection="1">
      <alignment horizontal="center"/>
    </xf>
    <xf numFmtId="3" fontId="45" fillId="0" borderId="117" xfId="12" applyNumberFormat="1" applyFont="1" applyFill="1" applyBorder="1" applyAlignment="1"/>
    <xf numFmtId="175" fontId="45" fillId="0" borderId="165" xfId="12" applyNumberFormat="1" applyFont="1" applyBorder="1" applyAlignment="1"/>
    <xf numFmtId="175" fontId="45" fillId="0" borderId="165" xfId="12" applyNumberFormat="1" applyFont="1" applyFill="1" applyBorder="1" applyAlignment="1"/>
    <xf numFmtId="10" fontId="45" fillId="15" borderId="165" xfId="12" applyNumberFormat="1" applyFont="1" applyFill="1" applyBorder="1" applyProtection="1"/>
    <xf numFmtId="175" fontId="45" fillId="0" borderId="165" xfId="12" applyNumberFormat="1" applyFont="1" applyBorder="1" applyProtection="1">
      <protection locked="0"/>
    </xf>
    <xf numFmtId="10" fontId="45" fillId="15" borderId="166" xfId="12" applyNumberFormat="1" applyFont="1" applyFill="1" applyBorder="1" applyProtection="1"/>
    <xf numFmtId="177" fontId="54" fillId="0" borderId="0" xfId="12" applyNumberFormat="1" applyFont="1" applyProtection="1">
      <protection locked="0"/>
    </xf>
    <xf numFmtId="7" fontId="49" fillId="0" borderId="0" xfId="12" applyNumberFormat="1" applyFont="1" applyProtection="1"/>
    <xf numFmtId="3" fontId="45" fillId="0" borderId="146" xfId="12" applyNumberFormat="1" applyFont="1" applyFill="1" applyBorder="1" applyAlignment="1"/>
    <xf numFmtId="3" fontId="45" fillId="0" borderId="167" xfId="12" applyNumberFormat="1" applyFont="1" applyBorder="1" applyAlignment="1"/>
    <xf numFmtId="3" fontId="45" fillId="0" borderId="167" xfId="12" applyNumberFormat="1" applyFont="1" applyFill="1" applyBorder="1" applyAlignment="1"/>
    <xf numFmtId="10" fontId="45" fillId="15" borderId="167" xfId="12" applyNumberFormat="1" applyFont="1" applyFill="1" applyBorder="1" applyProtection="1"/>
    <xf numFmtId="3" fontId="45" fillId="0" borderId="167" xfId="12" applyNumberFormat="1" applyFont="1" applyBorder="1" applyProtection="1">
      <protection locked="0"/>
    </xf>
    <xf numFmtId="10" fontId="45" fillId="15" borderId="168" xfId="12" applyNumberFormat="1" applyFont="1" applyFill="1" applyBorder="1" applyProtection="1"/>
    <xf numFmtId="10" fontId="45" fillId="15" borderId="169" xfId="12" applyNumberFormat="1" applyFont="1" applyFill="1" applyBorder="1" applyProtection="1"/>
    <xf numFmtId="3" fontId="45" fillId="0" borderId="169" xfId="12" applyNumberFormat="1" applyFont="1" applyBorder="1" applyProtection="1">
      <protection locked="0"/>
    </xf>
    <xf numFmtId="10" fontId="45" fillId="15" borderId="170" xfId="12" applyNumberFormat="1" applyFont="1" applyFill="1" applyBorder="1" applyProtection="1"/>
    <xf numFmtId="3" fontId="45" fillId="0" borderId="155" xfId="12" applyNumberFormat="1" applyFont="1" applyFill="1" applyBorder="1" applyAlignment="1"/>
    <xf numFmtId="3" fontId="45" fillId="0" borderId="171" xfId="12" applyNumberFormat="1" applyFont="1" applyBorder="1" applyAlignment="1"/>
    <xf numFmtId="3" fontId="45" fillId="0" borderId="171" xfId="12" applyNumberFormat="1" applyFont="1" applyFill="1" applyBorder="1" applyAlignment="1"/>
    <xf numFmtId="3" fontId="45" fillId="0" borderId="171" xfId="12" applyNumberFormat="1" applyFont="1" applyBorder="1" applyProtection="1">
      <protection locked="0"/>
    </xf>
    <xf numFmtId="0" fontId="52" fillId="15" borderId="172" xfId="12" applyFont="1" applyFill="1" applyBorder="1" applyProtection="1"/>
    <xf numFmtId="175" fontId="46" fillId="14" borderId="164" xfId="12" applyNumberFormat="1" applyFont="1" applyFill="1" applyBorder="1" applyAlignment="1"/>
    <xf numFmtId="175" fontId="46" fillId="0" borderId="164" xfId="12" applyNumberFormat="1" applyFont="1" applyFill="1" applyBorder="1" applyAlignment="1"/>
    <xf numFmtId="10" fontId="46" fillId="15" borderId="172" xfId="12" applyNumberFormat="1" applyFont="1" applyFill="1" applyBorder="1" applyProtection="1"/>
    <xf numFmtId="175" fontId="46" fillId="15" borderId="164" xfId="12" applyNumberFormat="1" applyFont="1" applyFill="1" applyBorder="1" applyProtection="1"/>
    <xf numFmtId="10" fontId="46" fillId="15" borderId="161" xfId="12" applyNumberFormat="1" applyFont="1" applyFill="1" applyBorder="1" applyProtection="1"/>
    <xf numFmtId="0" fontId="49" fillId="15" borderId="0" xfId="12" applyFont="1" applyFill="1" applyProtection="1"/>
    <xf numFmtId="37" fontId="45" fillId="15" borderId="0" xfId="12" applyNumberFormat="1" applyFont="1" applyFill="1" applyProtection="1"/>
    <xf numFmtId="0" fontId="44" fillId="0" borderId="0" xfId="12" applyFont="1" applyProtection="1"/>
    <xf numFmtId="0" fontId="45" fillId="15" borderId="0" xfId="12" applyFont="1" applyFill="1" applyProtection="1"/>
    <xf numFmtId="0" fontId="49" fillId="14" borderId="0" xfId="12" applyNumberFormat="1" applyFont="1" applyFill="1" applyAlignment="1"/>
    <xf numFmtId="37" fontId="45" fillId="15" borderId="0" xfId="12" applyNumberFormat="1" applyFont="1" applyFill="1" applyAlignment="1" applyProtection="1">
      <alignment horizontal="centerContinuous"/>
    </xf>
    <xf numFmtId="37" fontId="49" fillId="15" borderId="0" xfId="12" applyNumberFormat="1" applyFont="1" applyFill="1" applyAlignment="1" applyProtection="1">
      <alignment horizontal="centerContinuous"/>
    </xf>
    <xf numFmtId="37" fontId="49" fillId="15" borderId="0" xfId="12" applyNumberFormat="1" applyFont="1" applyFill="1" applyProtection="1"/>
    <xf numFmtId="10" fontId="49" fillId="15" borderId="0" xfId="12" applyNumberFormat="1" applyFont="1" applyFill="1" applyProtection="1"/>
    <xf numFmtId="3" fontId="45" fillId="4" borderId="61" xfId="19" applyNumberFormat="1" applyFont="1" applyFill="1" applyBorder="1" applyAlignment="1"/>
    <xf numFmtId="0" fontId="42" fillId="4" borderId="173" xfId="19" applyNumberFormat="1" applyFont="1" applyFill="1" applyBorder="1" applyAlignment="1">
      <alignment horizontal="center"/>
    </xf>
    <xf numFmtId="0" fontId="42" fillId="4" borderId="61" xfId="19" applyNumberFormat="1" applyFont="1" applyFill="1" applyBorder="1" applyAlignment="1">
      <alignment horizontal="center"/>
    </xf>
    <xf numFmtId="3" fontId="42" fillId="4" borderId="70" xfId="19" applyNumberFormat="1" applyFont="1" applyFill="1" applyBorder="1" applyAlignment="1"/>
    <xf numFmtId="3" fontId="42" fillId="4" borderId="174" xfId="19" applyNumberFormat="1" applyFont="1" applyFill="1" applyBorder="1" applyAlignment="1">
      <alignment horizontal="center"/>
    </xf>
    <xf numFmtId="3" fontId="42" fillId="4" borderId="8" xfId="19" applyNumberFormat="1" applyFont="1" applyFill="1" applyBorder="1" applyAlignment="1">
      <alignment horizontal="center"/>
    </xf>
    <xf numFmtId="3" fontId="42" fillId="4" borderId="175" xfId="19" applyNumberFormat="1" applyFont="1" applyFill="1" applyBorder="1" applyAlignment="1">
      <alignment horizontal="center"/>
    </xf>
    <xf numFmtId="3" fontId="42" fillId="4" borderId="176" xfId="19" applyNumberFormat="1" applyFont="1" applyFill="1" applyBorder="1" applyAlignment="1">
      <alignment horizontal="center"/>
    </xf>
    <xf numFmtId="3" fontId="42" fillId="4" borderId="60" xfId="19" applyNumberFormat="1" applyFont="1" applyFill="1" applyBorder="1" applyAlignment="1">
      <alignment horizontal="center"/>
    </xf>
    <xf numFmtId="3" fontId="45" fillId="0" borderId="177" xfId="19" applyNumberFormat="1" applyFont="1" applyFill="1" applyBorder="1" applyAlignment="1"/>
    <xf numFmtId="178" fontId="45" fillId="0" borderId="0" xfId="19" applyNumberFormat="1" applyFont="1" applyFill="1" applyBorder="1" applyAlignment="1">
      <alignment horizontal="right"/>
    </xf>
    <xf numFmtId="178" fontId="45" fillId="0" borderId="178" xfId="19" applyNumberFormat="1" applyFont="1" applyFill="1" applyBorder="1" applyAlignment="1">
      <alignment horizontal="right"/>
    </xf>
    <xf numFmtId="178" fontId="45" fillId="0" borderId="117" xfId="19" applyNumberFormat="1" applyFont="1" applyFill="1" applyBorder="1" applyAlignment="1"/>
    <xf numFmtId="178" fontId="45" fillId="0" borderId="177" xfId="19" applyNumberFormat="1" applyFont="1" applyFill="1" applyBorder="1" applyAlignment="1">
      <alignment horizontal="right"/>
    </xf>
    <xf numFmtId="178" fontId="24" fillId="0" borderId="0" xfId="19" applyNumberFormat="1" applyFont="1" applyAlignment="1"/>
    <xf numFmtId="3" fontId="45" fillId="0" borderId="179" xfId="19" applyNumberFormat="1" applyFont="1" applyFill="1" applyBorder="1" applyAlignment="1"/>
    <xf numFmtId="2" fontId="45" fillId="0" borderId="180" xfId="19" applyNumberFormat="1" applyFont="1" applyFill="1" applyBorder="1" applyAlignment="1">
      <alignment horizontal="right"/>
    </xf>
    <xf numFmtId="4" fontId="45" fillId="0" borderId="181" xfId="19" applyNumberFormat="1" applyFont="1" applyFill="1" applyBorder="1" applyAlignment="1"/>
    <xf numFmtId="4" fontId="45" fillId="0" borderId="54" xfId="19" applyNumberFormat="1" applyFont="1" applyFill="1" applyBorder="1" applyAlignment="1">
      <alignment horizontal="right"/>
    </xf>
    <xf numFmtId="2" fontId="45" fillId="0" borderId="182" xfId="19" applyNumberFormat="1" applyFont="1" applyFill="1" applyBorder="1" applyAlignment="1">
      <alignment horizontal="right"/>
    </xf>
    <xf numFmtId="2" fontId="45" fillId="0" borderId="148" xfId="19" applyNumberFormat="1" applyFont="1" applyFill="1" applyBorder="1" applyAlignment="1">
      <alignment horizontal="right"/>
    </xf>
    <xf numFmtId="3" fontId="45" fillId="0" borderId="183" xfId="19" applyNumberFormat="1" applyFont="1" applyFill="1" applyBorder="1" applyAlignment="1"/>
    <xf numFmtId="2" fontId="45" fillId="0" borderId="184" xfId="19" applyNumberFormat="1" applyFont="1" applyFill="1" applyBorder="1" applyAlignment="1">
      <alignment horizontal="right"/>
    </xf>
    <xf numFmtId="2" fontId="45" fillId="0" borderId="185" xfId="19" applyNumberFormat="1" applyFont="1" applyFill="1" applyBorder="1" applyAlignment="1">
      <alignment horizontal="right"/>
    </xf>
    <xf numFmtId="4" fontId="45" fillId="0" borderId="186" xfId="19" applyNumberFormat="1" applyFont="1" applyFill="1" applyBorder="1" applyAlignment="1">
      <alignment horizontal="right"/>
    </xf>
    <xf numFmtId="3" fontId="46" fillId="12" borderId="88" xfId="19" applyNumberFormat="1" applyFont="1" applyFill="1" applyBorder="1" applyAlignment="1"/>
    <xf numFmtId="176" fontId="46" fillId="15" borderId="187" xfId="19" applyNumberFormat="1" applyFont="1" applyFill="1" applyBorder="1" applyAlignment="1"/>
    <xf numFmtId="0" fontId="56" fillId="0" borderId="0" xfId="19" applyNumberFormat="1" applyFont="1" applyFill="1" applyAlignment="1"/>
    <xf numFmtId="178" fontId="47" fillId="0" borderId="0" xfId="19" applyNumberFormat="1" applyFont="1" applyAlignment="1"/>
    <xf numFmtId="0" fontId="24" fillId="0" borderId="0" xfId="19" applyNumberFormat="1" applyFont="1" applyFill="1" applyAlignment="1"/>
    <xf numFmtId="3" fontId="45" fillId="4" borderId="2" xfId="19" applyNumberFormat="1" applyFont="1" applyFill="1" applyBorder="1" applyAlignment="1"/>
    <xf numFmtId="3" fontId="45" fillId="4" borderId="188" xfId="19" applyNumberFormat="1" applyFont="1" applyFill="1" applyBorder="1" applyAlignment="1"/>
    <xf numFmtId="4" fontId="45" fillId="4" borderId="119" xfId="19" applyNumberFormat="1" applyFont="1" applyFill="1" applyBorder="1" applyAlignment="1">
      <alignment horizontal="center"/>
    </xf>
    <xf numFmtId="3" fontId="42" fillId="4" borderId="188" xfId="19" applyNumberFormat="1" applyFont="1" applyFill="1" applyBorder="1" applyAlignment="1">
      <alignment horizontal="center"/>
    </xf>
    <xf numFmtId="3" fontId="42" fillId="4" borderId="5" xfId="19" applyNumberFormat="1" applyFont="1" applyFill="1" applyBorder="1" applyAlignment="1"/>
    <xf numFmtId="3" fontId="42" fillId="4" borderId="189" xfId="19" applyNumberFormat="1" applyFont="1" applyFill="1" applyBorder="1" applyAlignment="1">
      <alignment horizontal="center"/>
    </xf>
    <xf numFmtId="4" fontId="42" fillId="4" borderId="123" xfId="19" applyNumberFormat="1" applyFont="1" applyFill="1" applyBorder="1" applyAlignment="1">
      <alignment horizontal="center"/>
    </xf>
    <xf numFmtId="3" fontId="42" fillId="4" borderId="5" xfId="19" applyNumberFormat="1" applyFont="1" applyFill="1" applyBorder="1" applyAlignment="1">
      <alignment horizontal="center"/>
    </xf>
    <xf numFmtId="3" fontId="42" fillId="4" borderId="157" xfId="19" applyNumberFormat="1" applyFont="1" applyFill="1" applyBorder="1" applyAlignment="1">
      <alignment horizontal="center"/>
    </xf>
    <xf numFmtId="3" fontId="42" fillId="4" borderId="190" xfId="19" applyNumberFormat="1" applyFont="1" applyFill="1" applyBorder="1" applyAlignment="1">
      <alignment horizontal="center"/>
    </xf>
    <xf numFmtId="3" fontId="45" fillId="0" borderId="191" xfId="19" applyNumberFormat="1" applyFont="1" applyFill="1" applyBorder="1" applyAlignment="1"/>
    <xf numFmtId="178" fontId="45" fillId="0" borderId="192" xfId="19" applyNumberFormat="1" applyFont="1" applyFill="1" applyBorder="1" applyAlignment="1">
      <alignment horizontal="right"/>
    </xf>
    <xf numFmtId="178" fontId="45" fillId="0" borderId="123" xfId="19" applyNumberFormat="1" applyFont="1" applyFill="1" applyBorder="1" applyAlignment="1">
      <alignment horizontal="right"/>
    </xf>
    <xf numFmtId="4" fontId="45" fillId="0" borderId="193" xfId="19" applyNumberFormat="1" applyFont="1" applyFill="1" applyBorder="1" applyAlignment="1">
      <alignment horizontal="right"/>
    </xf>
    <xf numFmtId="3" fontId="45" fillId="0" borderId="194" xfId="19" applyNumberFormat="1" applyFont="1" applyFill="1" applyBorder="1" applyAlignment="1"/>
    <xf numFmtId="2" fontId="45" fillId="0" borderId="195" xfId="19" applyNumberFormat="1" applyFont="1" applyFill="1" applyBorder="1" applyAlignment="1">
      <alignment horizontal="right"/>
    </xf>
    <xf numFmtId="2" fontId="45" fillId="0" borderId="196" xfId="19" applyNumberFormat="1" applyFont="1" applyFill="1" applyBorder="1" applyAlignment="1">
      <alignment horizontal="right"/>
    </xf>
    <xf numFmtId="2" fontId="45" fillId="0" borderId="197" xfId="19" applyNumberFormat="1" applyFont="1" applyFill="1" applyBorder="1" applyAlignment="1">
      <alignment horizontal="right"/>
    </xf>
    <xf numFmtId="3" fontId="45" fillId="0" borderId="198" xfId="19" applyNumberFormat="1" applyFont="1" applyFill="1" applyBorder="1" applyAlignment="1"/>
    <xf numFmtId="2" fontId="45" fillId="0" borderId="151" xfId="19" applyNumberFormat="1" applyFont="1" applyFill="1" applyBorder="1" applyAlignment="1">
      <alignment horizontal="right"/>
    </xf>
    <xf numFmtId="4" fontId="45" fillId="0" borderId="153" xfId="19" applyNumberFormat="1" applyFont="1" applyFill="1" applyBorder="1" applyAlignment="1">
      <alignment horizontal="right"/>
    </xf>
    <xf numFmtId="176" fontId="46" fillId="15" borderId="8" xfId="19" applyNumberFormat="1" applyFont="1" applyFill="1" applyBorder="1" applyAlignment="1"/>
    <xf numFmtId="0" fontId="52" fillId="15" borderId="0" xfId="12" applyFont="1" applyFill="1" applyAlignment="1">
      <alignment horizontal="centerContinuous"/>
    </xf>
    <xf numFmtId="0" fontId="53" fillId="15" borderId="0" xfId="12" applyFont="1" applyFill="1" applyAlignment="1" applyProtection="1">
      <alignment horizontal="centerContinuous"/>
    </xf>
    <xf numFmtId="0" fontId="49" fillId="15" borderId="0" xfId="12" applyFont="1" applyFill="1" applyAlignment="1" applyProtection="1">
      <alignment horizontal="centerContinuous"/>
    </xf>
    <xf numFmtId="0" fontId="49" fillId="0" borderId="0" xfId="12" applyFont="1" applyAlignment="1" applyProtection="1">
      <alignment horizontal="centerContinuous"/>
    </xf>
    <xf numFmtId="0" fontId="52" fillId="15" borderId="0" xfId="12" applyFont="1" applyFill="1" applyAlignment="1" applyProtection="1">
      <alignment horizontal="centerContinuous"/>
    </xf>
    <xf numFmtId="0" fontId="53" fillId="16" borderId="158" xfId="12" applyFont="1" applyFill="1" applyBorder="1" applyAlignment="1" applyProtection="1">
      <alignment horizontal="center"/>
    </xf>
    <xf numFmtId="0" fontId="53" fillId="16" borderId="120" xfId="12" applyFont="1" applyFill="1" applyBorder="1" applyAlignment="1" applyProtection="1">
      <alignment horizontal="center"/>
    </xf>
    <xf numFmtId="0" fontId="53" fillId="16" borderId="200" xfId="12" applyFont="1" applyFill="1" applyBorder="1" applyAlignment="1" applyProtection="1">
      <alignment horizontal="center"/>
    </xf>
    <xf numFmtId="0" fontId="53" fillId="16" borderId="202" xfId="12" applyFont="1" applyFill="1" applyBorder="1" applyAlignment="1" applyProtection="1">
      <alignment horizontal="center"/>
    </xf>
    <xf numFmtId="175" fontId="45" fillId="0" borderId="203" xfId="12" applyNumberFormat="1" applyFont="1" applyBorder="1" applyAlignment="1"/>
    <xf numFmtId="175" fontId="45" fillId="0" borderId="204" xfId="12" applyNumberFormat="1" applyFont="1" applyBorder="1" applyAlignment="1"/>
    <xf numFmtId="10" fontId="49" fillId="0" borderId="205" xfId="20" applyNumberFormat="1" applyFont="1" applyBorder="1"/>
    <xf numFmtId="175" fontId="45" fillId="0" borderId="204" xfId="12" applyNumberFormat="1" applyFont="1" applyBorder="1" applyProtection="1">
      <protection locked="0"/>
    </xf>
    <xf numFmtId="10" fontId="49" fillId="0" borderId="206" xfId="12" applyNumberFormat="1" applyFont="1" applyBorder="1"/>
    <xf numFmtId="3" fontId="45" fillId="0" borderId="207" xfId="12" applyNumberFormat="1" applyFont="1" applyBorder="1" applyAlignment="1"/>
    <xf numFmtId="3" fontId="45" fillId="0" borderId="208" xfId="12" applyNumberFormat="1" applyFont="1" applyBorder="1" applyAlignment="1"/>
    <xf numFmtId="10" fontId="49" fillId="0" borderId="209" xfId="20" applyNumberFormat="1" applyFont="1" applyBorder="1"/>
    <xf numFmtId="3" fontId="45" fillId="0" borderId="208" xfId="12" applyNumberFormat="1" applyFont="1" applyBorder="1" applyProtection="1">
      <protection locked="0"/>
    </xf>
    <xf numFmtId="10" fontId="49" fillId="0" borderId="210" xfId="12" applyNumberFormat="1" applyFont="1" applyBorder="1"/>
    <xf numFmtId="3" fontId="45" fillId="0" borderId="208" xfId="12" applyNumberFormat="1" applyFont="1" applyFill="1" applyBorder="1" applyAlignment="1"/>
    <xf numFmtId="3" fontId="45" fillId="0" borderId="211" xfId="12" applyNumberFormat="1" applyFont="1" applyBorder="1" applyAlignment="1"/>
    <xf numFmtId="3" fontId="45" fillId="0" borderId="212" xfId="12" applyNumberFormat="1" applyFont="1" applyBorder="1" applyAlignment="1"/>
    <xf numFmtId="10" fontId="49" fillId="0" borderId="213" xfId="20" applyNumberFormat="1" applyFont="1" applyBorder="1"/>
    <xf numFmtId="3" fontId="45" fillId="0" borderId="212" xfId="12" applyNumberFormat="1" applyFont="1" applyBorder="1" applyProtection="1">
      <protection locked="0"/>
    </xf>
    <xf numFmtId="10" fontId="49" fillId="0" borderId="214" xfId="12" applyNumberFormat="1" applyFont="1" applyBorder="1"/>
    <xf numFmtId="0" fontId="52" fillId="15" borderId="159" xfId="12" applyFont="1" applyFill="1" applyBorder="1" applyProtection="1"/>
    <xf numFmtId="175" fontId="46" fillId="0" borderId="200" xfId="12" applyNumberFormat="1" applyFont="1" applyFill="1" applyBorder="1" applyAlignment="1"/>
    <xf numFmtId="10" fontId="49" fillId="0" borderId="215" xfId="20" applyNumberFormat="1" applyFont="1" applyFill="1" applyBorder="1"/>
    <xf numFmtId="175" fontId="46" fillId="0" borderId="200" xfId="12" applyNumberFormat="1" applyFont="1" applyFill="1" applyBorder="1" applyProtection="1"/>
    <xf numFmtId="10" fontId="49" fillId="0" borderId="216" xfId="12" applyNumberFormat="1" applyFont="1" applyFill="1" applyBorder="1"/>
    <xf numFmtId="0" fontId="5" fillId="2" borderId="0" xfId="1" applyFont="1" applyFill="1" applyBorder="1" applyAlignment="1">
      <alignment horizontal="left"/>
    </xf>
    <xf numFmtId="0" fontId="32" fillId="5" borderId="0" xfId="4" applyNumberFormat="1" applyFont="1" applyFill="1" applyBorder="1" applyAlignment="1" applyProtection="1"/>
    <xf numFmtId="0" fontId="57" fillId="5" borderId="0" xfId="4" applyNumberFormat="1" applyFont="1" applyFill="1" applyBorder="1" applyAlignment="1" applyProtection="1"/>
    <xf numFmtId="0" fontId="58" fillId="5" borderId="0" xfId="4" applyNumberFormat="1" applyFont="1" applyFill="1" applyBorder="1" applyAlignment="1" applyProtection="1"/>
    <xf numFmtId="0" fontId="39" fillId="5" borderId="0" xfId="4" applyNumberFormat="1" applyFont="1" applyFill="1" applyBorder="1" applyAlignment="1" applyProtection="1"/>
    <xf numFmtId="0" fontId="59" fillId="2" borderId="0" xfId="4" applyNumberFormat="1" applyFont="1" applyFill="1" applyBorder="1" applyAlignment="1" applyProtection="1">
      <alignment horizontal="left"/>
    </xf>
    <xf numFmtId="0" fontId="35" fillId="2" borderId="0" xfId="4" applyNumberFormat="1" applyFont="1" applyFill="1" applyBorder="1" applyAlignment="1" applyProtection="1">
      <alignment horizontal="left"/>
    </xf>
    <xf numFmtId="0" fontId="58" fillId="5" borderId="0" xfId="4" applyNumberFormat="1" applyFont="1" applyFill="1" applyBorder="1" applyAlignment="1" applyProtection="1">
      <alignment vertical="center"/>
    </xf>
    <xf numFmtId="0" fontId="32" fillId="5" borderId="0" xfId="4" applyNumberFormat="1" applyFont="1" applyFill="1" applyBorder="1" applyAlignment="1" applyProtection="1">
      <alignment vertical="center"/>
    </xf>
    <xf numFmtId="0" fontId="35" fillId="2" borderId="0" xfId="4" applyNumberFormat="1" applyFont="1" applyFill="1" applyBorder="1" applyAlignment="1" applyProtection="1">
      <alignment horizontal="left" vertical="center"/>
    </xf>
    <xf numFmtId="170" fontId="11" fillId="2" borderId="0" xfId="0" applyNumberFormat="1" applyFont="1" applyFill="1" applyBorder="1" applyAlignment="1">
      <alignment horizontal="right"/>
    </xf>
    <xf numFmtId="164" fontId="11" fillId="2" borderId="0" xfId="0" applyNumberFormat="1" applyFont="1" applyFill="1" applyBorder="1" applyAlignment="1">
      <alignment horizontal="right"/>
    </xf>
    <xf numFmtId="169" fontId="5" fillId="2" borderId="0" xfId="0" applyNumberFormat="1" applyFont="1" applyFill="1" applyBorder="1" applyAlignment="1">
      <alignment horizontal="right"/>
    </xf>
    <xf numFmtId="171" fontId="5" fillId="2" borderId="0" xfId="0" applyNumberFormat="1" applyFont="1" applyFill="1" applyBorder="1" applyAlignment="1">
      <alignment horizontal="right"/>
    </xf>
    <xf numFmtId="0" fontId="61" fillId="2" borderId="0" xfId="0" applyFont="1" applyFill="1" applyBorder="1" applyAlignment="1">
      <alignment horizontal="left"/>
    </xf>
    <xf numFmtId="0" fontId="0" fillId="2" borderId="0" xfId="0" applyFont="1" applyFill="1" applyBorder="1" applyAlignment="1">
      <alignment horizontal="left"/>
    </xf>
    <xf numFmtId="0" fontId="10" fillId="4" borderId="1" xfId="0" applyFont="1" applyFill="1" applyBorder="1" applyAlignment="1">
      <alignment horizontal="center"/>
    </xf>
    <xf numFmtId="0" fontId="28" fillId="0" borderId="0" xfId="8" applyFont="1" applyBorder="1" applyAlignment="1">
      <alignment horizontal="left"/>
    </xf>
    <xf numFmtId="0" fontId="62" fillId="2" borderId="0" xfId="4" applyNumberFormat="1" applyFont="1" applyFill="1" applyBorder="1" applyAlignment="1" applyProtection="1">
      <alignment horizontal="left" wrapText="1"/>
    </xf>
    <xf numFmtId="0" fontId="62" fillId="2" borderId="0" xfId="4" applyNumberFormat="1" applyFont="1" applyFill="1" applyBorder="1" applyAlignment="1" applyProtection="1">
      <alignment horizontal="left"/>
    </xf>
    <xf numFmtId="0" fontId="63" fillId="5" borderId="0" xfId="4" applyNumberFormat="1" applyFont="1" applyFill="1" applyBorder="1" applyAlignment="1" applyProtection="1"/>
    <xf numFmtId="0" fontId="0" fillId="2" borderId="0" xfId="0" applyFont="1" applyFill="1" applyBorder="1" applyAlignment="1">
      <alignment horizontal="left" vertical="top"/>
    </xf>
    <xf numFmtId="0" fontId="65" fillId="2" borderId="0" xfId="4" applyNumberFormat="1" applyFont="1" applyFill="1" applyBorder="1" applyAlignment="1" applyProtection="1">
      <alignment horizontal="left" wrapText="1"/>
    </xf>
    <xf numFmtId="0" fontId="65" fillId="2" borderId="0" xfId="4" applyNumberFormat="1" applyFont="1" applyFill="1" applyBorder="1" applyAlignment="1" applyProtection="1">
      <alignment horizontal="left" vertical="center"/>
    </xf>
    <xf numFmtId="0" fontId="65" fillId="2" borderId="0" xfId="4" applyNumberFormat="1" applyFont="1" applyFill="1" applyBorder="1" applyAlignment="1" applyProtection="1">
      <alignment horizontal="left"/>
    </xf>
    <xf numFmtId="0" fontId="66" fillId="3" borderId="217" xfId="4" applyNumberFormat="1" applyFont="1" applyFill="1" applyBorder="1" applyAlignment="1" applyProtection="1">
      <alignment horizontal="center" vertical="center" wrapText="1"/>
    </xf>
    <xf numFmtId="0" fontId="65" fillId="2" borderId="10" xfId="4" applyNumberFormat="1" applyFont="1" applyFill="1" applyBorder="1" applyAlignment="1" applyProtection="1">
      <alignment horizontal="left" wrapText="1"/>
    </xf>
    <xf numFmtId="165" fontId="65" fillId="2" borderId="10" xfId="7" applyNumberFormat="1" applyFont="1" applyFill="1" applyBorder="1" applyAlignment="1" applyProtection="1">
      <alignment horizontal="right" wrapText="1"/>
    </xf>
    <xf numFmtId="0" fontId="67" fillId="5" borderId="0" xfId="4" applyNumberFormat="1" applyFont="1" applyFill="1" applyBorder="1" applyAlignment="1" applyProtection="1"/>
    <xf numFmtId="0" fontId="66" fillId="3" borderId="10" xfId="4" applyNumberFormat="1" applyFont="1" applyFill="1" applyBorder="1" applyAlignment="1" applyProtection="1">
      <alignment horizontal="center" vertical="center" wrapText="1"/>
    </xf>
    <xf numFmtId="0" fontId="68" fillId="2" borderId="0" xfId="4" applyNumberFormat="1" applyFont="1" applyFill="1" applyBorder="1" applyAlignment="1" applyProtection="1">
      <alignment horizontal="left"/>
    </xf>
    <xf numFmtId="0" fontId="69" fillId="2" borderId="10" xfId="4" applyNumberFormat="1" applyFont="1" applyFill="1" applyBorder="1" applyAlignment="1" applyProtection="1">
      <alignment horizontal="left" wrapText="1"/>
    </xf>
    <xf numFmtId="165" fontId="69" fillId="2" borderId="10" xfId="7" applyNumberFormat="1" applyFont="1" applyFill="1" applyBorder="1" applyAlignment="1" applyProtection="1">
      <alignment horizontal="right" wrapText="1"/>
    </xf>
    <xf numFmtId="0" fontId="66" fillId="3" borderId="12" xfId="4" applyNumberFormat="1" applyFont="1" applyFill="1" applyBorder="1" applyAlignment="1" applyProtection="1">
      <alignment horizontal="center" vertical="center" wrapText="1"/>
    </xf>
    <xf numFmtId="0" fontId="66" fillId="3" borderId="218" xfId="4" applyNumberFormat="1" applyFont="1" applyFill="1" applyBorder="1" applyAlignment="1" applyProtection="1">
      <alignment horizontal="center" vertical="center" wrapText="1"/>
    </xf>
    <xf numFmtId="0" fontId="65" fillId="2" borderId="219" xfId="4" applyNumberFormat="1" applyFont="1" applyFill="1" applyBorder="1" applyAlignment="1" applyProtection="1">
      <alignment horizontal="left" wrapText="1"/>
    </xf>
    <xf numFmtId="165" fontId="65" fillId="2" borderId="220" xfId="7" applyNumberFormat="1" applyFont="1" applyFill="1" applyBorder="1" applyAlignment="1" applyProtection="1">
      <alignment horizontal="right" wrapText="1"/>
    </xf>
    <xf numFmtId="0" fontId="65" fillId="2" borderId="221" xfId="4" applyNumberFormat="1" applyFont="1" applyFill="1" applyBorder="1" applyAlignment="1" applyProtection="1">
      <alignment horizontal="left" wrapText="1"/>
    </xf>
    <xf numFmtId="165" fontId="65" fillId="2" borderId="222" xfId="7" applyNumberFormat="1" applyFont="1" applyFill="1" applyBorder="1" applyAlignment="1" applyProtection="1">
      <alignment horizontal="right" wrapText="1"/>
    </xf>
    <xf numFmtId="165" fontId="65" fillId="2" borderId="68" xfId="7" applyNumberFormat="1" applyFont="1" applyFill="1" applyBorder="1" applyAlignment="1" applyProtection="1">
      <alignment horizontal="right" wrapText="1"/>
    </xf>
    <xf numFmtId="0" fontId="69" fillId="2" borderId="221" xfId="4" applyNumberFormat="1" applyFont="1" applyFill="1" applyBorder="1" applyAlignment="1" applyProtection="1">
      <alignment horizontal="left" wrapText="1"/>
    </xf>
    <xf numFmtId="165" fontId="69" fillId="2" borderId="222" xfId="7" applyNumberFormat="1" applyFont="1" applyFill="1" applyBorder="1" applyAlignment="1" applyProtection="1">
      <alignment horizontal="right" wrapText="1"/>
    </xf>
    <xf numFmtId="165" fontId="69" fillId="2" borderId="68" xfId="7" applyNumberFormat="1" applyFont="1" applyFill="1" applyBorder="1" applyAlignment="1" applyProtection="1">
      <alignment horizontal="right" wrapText="1"/>
    </xf>
    <xf numFmtId="0" fontId="62" fillId="2" borderId="0" xfId="4" applyNumberFormat="1" applyFont="1" applyFill="1" applyBorder="1" applyAlignment="1" applyProtection="1">
      <alignment horizontal="left" vertical="top"/>
    </xf>
    <xf numFmtId="0" fontId="5" fillId="8" borderId="1" xfId="5" applyFont="1" applyFill="1" applyBorder="1" applyAlignment="1">
      <alignment horizontal="left" vertical="top" wrapText="1"/>
    </xf>
    <xf numFmtId="0" fontId="5" fillId="8" borderId="1" xfId="5" applyFont="1" applyFill="1" applyBorder="1" applyAlignment="1">
      <alignment horizontal="center" vertical="center" wrapText="1"/>
    </xf>
    <xf numFmtId="0" fontId="5" fillId="8" borderId="1" xfId="5" applyFont="1" applyFill="1" applyBorder="1" applyAlignment="1">
      <alignment horizontal="center" vertical="top" wrapText="1"/>
    </xf>
    <xf numFmtId="0" fontId="5" fillId="7" borderId="1" xfId="5" applyFont="1" applyFill="1" applyBorder="1" applyAlignment="1">
      <alignment horizontal="left" vertical="top" wrapText="1"/>
    </xf>
    <xf numFmtId="3" fontId="5" fillId="7" borderId="1" xfId="5" applyNumberFormat="1" applyFont="1" applyFill="1" applyBorder="1" applyAlignment="1">
      <alignment horizontal="right" vertical="top" wrapText="1"/>
    </xf>
    <xf numFmtId="0" fontId="5" fillId="7" borderId="0" xfId="5" applyFont="1" applyFill="1" applyBorder="1" applyAlignment="1">
      <alignment horizontal="left" vertical="top"/>
    </xf>
    <xf numFmtId="0" fontId="65" fillId="8" borderId="1" xfId="5" applyFont="1" applyFill="1" applyBorder="1" applyAlignment="1">
      <alignment horizontal="center" vertical="top" wrapText="1"/>
    </xf>
    <xf numFmtId="0" fontId="5" fillId="7" borderId="0" xfId="5" applyFont="1" applyFill="1" applyBorder="1" applyAlignment="1">
      <alignment vertical="top" wrapText="1"/>
    </xf>
    <xf numFmtId="179" fontId="5" fillId="7" borderId="1" xfId="7" applyNumberFormat="1" applyFont="1" applyFill="1" applyBorder="1" applyAlignment="1">
      <alignment vertical="top" wrapText="1"/>
    </xf>
    <xf numFmtId="179" fontId="5" fillId="8" borderId="1" xfId="5" applyNumberFormat="1" applyFont="1" applyFill="1" applyBorder="1" applyAlignment="1">
      <alignment vertical="top" wrapText="1"/>
    </xf>
    <xf numFmtId="179" fontId="5" fillId="7" borderId="1" xfId="5" applyNumberFormat="1" applyFont="1" applyFill="1" applyBorder="1" applyAlignment="1">
      <alignment vertical="top" wrapText="1"/>
    </xf>
    <xf numFmtId="179" fontId="5" fillId="7" borderId="0" xfId="5" applyNumberFormat="1" applyFont="1" applyFill="1" applyBorder="1" applyAlignment="1">
      <alignment vertical="top" wrapText="1"/>
    </xf>
    <xf numFmtId="0" fontId="70" fillId="2" borderId="0" xfId="0" applyFont="1" applyFill="1" applyBorder="1" applyAlignment="1">
      <alignment horizontal="left"/>
    </xf>
    <xf numFmtId="0" fontId="5" fillId="2" borderId="0" xfId="0" applyFont="1" applyFill="1" applyBorder="1" applyAlignment="1">
      <alignment horizontal="left"/>
    </xf>
    <xf numFmtId="0" fontId="60" fillId="2" borderId="0" xfId="0" applyFont="1" applyFill="1" applyBorder="1" applyAlignment="1">
      <alignment horizontal="left"/>
    </xf>
    <xf numFmtId="44" fontId="71" fillId="2" borderId="29" xfId="21" applyFont="1" applyFill="1" applyBorder="1" applyAlignment="1">
      <alignment horizontal="left"/>
    </xf>
    <xf numFmtId="0" fontId="71" fillId="2" borderId="29" xfId="0" applyFont="1" applyFill="1" applyBorder="1" applyAlignment="1">
      <alignment horizontal="left"/>
    </xf>
    <xf numFmtId="0" fontId="34" fillId="4" borderId="44" xfId="14" applyFont="1" applyFill="1" applyBorder="1" applyAlignment="1">
      <alignment horizontal="center" vertical="center"/>
    </xf>
    <xf numFmtId="0" fontId="34" fillId="4" borderId="6" xfId="14" applyFont="1" applyFill="1" applyBorder="1" applyAlignment="1">
      <alignment horizontal="center" vertical="center"/>
    </xf>
    <xf numFmtId="44" fontId="72" fillId="2" borderId="29" xfId="21" applyFont="1" applyFill="1" applyBorder="1" applyAlignment="1">
      <alignment horizontal="left"/>
    </xf>
    <xf numFmtId="9" fontId="0" fillId="2" borderId="29" xfId="22" applyFont="1" applyFill="1" applyBorder="1" applyAlignment="1">
      <alignment horizontal="right"/>
    </xf>
    <xf numFmtId="0" fontId="0" fillId="11" borderId="29" xfId="0" applyFont="1" applyFill="1" applyBorder="1" applyAlignment="1">
      <alignment horizontal="left"/>
    </xf>
    <xf numFmtId="0" fontId="72" fillId="2" borderId="29" xfId="0" applyFont="1" applyFill="1" applyBorder="1" applyAlignment="1">
      <alignment horizontal="left"/>
    </xf>
    <xf numFmtId="44" fontId="0" fillId="2" borderId="29" xfId="21" applyNumberFormat="1" applyFont="1" applyFill="1" applyBorder="1" applyAlignment="1">
      <alignment horizontal="left"/>
    </xf>
    <xf numFmtId="6" fontId="24" fillId="0" borderId="0" xfId="0" applyNumberFormat="1" applyFont="1" applyBorder="1" applyAlignment="1">
      <alignment horizontal="center"/>
    </xf>
    <xf numFmtId="0" fontId="24" fillId="0" borderId="0" xfId="0" applyFont="1" applyBorder="1" applyAlignment="1">
      <alignment horizontal="center"/>
    </xf>
    <xf numFmtId="0" fontId="73" fillId="0" borderId="38" xfId="0" applyFont="1" applyBorder="1" applyAlignment="1">
      <alignment horizontal="center"/>
    </xf>
    <xf numFmtId="0" fontId="73" fillId="0" borderId="40" xfId="0" applyFont="1" applyBorder="1" applyAlignment="1">
      <alignment horizontal="center" wrapText="1"/>
    </xf>
    <xf numFmtId="0" fontId="73" fillId="0" borderId="42" xfId="0" applyFont="1" applyBorder="1" applyAlignment="1">
      <alignment horizontal="center" wrapText="1"/>
    </xf>
    <xf numFmtId="0" fontId="73" fillId="0" borderId="28" xfId="0" applyFont="1" applyBorder="1"/>
    <xf numFmtId="10" fontId="73" fillId="0" borderId="29" xfId="0" applyNumberFormat="1" applyFont="1" applyBorder="1"/>
    <xf numFmtId="10" fontId="73" fillId="0" borderId="54" xfId="0" applyNumberFormat="1" applyFont="1" applyBorder="1"/>
    <xf numFmtId="10" fontId="73" fillId="0" borderId="27" xfId="0" applyNumberFormat="1" applyFont="1" applyBorder="1"/>
    <xf numFmtId="0" fontId="73" fillId="0" borderId="56" xfId="0" applyFont="1" applyBorder="1"/>
    <xf numFmtId="10" fontId="73" fillId="0" borderId="57" xfId="0" applyNumberFormat="1" applyFont="1" applyBorder="1"/>
    <xf numFmtId="10" fontId="73" fillId="0" borderId="55" xfId="0" applyNumberFormat="1" applyFont="1" applyBorder="1"/>
    <xf numFmtId="10" fontId="73" fillId="0" borderId="58" xfId="0" applyNumberFormat="1" applyFont="1" applyBorder="1"/>
    <xf numFmtId="0" fontId="73" fillId="0" borderId="50" xfId="0" applyFont="1" applyBorder="1" applyAlignment="1">
      <alignment horizontal="left"/>
    </xf>
    <xf numFmtId="10" fontId="73" fillId="0" borderId="51" xfId="0" applyNumberFormat="1" applyFont="1" applyBorder="1"/>
    <xf numFmtId="10" fontId="73" fillId="0" borderId="59" xfId="0" applyNumberFormat="1" applyFont="1" applyBorder="1"/>
    <xf numFmtId="10" fontId="73" fillId="0" borderId="60" xfId="0" applyNumberFormat="1" applyFont="1" applyBorder="1"/>
    <xf numFmtId="0" fontId="24" fillId="0" borderId="0" xfId="0" applyFont="1" applyBorder="1"/>
    <xf numFmtId="0" fontId="7" fillId="2" borderId="0" xfId="1" applyFont="1" applyFill="1" applyBorder="1" applyAlignment="1">
      <alignment horizontal="center"/>
    </xf>
    <xf numFmtId="0" fontId="53" fillId="2" borderId="0" xfId="4" applyNumberFormat="1" applyFont="1" applyFill="1" applyBorder="1" applyAlignment="1" applyProtection="1">
      <alignment horizontal="center" wrapText="1"/>
    </xf>
    <xf numFmtId="0" fontId="3" fillId="7" borderId="0" xfId="5" applyFont="1" applyFill="1" applyBorder="1" applyAlignment="1">
      <alignment horizontal="center" vertical="top"/>
    </xf>
    <xf numFmtId="0" fontId="11" fillId="2" borderId="0" xfId="1" applyFont="1" applyFill="1" applyBorder="1" applyAlignment="1">
      <alignment horizontal="left"/>
    </xf>
    <xf numFmtId="0" fontId="7" fillId="2" borderId="0" xfId="1" applyFont="1" applyFill="1" applyBorder="1" applyAlignment="1">
      <alignment horizontal="center"/>
    </xf>
    <xf numFmtId="0" fontId="5" fillId="0" borderId="0" xfId="0" applyFont="1" applyFill="1" applyBorder="1" applyAlignment="1">
      <alignment horizontal="left"/>
    </xf>
    <xf numFmtId="0" fontId="0" fillId="2" borderId="0" xfId="0" applyFont="1" applyFill="1" applyBorder="1" applyAlignment="1">
      <alignment horizontal="left"/>
    </xf>
    <xf numFmtId="0" fontId="21" fillId="4" borderId="1" xfId="0" applyFont="1" applyFill="1" applyBorder="1" applyAlignment="1">
      <alignment horizontal="center"/>
    </xf>
    <xf numFmtId="0" fontId="3" fillId="0" borderId="0" xfId="0" applyFont="1" applyFill="1" applyBorder="1" applyAlignment="1">
      <alignment horizontal="center"/>
    </xf>
    <xf numFmtId="166" fontId="5" fillId="0" borderId="1" xfId="0" applyNumberFormat="1" applyFont="1" applyFill="1" applyBorder="1" applyAlignment="1">
      <alignment horizontal="right"/>
    </xf>
    <xf numFmtId="0" fontId="5" fillId="0" borderId="1" xfId="0" applyFont="1" applyFill="1" applyBorder="1" applyAlignment="1">
      <alignment horizontal="right"/>
    </xf>
    <xf numFmtId="0" fontId="4" fillId="4" borderId="1" xfId="0" applyFont="1" applyFill="1" applyBorder="1" applyAlignment="1">
      <alignment horizontal="center"/>
    </xf>
    <xf numFmtId="164" fontId="5" fillId="0" borderId="1" xfId="0" applyNumberFormat="1" applyFont="1" applyFill="1" applyBorder="1" applyAlignment="1">
      <alignment horizontal="right"/>
    </xf>
    <xf numFmtId="0" fontId="4" fillId="4" borderId="1" xfId="0" applyFont="1" applyFill="1" applyBorder="1" applyAlignment="1">
      <alignment horizontal="left"/>
    </xf>
    <xf numFmtId="0" fontId="60" fillId="0" borderId="0" xfId="0" applyFont="1" applyFill="1" applyBorder="1" applyAlignment="1">
      <alignment horizontal="left"/>
    </xf>
    <xf numFmtId="0" fontId="61" fillId="2" borderId="0" xfId="0" applyFont="1" applyFill="1" applyBorder="1" applyAlignment="1">
      <alignment horizontal="left"/>
    </xf>
    <xf numFmtId="0" fontId="5" fillId="0" borderId="0" xfId="0" applyFont="1" applyFill="1" applyBorder="1" applyAlignment="1">
      <alignment horizontal="left" wrapText="1"/>
    </xf>
    <xf numFmtId="0" fontId="0" fillId="2" borderId="0" xfId="0" applyFont="1" applyFill="1" applyBorder="1" applyAlignment="1">
      <alignment horizontal="left" wrapText="1"/>
    </xf>
    <xf numFmtId="0" fontId="65" fillId="2" borderId="0" xfId="4" applyNumberFormat="1" applyFont="1" applyFill="1" applyBorder="1" applyAlignment="1" applyProtection="1">
      <alignment horizontal="left" vertical="center" wrapText="1"/>
    </xf>
    <xf numFmtId="0" fontId="65" fillId="2" borderId="0" xfId="4" applyNumberFormat="1" applyFont="1" applyFill="1" applyBorder="1" applyAlignment="1" applyProtection="1">
      <alignment horizontal="left" wrapText="1"/>
    </xf>
    <xf numFmtId="0" fontId="53" fillId="2" borderId="0" xfId="4" applyNumberFormat="1" applyFont="1" applyFill="1" applyBorder="1" applyAlignment="1" applyProtection="1">
      <alignment horizontal="center" wrapText="1"/>
    </xf>
    <xf numFmtId="0" fontId="53" fillId="2" borderId="0" xfId="4" applyNumberFormat="1" applyFont="1" applyFill="1" applyBorder="1" applyAlignment="1" applyProtection="1">
      <alignment horizontal="center" vertical="center" wrapText="1"/>
    </xf>
    <xf numFmtId="0" fontId="65" fillId="2" borderId="0" xfId="4" applyNumberFormat="1" applyFont="1" applyFill="1" applyBorder="1" applyAlignment="1" applyProtection="1">
      <alignment horizontal="left" vertical="top" wrapText="1"/>
    </xf>
    <xf numFmtId="0" fontId="10" fillId="4" borderId="1" xfId="0" applyFont="1" applyFill="1" applyBorder="1" applyAlignment="1">
      <alignment horizontal="center"/>
    </xf>
    <xf numFmtId="0" fontId="15" fillId="4" borderId="1" xfId="0" applyFont="1" applyFill="1" applyBorder="1" applyAlignment="1">
      <alignment horizontal="center"/>
    </xf>
    <xf numFmtId="0" fontId="3" fillId="0" borderId="0" xfId="0" applyFont="1" applyFill="1" applyBorder="1" applyAlignment="1">
      <alignment horizontal="center" vertical="top"/>
    </xf>
    <xf numFmtId="0" fontId="0" fillId="2" borderId="0" xfId="0" applyFont="1" applyFill="1" applyBorder="1" applyAlignment="1">
      <alignment horizontal="left" vertical="top"/>
    </xf>
    <xf numFmtId="0" fontId="7" fillId="0" borderId="0" xfId="0" applyFont="1" applyFill="1" applyBorder="1" applyAlignment="1">
      <alignment horizontal="center"/>
    </xf>
    <xf numFmtId="0" fontId="20" fillId="2" borderId="0" xfId="0" applyFont="1" applyFill="1" applyBorder="1" applyAlignment="1">
      <alignment horizontal="left"/>
    </xf>
    <xf numFmtId="0" fontId="12" fillId="7" borderId="0" xfId="5" applyFont="1" applyFill="1" applyBorder="1" applyAlignment="1">
      <alignment horizontal="center" vertical="top"/>
    </xf>
    <xf numFmtId="0" fontId="12" fillId="7" borderId="11" xfId="5" applyFont="1" applyFill="1" applyBorder="1" applyAlignment="1">
      <alignment horizontal="center" vertical="top"/>
    </xf>
    <xf numFmtId="0" fontId="3" fillId="7" borderId="0" xfId="5" applyFont="1" applyFill="1" applyBorder="1" applyAlignment="1">
      <alignment horizontal="center" vertical="top" wrapText="1"/>
    </xf>
    <xf numFmtId="0" fontId="3" fillId="7" borderId="0" xfId="5" applyFont="1" applyFill="1" applyBorder="1" applyAlignment="1">
      <alignment horizontal="center" vertical="top"/>
    </xf>
    <xf numFmtId="0" fontId="11" fillId="0" borderId="0" xfId="0" applyFont="1" applyFill="1" applyBorder="1" applyAlignment="1">
      <alignment horizontal="left"/>
    </xf>
    <xf numFmtId="0" fontId="10" fillId="4" borderId="1" xfId="0" applyFont="1" applyFill="1" applyBorder="1" applyAlignment="1">
      <alignment horizontal="left" wrapText="1"/>
    </xf>
    <xf numFmtId="0" fontId="15" fillId="4" borderId="1" xfId="0" applyFont="1" applyFill="1" applyBorder="1" applyAlignment="1">
      <alignment horizontal="center" wrapText="1"/>
    </xf>
    <xf numFmtId="0" fontId="10" fillId="4" borderId="1" xfId="0" applyFont="1" applyFill="1" applyBorder="1" applyAlignment="1">
      <alignment horizontal="center" wrapText="1"/>
    </xf>
    <xf numFmtId="0" fontId="9" fillId="0" borderId="0" xfId="0" applyFont="1" applyFill="1" applyBorder="1" applyAlignment="1">
      <alignment horizontal="center"/>
    </xf>
    <xf numFmtId="0" fontId="6" fillId="2" borderId="0" xfId="0" applyFont="1" applyFill="1" applyBorder="1" applyAlignment="1">
      <alignment horizontal="left"/>
    </xf>
    <xf numFmtId="0" fontId="70" fillId="2" borderId="0" xfId="0" applyFont="1" applyFill="1" applyBorder="1" applyAlignment="1">
      <alignment horizontal="left"/>
    </xf>
    <xf numFmtId="10" fontId="0" fillId="2" borderId="0" xfId="6" applyNumberFormat="1" applyFont="1" applyFill="1" applyBorder="1" applyAlignment="1">
      <alignment horizontal="left"/>
    </xf>
    <xf numFmtId="0" fontId="10" fillId="4" borderId="13" xfId="0" applyFont="1" applyFill="1" applyBorder="1" applyAlignment="1">
      <alignment horizontal="center"/>
    </xf>
    <xf numFmtId="0" fontId="3" fillId="0" borderId="0" xfId="1" applyFont="1" applyFill="1" applyBorder="1" applyAlignment="1">
      <alignment horizontal="center"/>
    </xf>
    <xf numFmtId="0" fontId="6" fillId="2" borderId="0" xfId="1" applyFont="1" applyFill="1" applyBorder="1" applyAlignment="1">
      <alignment horizontal="left"/>
    </xf>
    <xf numFmtId="0" fontId="22" fillId="0" borderId="2" xfId="8" applyFont="1" applyFill="1" applyBorder="1" applyAlignment="1">
      <alignment horizontal="center"/>
    </xf>
    <xf numFmtId="0" fontId="22" fillId="0" borderId="3" xfId="8" applyFont="1" applyFill="1" applyBorder="1" applyAlignment="1">
      <alignment horizontal="center"/>
    </xf>
    <xf numFmtId="0" fontId="22" fillId="0" borderId="4" xfId="8" applyFont="1" applyFill="1" applyBorder="1" applyAlignment="1">
      <alignment horizontal="center"/>
    </xf>
    <xf numFmtId="0" fontId="22" fillId="0" borderId="5" xfId="8" applyFont="1" applyFill="1" applyBorder="1" applyAlignment="1">
      <alignment horizontal="center"/>
    </xf>
    <xf numFmtId="0" fontId="22" fillId="0" borderId="0" xfId="8" applyFont="1" applyFill="1" applyBorder="1" applyAlignment="1">
      <alignment horizontal="center"/>
    </xf>
    <xf numFmtId="0" fontId="22" fillId="0" borderId="6" xfId="8" applyFont="1" applyFill="1" applyBorder="1" applyAlignment="1">
      <alignment horizontal="center"/>
    </xf>
    <xf numFmtId="0" fontId="22" fillId="0" borderId="27" xfId="8" applyFont="1" applyFill="1" applyBorder="1" applyAlignment="1">
      <alignment horizontal="center"/>
    </xf>
    <xf numFmtId="0" fontId="1" fillId="0" borderId="25" xfId="8" applyBorder="1" applyAlignment="1">
      <alignment horizontal="center"/>
    </xf>
    <xf numFmtId="0" fontId="1" fillId="0" borderId="32" xfId="8" applyBorder="1" applyAlignment="1">
      <alignment horizontal="center"/>
    </xf>
    <xf numFmtId="0" fontId="22" fillId="10" borderId="27" xfId="8" applyFont="1" applyFill="1" applyBorder="1" applyAlignment="1">
      <alignment horizontal="center"/>
    </xf>
    <xf numFmtId="0" fontId="22" fillId="10" borderId="25" xfId="8" applyFont="1" applyFill="1" applyBorder="1" applyAlignment="1">
      <alignment horizontal="center"/>
    </xf>
    <xf numFmtId="0" fontId="1" fillId="0" borderId="26" xfId="8" applyBorder="1" applyAlignment="1">
      <alignment horizontal="center"/>
    </xf>
    <xf numFmtId="0" fontId="22" fillId="10" borderId="2" xfId="8" applyFont="1" applyFill="1" applyBorder="1" applyAlignment="1">
      <alignment horizontal="center"/>
    </xf>
    <xf numFmtId="0" fontId="22" fillId="10" borderId="3" xfId="8" applyFont="1" applyFill="1" applyBorder="1" applyAlignment="1">
      <alignment horizontal="center"/>
    </xf>
    <xf numFmtId="0" fontId="22" fillId="10" borderId="4" xfId="8" applyFont="1" applyFill="1" applyBorder="1" applyAlignment="1">
      <alignment horizontal="center"/>
    </xf>
    <xf numFmtId="0" fontId="22" fillId="10" borderId="5" xfId="8" applyFont="1" applyFill="1" applyBorder="1" applyAlignment="1">
      <alignment horizontal="center"/>
    </xf>
    <xf numFmtId="0" fontId="22" fillId="10" borderId="0" xfId="8" applyFont="1" applyFill="1" applyBorder="1" applyAlignment="1">
      <alignment horizontal="center"/>
    </xf>
    <xf numFmtId="0" fontId="22" fillId="10" borderId="6" xfId="8" applyFont="1" applyFill="1" applyBorder="1" applyAlignment="1">
      <alignment horizontal="center"/>
    </xf>
    <xf numFmtId="0" fontId="22" fillId="10" borderId="24" xfId="8" applyFont="1" applyFill="1" applyBorder="1" applyAlignment="1">
      <alignment horizontal="center"/>
    </xf>
    <xf numFmtId="0" fontId="22" fillId="10" borderId="26" xfId="8" applyFont="1" applyFill="1" applyBorder="1" applyAlignment="1">
      <alignment horizontal="center"/>
    </xf>
    <xf numFmtId="0" fontId="25" fillId="0" borderId="0" xfId="11" applyFont="1" applyAlignment="1">
      <alignment horizontal="center"/>
    </xf>
    <xf numFmtId="0" fontId="25" fillId="4" borderId="45" xfId="11" applyFont="1" applyFill="1" applyBorder="1" applyAlignment="1">
      <alignment horizontal="center"/>
    </xf>
    <xf numFmtId="0" fontId="25" fillId="4" borderId="46" xfId="11" applyFont="1" applyFill="1" applyBorder="1" applyAlignment="1">
      <alignment horizontal="center"/>
    </xf>
    <xf numFmtId="0" fontId="28" fillId="0" borderId="0" xfId="8" applyNumberFormat="1" applyFont="1" applyFill="1" applyBorder="1" applyAlignment="1">
      <alignment horizontal="left"/>
    </xf>
    <xf numFmtId="0" fontId="28" fillId="0" borderId="0" xfId="8" applyFont="1" applyBorder="1" applyAlignment="1">
      <alignment horizontal="left"/>
    </xf>
    <xf numFmtId="0" fontId="32" fillId="0" borderId="0" xfId="8" applyFont="1" applyAlignment="1">
      <alignment horizontal="left"/>
    </xf>
    <xf numFmtId="0" fontId="73" fillId="0" borderId="0" xfId="0" applyFont="1" applyBorder="1" applyAlignment="1">
      <alignment horizontal="center"/>
    </xf>
    <xf numFmtId="0" fontId="73" fillId="0" borderId="0" xfId="0" applyNumberFormat="1" applyFont="1" applyFill="1" applyBorder="1" applyAlignment="1">
      <alignment horizontal="center"/>
    </xf>
    <xf numFmtId="0" fontId="0" fillId="0" borderId="0" xfId="0" applyAlignment="1"/>
    <xf numFmtId="0" fontId="34" fillId="4" borderId="61" xfId="14" applyFont="1" applyFill="1" applyBorder="1" applyAlignment="1">
      <alignment horizontal="center" vertical="center" wrapText="1"/>
    </xf>
    <xf numFmtId="0" fontId="34" fillId="4" borderId="70" xfId="14" applyFont="1" applyFill="1" applyBorder="1" applyAlignment="1">
      <alignment horizontal="center" vertical="center" wrapText="1"/>
    </xf>
    <xf numFmtId="0" fontId="34" fillId="0" borderId="0" xfId="14" applyNumberFormat="1" applyFont="1" applyFill="1" applyBorder="1" applyAlignment="1">
      <alignment horizontal="left"/>
    </xf>
    <xf numFmtId="0" fontId="25" fillId="0" borderId="0" xfId="14" applyFont="1" applyBorder="1" applyAlignment="1">
      <alignment horizontal="left"/>
    </xf>
    <xf numFmtId="0" fontId="34" fillId="4" borderId="61" xfId="14" applyFont="1" applyFill="1" applyBorder="1" applyAlignment="1">
      <alignment horizontal="center" vertical="center"/>
    </xf>
    <xf numFmtId="0" fontId="34" fillId="4" borderId="70" xfId="14" applyFont="1" applyFill="1" applyBorder="1" applyAlignment="1">
      <alignment horizontal="center" vertical="center"/>
    </xf>
    <xf numFmtId="0" fontId="34" fillId="4" borderId="62" xfId="14" applyFont="1" applyFill="1" applyBorder="1" applyAlignment="1">
      <alignment horizontal="center"/>
    </xf>
    <xf numFmtId="0" fontId="34" fillId="4" borderId="63" xfId="14" applyFont="1" applyFill="1" applyBorder="1" applyAlignment="1">
      <alignment horizontal="center"/>
    </xf>
    <xf numFmtId="0" fontId="34" fillId="4" borderId="64" xfId="14" applyFont="1" applyFill="1" applyBorder="1" applyAlignment="1">
      <alignment horizontal="center" vertical="center" wrapText="1"/>
    </xf>
    <xf numFmtId="0" fontId="34" fillId="4" borderId="44" xfId="14" applyFont="1" applyFill="1" applyBorder="1" applyAlignment="1">
      <alignment horizontal="center" vertical="center" wrapText="1"/>
    </xf>
    <xf numFmtId="0" fontId="34" fillId="4" borderId="65" xfId="14" applyFont="1" applyFill="1" applyBorder="1" applyAlignment="1">
      <alignment horizontal="center" vertical="center" wrapText="1"/>
    </xf>
    <xf numFmtId="0" fontId="34" fillId="4" borderId="48" xfId="14" applyFont="1" applyFill="1" applyBorder="1" applyAlignment="1">
      <alignment horizontal="center" vertical="center" wrapText="1"/>
    </xf>
    <xf numFmtId="0" fontId="34" fillId="4" borderId="66" xfId="14" applyFont="1" applyFill="1" applyBorder="1" applyAlignment="1">
      <alignment horizontal="center" vertical="center" wrapText="1"/>
    </xf>
    <xf numFmtId="0" fontId="34" fillId="4" borderId="223" xfId="14" applyFont="1" applyFill="1" applyBorder="1" applyAlignment="1">
      <alignment horizontal="center" vertical="center" wrapText="1"/>
    </xf>
    <xf numFmtId="0" fontId="36" fillId="4" borderId="71" xfId="8" applyFont="1" applyFill="1" applyBorder="1" applyAlignment="1">
      <alignment horizontal="left" vertical="center"/>
    </xf>
    <xf numFmtId="0" fontId="33" fillId="4" borderId="72" xfId="8" applyFont="1" applyFill="1" applyBorder="1" applyAlignment="1">
      <alignment horizontal="left" vertical="center"/>
    </xf>
    <xf numFmtId="0" fontId="33" fillId="4" borderId="73" xfId="8" applyFont="1" applyFill="1" applyBorder="1" applyAlignment="1">
      <alignment horizontal="left" vertical="center"/>
    </xf>
    <xf numFmtId="0" fontId="36" fillId="4" borderId="71" xfId="8" applyFont="1" applyFill="1" applyBorder="1" applyAlignment="1">
      <alignment horizontal="center" vertical="center"/>
    </xf>
    <xf numFmtId="0" fontId="33" fillId="4" borderId="72" xfId="8" applyFont="1" applyFill="1" applyBorder="1" applyAlignment="1">
      <alignment horizontal="center" vertical="center"/>
    </xf>
    <xf numFmtId="0" fontId="33" fillId="4" borderId="73" xfId="8" applyFont="1" applyFill="1" applyBorder="1" applyAlignment="1">
      <alignment horizontal="center" vertical="center"/>
    </xf>
    <xf numFmtId="0" fontId="36" fillId="4" borderId="72" xfId="8" applyFont="1" applyFill="1" applyBorder="1" applyAlignment="1">
      <alignment horizontal="center" vertical="center"/>
    </xf>
    <xf numFmtId="0" fontId="36" fillId="4" borderId="73" xfId="8" applyFont="1" applyFill="1" applyBorder="1" applyAlignment="1">
      <alignment horizontal="center" vertical="center"/>
    </xf>
    <xf numFmtId="3" fontId="25" fillId="0" borderId="0" xfId="17" applyNumberFormat="1" applyFont="1" applyAlignment="1">
      <alignment horizontal="left"/>
    </xf>
    <xf numFmtId="3" fontId="25" fillId="4" borderId="61" xfId="17" applyNumberFormat="1" applyFont="1" applyFill="1" applyBorder="1" applyAlignment="1"/>
    <xf numFmtId="3" fontId="25" fillId="4" borderId="70" xfId="17" applyNumberFormat="1" applyFont="1" applyFill="1" applyBorder="1" applyAlignment="1"/>
    <xf numFmtId="3" fontId="25" fillId="4" borderId="67" xfId="17" applyNumberFormat="1" applyFont="1" applyFill="1" applyBorder="1" applyAlignment="1"/>
    <xf numFmtId="0" fontId="34" fillId="0" borderId="0" xfId="8" applyNumberFormat="1" applyFont="1" applyFill="1" applyBorder="1" applyAlignment="1">
      <alignment horizontal="center"/>
    </xf>
    <xf numFmtId="3" fontId="42" fillId="0" borderId="0" xfId="19" applyNumberFormat="1" applyFont="1" applyFill="1" applyBorder="1" applyAlignment="1">
      <alignment horizontal="left"/>
    </xf>
    <xf numFmtId="3" fontId="42" fillId="0" borderId="116" xfId="19" applyNumberFormat="1" applyFont="1" applyFill="1" applyBorder="1" applyAlignment="1">
      <alignment horizontal="left"/>
    </xf>
    <xf numFmtId="3" fontId="42" fillId="0" borderId="0" xfId="19" applyNumberFormat="1" applyFont="1" applyFill="1" applyAlignment="1">
      <alignment horizontal="left"/>
    </xf>
    <xf numFmtId="0" fontId="53" fillId="16" borderId="158" xfId="12" applyFont="1" applyFill="1" applyBorder="1" applyAlignment="1" applyProtection="1">
      <alignment horizontal="center" wrapText="1"/>
    </xf>
    <xf numFmtId="0" fontId="53" fillId="16" borderId="164" xfId="12" applyFont="1" applyFill="1" applyBorder="1" applyAlignment="1" applyProtection="1">
      <alignment horizontal="center" wrapText="1"/>
    </xf>
    <xf numFmtId="0" fontId="52" fillId="15" borderId="0" xfId="12" applyFont="1" applyFill="1" applyAlignment="1">
      <alignment horizontal="center"/>
    </xf>
    <xf numFmtId="0" fontId="52" fillId="15" borderId="0" xfId="12" applyFont="1" applyFill="1" applyAlignment="1" applyProtection="1">
      <alignment horizontal="center"/>
    </xf>
    <xf numFmtId="0" fontId="52" fillId="14" borderId="0" xfId="12" applyNumberFormat="1" applyFont="1" applyFill="1" applyAlignment="1">
      <alignment horizontal="center"/>
    </xf>
    <xf numFmtId="0" fontId="52" fillId="16" borderId="159" xfId="12" applyFont="1" applyFill="1" applyBorder="1" applyAlignment="1">
      <alignment horizontal="center" wrapText="1"/>
    </xf>
    <xf numFmtId="0" fontId="52" fillId="16" borderId="160" xfId="12" applyFont="1" applyFill="1" applyBorder="1" applyAlignment="1">
      <alignment horizontal="center" wrapText="1"/>
    </xf>
    <xf numFmtId="0" fontId="52" fillId="16" borderId="161" xfId="12" applyFont="1" applyFill="1" applyBorder="1" applyAlignment="1">
      <alignment horizontal="center" wrapText="1"/>
    </xf>
    <xf numFmtId="0" fontId="49" fillId="4" borderId="160" xfId="12" applyFont="1" applyFill="1" applyBorder="1" applyAlignment="1">
      <alignment horizontal="center" wrapText="1"/>
    </xf>
    <xf numFmtId="0" fontId="49" fillId="4" borderId="161" xfId="12" applyFont="1" applyFill="1" applyBorder="1" applyAlignment="1">
      <alignment horizontal="center" wrapText="1"/>
    </xf>
    <xf numFmtId="3" fontId="46" fillId="0" borderId="0" xfId="19" applyNumberFormat="1" applyFont="1" applyFill="1" applyAlignment="1">
      <alignment horizontal="center"/>
    </xf>
    <xf numFmtId="3" fontId="55" fillId="0" borderId="0" xfId="19" applyNumberFormat="1" applyFont="1" applyFill="1" applyAlignment="1">
      <alignment horizontal="center"/>
    </xf>
    <xf numFmtId="0" fontId="53" fillId="16" borderId="199" xfId="12" applyFont="1" applyFill="1" applyBorder="1" applyAlignment="1" applyProtection="1">
      <alignment horizontal="center" wrapText="1"/>
    </xf>
    <xf numFmtId="0" fontId="53" fillId="16" borderId="201" xfId="12" applyFont="1" applyFill="1" applyBorder="1" applyAlignment="1" applyProtection="1">
      <alignment horizontal="center" wrapText="1"/>
    </xf>
    <xf numFmtId="0" fontId="53" fillId="16" borderId="202" xfId="12" applyFont="1" applyFill="1" applyBorder="1" applyAlignment="1" applyProtection="1">
      <alignment horizontal="center" wrapText="1"/>
    </xf>
    <xf numFmtId="0" fontId="5" fillId="7" borderId="1" xfId="5" applyFont="1" applyFill="1" applyBorder="1" applyAlignment="1">
      <alignment horizontal="left" wrapText="1"/>
    </xf>
    <xf numFmtId="179" fontId="5" fillId="7" borderId="1" xfId="7" applyNumberFormat="1" applyFont="1" applyFill="1" applyBorder="1" applyAlignment="1">
      <alignment wrapText="1"/>
    </xf>
    <xf numFmtId="0" fontId="19" fillId="7" borderId="0" xfId="5" applyFont="1" applyFill="1" applyBorder="1" applyAlignment="1">
      <alignment horizontal="left"/>
    </xf>
    <xf numFmtId="179" fontId="5" fillId="7" borderId="1" xfId="5" applyNumberFormat="1" applyFont="1" applyFill="1" applyBorder="1" applyAlignment="1">
      <alignment vertical="center" wrapText="1"/>
    </xf>
    <xf numFmtId="179" fontId="5" fillId="7" borderId="0" xfId="5" applyNumberFormat="1" applyFont="1" applyFill="1" applyBorder="1" applyAlignment="1">
      <alignment vertical="center" wrapText="1"/>
    </xf>
    <xf numFmtId="0" fontId="19" fillId="7" borderId="0" xfId="5" applyFont="1" applyFill="1" applyBorder="1" applyAlignment="1">
      <alignment horizontal="left" vertical="center"/>
    </xf>
    <xf numFmtId="0" fontId="5" fillId="7" borderId="1" xfId="5" applyFont="1" applyFill="1" applyBorder="1" applyAlignment="1">
      <alignment horizontal="left" vertical="center" wrapText="1"/>
    </xf>
    <xf numFmtId="179" fontId="5" fillId="7" borderId="1" xfId="5" applyNumberFormat="1" applyFont="1" applyFill="1" applyBorder="1" applyAlignment="1">
      <alignment horizontal="right" vertical="top" wrapText="1"/>
    </xf>
    <xf numFmtId="0" fontId="5" fillId="8" borderId="224" xfId="5" applyFont="1" applyFill="1" applyBorder="1" applyAlignment="1">
      <alignment horizontal="center" vertical="top" wrapText="1"/>
    </xf>
    <xf numFmtId="0" fontId="5" fillId="8" borderId="224" xfId="5" applyFont="1" applyFill="1" applyBorder="1" applyAlignment="1">
      <alignment vertical="top" wrapText="1"/>
    </xf>
  </cellXfs>
  <cellStyles count="23">
    <cellStyle name="Comma" xfId="7" builtinId="3"/>
    <cellStyle name="Comma 2" xfId="2"/>
    <cellStyle name="Comma 3" xfId="9"/>
    <cellStyle name="Comma 4" xfId="13"/>
    <cellStyle name="Comma 5" xfId="15"/>
    <cellStyle name="Currency" xfId="21" builtinId="4"/>
    <cellStyle name="Currency 2" xfId="18"/>
    <cellStyle name="Normal" xfId="0" builtinId="0"/>
    <cellStyle name="Normal 2" xfId="3"/>
    <cellStyle name="Normal 2 2" xfId="1"/>
    <cellStyle name="Normal 2 3" xfId="4"/>
    <cellStyle name="Normal 2 4" xfId="5"/>
    <cellStyle name="Normal 3" xfId="8"/>
    <cellStyle name="Normal 4" xfId="11"/>
    <cellStyle name="Normal 4 2" xfId="14"/>
    <cellStyle name="Normal 5" xfId="19"/>
    <cellStyle name="Normal 6" xfId="12"/>
    <cellStyle name="Normal 8" xfId="16"/>
    <cellStyle name="Normal_CA2 SUMMARY- Final" xfId="17"/>
    <cellStyle name="Percent" xfId="22" builtinId="5"/>
    <cellStyle name="Percent 2" xfId="6"/>
    <cellStyle name="Percent 3" xfId="10"/>
    <cellStyle name="Percent 4" xfId="20"/>
  </cellStyles>
  <dxfs count="0"/>
  <tableStyles count="0" defaultTableStyle="TableStyleMedium9" defaultPivotStyle="PivotStyleMedium4"/>
  <colors>
    <mruColors>
      <color rgb="FFC4BD97"/>
      <color rgb="FFFA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3.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1.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2.xml"/><Relationship Id="rId86"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Operating Expenditures by Category</a:t>
            </a:r>
          </a:p>
        </c:rich>
      </c:tx>
      <c:overlay val="0"/>
    </c:title>
    <c:autoTitleDeleted val="0"/>
    <c:plotArea>
      <c:layout/>
      <c:pieChart>
        <c:varyColors val="1"/>
        <c:ser>
          <c:idx val="0"/>
          <c:order val="0"/>
          <c:dLbls>
            <c:dLbl>
              <c:idx val="0"/>
              <c:layout>
                <c:manualLayout>
                  <c:x val="0.1204479221761553"/>
                  <c:y val="1.712922248355319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07-47C2-B704-BA01F605F587}"/>
                </c:ext>
              </c:extLst>
            </c:dLbl>
            <c:dLbl>
              <c:idx val="1"/>
              <c:layout>
                <c:manualLayout>
                  <c:x val="6.3536988337025535E-2"/>
                  <c:y val="8.45133449227937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07-47C2-B704-BA01F605F587}"/>
                </c:ext>
              </c:extLst>
            </c:dLbl>
            <c:dLbl>
              <c:idx val="2"/>
              <c:layout>
                <c:manualLayout>
                  <c:x val="-0.19366142393521724"/>
                  <c:y val="-0.1059393939393939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07-47C2-B704-BA01F605F587}"/>
                </c:ext>
              </c:extLst>
            </c:dLbl>
            <c:dLbl>
              <c:idx val="3"/>
              <c:layout>
                <c:manualLayout>
                  <c:x val="-3.1698627490774942E-2"/>
                  <c:y val="5.9201690697753692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07-47C2-B704-BA01F605F587}"/>
                </c:ext>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('FB 7.1F'!$K$56:$L$56,'FB 7.1F'!$M$56:$N$56)</c:f>
              <c:strCache>
                <c:ptCount val="4"/>
                <c:pt idx="0">
                  <c:v>Capital Outlay</c:v>
                </c:pt>
                <c:pt idx="1">
                  <c:v>Current Expense</c:v>
                </c:pt>
                <c:pt idx="2">
                  <c:v>Personnel Expense (Full-Time)</c:v>
                </c:pt>
                <c:pt idx="3">
                  <c:v>Personnel Expense (Part-Time)</c:v>
                </c:pt>
              </c:strCache>
            </c:strRef>
          </c:cat>
          <c:val>
            <c:numRef>
              <c:f>('FB 7.1F'!$K$57:$L$57,'FB 7.1F'!$M$57:$N$57)</c:f>
              <c:numCache>
                <c:formatCode>0.00%</c:formatCode>
                <c:ptCount val="4"/>
                <c:pt idx="0">
                  <c:v>1.4601815311010539E-2</c:v>
                </c:pt>
                <c:pt idx="1">
                  <c:v>0.20762797157652582</c:v>
                </c:pt>
                <c:pt idx="2">
                  <c:v>0.65346813875721843</c:v>
                </c:pt>
                <c:pt idx="3">
                  <c:v>0.12430207435524522</c:v>
                </c:pt>
              </c:numCache>
            </c:numRef>
          </c:val>
          <c:extLst>
            <c:ext xmlns:c16="http://schemas.microsoft.com/office/drawing/2014/chart" uri="{C3380CC4-5D6E-409C-BE32-E72D297353CC}">
              <c16:uniqueId val="{00000004-6407-47C2-B704-BA01F605F587}"/>
            </c:ext>
          </c:extLst>
        </c:ser>
        <c:dLbls>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Operating Expenditures by </a:t>
            </a:r>
            <a:r>
              <a:rPr lang="en-US"/>
              <a:t>Program Area</a:t>
            </a:r>
          </a:p>
        </c:rich>
      </c:tx>
      <c:overlay val="0"/>
    </c:title>
    <c:autoTitleDeleted val="0"/>
    <c:plotArea>
      <c:layout/>
      <c:pieChart>
        <c:varyColors val="1"/>
        <c:ser>
          <c:idx val="0"/>
          <c:order val="0"/>
          <c:dLbls>
            <c:dLbl>
              <c:idx val="0"/>
              <c:layout>
                <c:manualLayout>
                  <c:x val="0.15233375341705443"/>
                  <c:y val="2.02831936690853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8F-4AE7-9529-2DD3B05EC1B1}"/>
                </c:ext>
              </c:extLst>
            </c:dLbl>
            <c:dLbl>
              <c:idx val="1"/>
              <c:layout>
                <c:manualLayout>
                  <c:x val="5.4128017931201318E-2"/>
                  <c:y val="8.3980577776377099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8F-4AE7-9529-2DD3B05EC1B1}"/>
                </c:ext>
              </c:extLst>
            </c:dLbl>
            <c:dLbl>
              <c:idx val="2"/>
              <c:layout>
                <c:manualLayout>
                  <c:x val="-6.1892414381517713E-2"/>
                  <c:y val="6.719342782902966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8F-4AE7-9529-2DD3B05EC1B1}"/>
                </c:ext>
              </c:extLst>
            </c:dLbl>
            <c:dLbl>
              <c:idx val="3"/>
              <c:layout>
                <c:manualLayout>
                  <c:x val="-0.10841100431797747"/>
                  <c:y val="1.500625419074249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8F-4AE7-9529-2DD3B05EC1B1}"/>
                </c:ext>
              </c:extLst>
            </c:dLbl>
            <c:dLbl>
              <c:idx val="4"/>
              <c:layout>
                <c:manualLayout>
                  <c:x val="-0.10308716236545758"/>
                  <c:y val="-7.48663581048552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8F-4AE7-9529-2DD3B05EC1B1}"/>
                </c:ext>
              </c:extLst>
            </c:dLbl>
            <c:dLbl>
              <c:idx val="5"/>
              <c:layout>
                <c:manualLayout>
                  <c:x val="-0.12306609301317963"/>
                  <c:y val="-0.1174149598503775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8F-4AE7-9529-2DD3B05EC1B1}"/>
                </c:ext>
              </c:extLst>
            </c:dLbl>
            <c:dLbl>
              <c:idx val="6"/>
              <c:layout>
                <c:manualLayout>
                  <c:x val="-0.11563110386971333"/>
                  <c:y val="-0.1583356245442482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8F-4AE7-9529-2DD3B05EC1B1}"/>
                </c:ext>
              </c:extLst>
            </c:dLbl>
            <c:dLbl>
              <c:idx val="7"/>
              <c:layout>
                <c:manualLayout>
                  <c:x val="-3.8264493166526879E-2"/>
                  <c:y val="-2.02690660444715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8F-4AE7-9529-2DD3B05EC1B1}"/>
                </c:ext>
              </c:extLst>
            </c:dLbl>
            <c:dLbl>
              <c:idx val="8"/>
              <c:layout>
                <c:manualLayout>
                  <c:x val="-2.4447982493491723E-2"/>
                  <c:y val="-3.566165643138375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8F-4AE7-9529-2DD3B05EC1B1}"/>
                </c:ext>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'FB 7.1F'!$B$56:$J$56</c:f>
              <c:strCache>
                <c:ptCount val="9"/>
                <c:pt idx="0">
                  <c:v>Adult Education</c:v>
                </c:pt>
                <c:pt idx="1">
                  <c:v>Advanced and Professional</c:v>
                </c:pt>
                <c:pt idx="2">
                  <c:v>Apprentice</c:v>
                </c:pt>
                <c:pt idx="3">
                  <c:v>EPI</c:v>
                </c:pt>
                <c:pt idx="4">
                  <c:v>Non-Instructional</c:v>
                </c:pt>
                <c:pt idx="5">
                  <c:v>Other</c:v>
                </c:pt>
                <c:pt idx="6">
                  <c:v>PSAV</c:v>
                </c:pt>
                <c:pt idx="7">
                  <c:v>PSV</c:v>
                </c:pt>
                <c:pt idx="8">
                  <c:v>Dev Ed</c:v>
                </c:pt>
              </c:strCache>
            </c:strRef>
          </c:cat>
          <c:val>
            <c:numRef>
              <c:f>'FB 7.1F'!$B$58:$J$58</c:f>
              <c:numCache>
                <c:formatCode>0.00%</c:formatCode>
                <c:ptCount val="9"/>
                <c:pt idx="0">
                  <c:v>1.5462571488622012E-2</c:v>
                </c:pt>
                <c:pt idx="1">
                  <c:v>0.65413867440650264</c:v>
                </c:pt>
                <c:pt idx="2">
                  <c:v>2.830812360799388E-3</c:v>
                </c:pt>
                <c:pt idx="3">
                  <c:v>1.4980416620813198E-3</c:v>
                </c:pt>
                <c:pt idx="4">
                  <c:v>8.1221195368853128E-3</c:v>
                </c:pt>
                <c:pt idx="5">
                  <c:v>1.4655917036010076E-2</c:v>
                </c:pt>
                <c:pt idx="6">
                  <c:v>4.0920798614643067E-2</c:v>
                </c:pt>
                <c:pt idx="7">
                  <c:v>0.2259455154016958</c:v>
                </c:pt>
                <c:pt idx="8">
                  <c:v>3.6425549492760348E-2</c:v>
                </c:pt>
              </c:numCache>
            </c:numRef>
          </c:val>
          <c:extLst>
            <c:ext xmlns:c16="http://schemas.microsoft.com/office/drawing/2014/chart" uri="{C3380CC4-5D6E-409C-BE32-E72D297353CC}">
              <c16:uniqueId val="{00000009-FC8F-4AE7-9529-2DD3B05EC1B1}"/>
            </c:ext>
          </c:extLst>
        </c:ser>
        <c:dLbls>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966107</xdr:colOff>
      <xdr:row>30</xdr:row>
      <xdr:rowOff>95250</xdr:rowOff>
    </xdr:from>
    <xdr:to>
      <xdr:col>6</xdr:col>
      <xdr:colOff>258535</xdr:colOff>
      <xdr:row>52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190499</xdr:colOff>
      <xdr:row>31</xdr:row>
      <xdr:rowOff>40822</xdr:rowOff>
    </xdr:from>
    <xdr:to>
      <xdr:col>13</xdr:col>
      <xdr:colOff>326570</xdr:colOff>
      <xdr:row>53</xdr:row>
      <xdr:rowOff>54429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Work\Operating%20Budgets%20-%20current%20year\Received%20from%20Colleges\Broward%202010-2011%20Rev062810%20College%20Operating%20Budget%20Forms%2006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Finance\Work\Operating%20Budgets%20-%20current%20year\Received%20from%20Colleges\Broward%202010-2011%20Rev062810%20College%20Operating%20Budget%20Forms%200608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e\Work\Operating%20Budgets%20-%20current%20year\Received\Brevard%202011-2012%20College%20Operating%20Budget%20Forms%20063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Finance\Work\Operating%20Budgets%20-%20current%20year\Received\Brevard%202011-2012%20College%20Operating%20Budget%20Forms%20063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0 Changes"/>
      <sheetName val="EXHIBIT A"/>
      <sheetName val="EXHIBIT B"/>
      <sheetName val="EXHIBIT C"/>
      <sheetName val="EXHIBIT C(1)"/>
      <sheetName val="EXHIBIT C(2)"/>
      <sheetName val="EXHIBIT D"/>
      <sheetName val="EXHIBIT E"/>
      <sheetName val="EXHIBIT F"/>
      <sheetName val="EXHIBIT G"/>
      <sheetName val="CKSHEE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0 Changes"/>
      <sheetName val="EXHIBIT A"/>
      <sheetName val="EXHIBIT B"/>
      <sheetName val="EXHIBIT C"/>
      <sheetName val="EXHIBIT C(1)"/>
      <sheetName val="EXHIBIT C(2)"/>
      <sheetName val="EXHIBIT D"/>
      <sheetName val="EXHIBIT E"/>
      <sheetName val="EXHIBIT F"/>
      <sheetName val="EXHIBIT G"/>
      <sheetName val="CKSHEE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1-2012"/>
      <sheetName val="EXHIBIT A"/>
      <sheetName val="EXHIBIT B"/>
      <sheetName val="EXHIBIT C"/>
      <sheetName val="EXHIBIT C(2)"/>
      <sheetName val="EXHIBIT D"/>
      <sheetName val="EXHIBIT E"/>
      <sheetName val="EXHIBIT F"/>
      <sheetName val="EXHIBIT G"/>
      <sheetName val="CKSHEE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1-2012"/>
      <sheetName val="EXHIBIT A"/>
      <sheetName val="EXHIBIT B"/>
      <sheetName val="EXHIBIT C"/>
      <sheetName val="EXHIBIT C(2)"/>
      <sheetName val="EXHIBIT D"/>
      <sheetName val="EXHIBIT E"/>
      <sheetName val="EXHIBIT F"/>
      <sheetName val="EXHIBIT G"/>
      <sheetName val="CKSHEE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topLeftCell="A73" zoomScaleNormal="100" workbookViewId="0">
      <selection activeCell="N23" sqref="N23"/>
    </sheetView>
  </sheetViews>
  <sheetFormatPr defaultColWidth="11" defaultRowHeight="15" customHeight="1"/>
  <cols>
    <col min="1" max="1" width="11" style="6"/>
    <col min="2" max="2" width="5.125" style="6" customWidth="1"/>
    <col min="3" max="4" width="11" style="6"/>
    <col min="5" max="5" width="11" style="6" customWidth="1"/>
    <col min="6" max="9" width="11" style="6"/>
    <col min="10" max="10" width="57.875" style="6" customWidth="1"/>
    <col min="11" max="16384" width="11" style="6"/>
  </cols>
  <sheetData>
    <row r="1" spans="1:10" s="1" customFormat="1" ht="21" customHeight="1">
      <c r="A1" s="700" t="s">
        <v>157</v>
      </c>
      <c r="B1" s="700"/>
      <c r="C1" s="700"/>
      <c r="D1" s="700"/>
      <c r="E1" s="700"/>
      <c r="F1" s="700"/>
      <c r="G1" s="700"/>
      <c r="H1" s="700"/>
      <c r="I1" s="700"/>
      <c r="J1" s="700"/>
    </row>
    <row r="2" spans="1:10" s="1" customFormat="1" ht="5.25" customHeight="1">
      <c r="A2" s="2" t="s">
        <v>5</v>
      </c>
    </row>
    <row r="3" spans="1:10" s="1" customFormat="1" ht="15" customHeight="1">
      <c r="A3" s="700" t="s">
        <v>16</v>
      </c>
      <c r="B3" s="700"/>
      <c r="C3" s="700"/>
      <c r="D3" s="700"/>
      <c r="E3" s="700"/>
      <c r="F3" s="700"/>
      <c r="G3" s="700"/>
      <c r="H3" s="700"/>
      <c r="I3" s="700"/>
      <c r="J3" s="700"/>
    </row>
    <row r="4" spans="1:10" s="1" customFormat="1" ht="15" customHeight="1">
      <c r="A4" s="3"/>
      <c r="B4" s="3"/>
      <c r="C4" s="3"/>
      <c r="D4" s="3"/>
      <c r="E4" s="3"/>
      <c r="F4" s="3"/>
      <c r="G4" s="3"/>
      <c r="H4" s="3"/>
      <c r="I4" s="3"/>
      <c r="J4" s="3"/>
    </row>
    <row r="5" spans="1:10" s="1" customFormat="1" ht="15" customHeight="1">
      <c r="A5" s="4" t="s">
        <v>17</v>
      </c>
      <c r="B5" s="3"/>
      <c r="C5" s="3"/>
      <c r="D5" s="3"/>
      <c r="E5" s="3"/>
      <c r="F5" s="3"/>
      <c r="G5" s="3"/>
      <c r="H5" s="3"/>
      <c r="I5" s="3"/>
      <c r="J5" s="3"/>
    </row>
    <row r="6" spans="1:10" ht="15" customHeight="1">
      <c r="A6" s="5" t="s">
        <v>5</v>
      </c>
    </row>
    <row r="7" spans="1:10" ht="15" customHeight="1">
      <c r="A7" s="4" t="s">
        <v>2</v>
      </c>
    </row>
    <row r="8" spans="1:10" ht="15" customHeight="1">
      <c r="A8" s="6" t="s">
        <v>18</v>
      </c>
      <c r="B8" s="699" t="s">
        <v>19</v>
      </c>
      <c r="C8" s="699"/>
      <c r="D8" s="699"/>
      <c r="E8" s="699"/>
      <c r="F8" s="699"/>
      <c r="G8" s="699"/>
      <c r="H8" s="699"/>
      <c r="I8" s="699"/>
      <c r="J8" s="699"/>
    </row>
    <row r="9" spans="1:10" ht="15" customHeight="1">
      <c r="A9" s="6" t="s">
        <v>20</v>
      </c>
      <c r="B9" s="699" t="s">
        <v>21</v>
      </c>
      <c r="C9" s="699"/>
      <c r="D9" s="699"/>
      <c r="E9" s="699"/>
      <c r="F9" s="699"/>
      <c r="G9" s="699"/>
      <c r="H9" s="699"/>
      <c r="I9" s="699"/>
      <c r="J9" s="699"/>
    </row>
    <row r="10" spans="1:10" ht="15" customHeight="1">
      <c r="A10" s="6" t="s">
        <v>22</v>
      </c>
      <c r="B10" s="699" t="s">
        <v>23</v>
      </c>
      <c r="C10" s="699"/>
      <c r="D10" s="699"/>
      <c r="E10" s="699"/>
      <c r="F10" s="699"/>
      <c r="G10" s="699"/>
      <c r="H10" s="699"/>
      <c r="I10" s="699"/>
      <c r="J10" s="699"/>
    </row>
    <row r="11" spans="1:10" ht="15" customHeight="1">
      <c r="A11" s="6" t="s">
        <v>24</v>
      </c>
      <c r="B11" s="699" t="s">
        <v>25</v>
      </c>
      <c r="C11" s="699"/>
      <c r="D11" s="699"/>
      <c r="E11" s="699"/>
      <c r="F11" s="699"/>
      <c r="G11" s="699"/>
      <c r="H11" s="699"/>
      <c r="I11" s="699"/>
      <c r="J11" s="699"/>
    </row>
    <row r="12" spans="1:10" ht="15" customHeight="1">
      <c r="A12" s="6" t="s">
        <v>26</v>
      </c>
      <c r="B12" s="699" t="s">
        <v>27</v>
      </c>
      <c r="C12" s="699"/>
      <c r="D12" s="699"/>
      <c r="E12" s="699"/>
      <c r="F12" s="699"/>
      <c r="G12" s="699"/>
      <c r="H12" s="699"/>
      <c r="I12" s="699"/>
      <c r="J12" s="699"/>
    </row>
    <row r="13" spans="1:10" ht="15" customHeight="1">
      <c r="A13" s="6" t="s">
        <v>28</v>
      </c>
      <c r="B13" s="699" t="s">
        <v>29</v>
      </c>
      <c r="C13" s="699"/>
      <c r="D13" s="699"/>
      <c r="E13" s="699"/>
      <c r="F13" s="699"/>
      <c r="G13" s="699"/>
      <c r="H13" s="699"/>
      <c r="I13" s="699"/>
      <c r="J13" s="699"/>
    </row>
    <row r="14" spans="1:10" ht="15" customHeight="1">
      <c r="A14" s="6" t="s">
        <v>30</v>
      </c>
      <c r="B14" s="699" t="s">
        <v>31</v>
      </c>
      <c r="C14" s="699"/>
      <c r="D14" s="699"/>
      <c r="E14" s="699"/>
      <c r="F14" s="699"/>
      <c r="G14" s="699"/>
      <c r="H14" s="699"/>
      <c r="I14" s="699"/>
      <c r="J14" s="699"/>
    </row>
    <row r="15" spans="1:10" ht="15" customHeight="1">
      <c r="A15" s="6" t="s">
        <v>5</v>
      </c>
    </row>
    <row r="16" spans="1:10" ht="15" customHeight="1">
      <c r="A16" s="4" t="s">
        <v>32</v>
      </c>
    </row>
    <row r="17" spans="1:10" ht="15" customHeight="1">
      <c r="A17" s="6" t="s">
        <v>33</v>
      </c>
      <c r="B17" s="699" t="s">
        <v>34</v>
      </c>
      <c r="C17" s="699"/>
      <c r="D17" s="699"/>
      <c r="E17" s="699"/>
      <c r="F17" s="699"/>
      <c r="G17" s="699"/>
      <c r="H17" s="699"/>
      <c r="I17" s="699"/>
      <c r="J17" s="699"/>
    </row>
    <row r="18" spans="1:10" ht="15" customHeight="1">
      <c r="A18" s="6" t="s">
        <v>35</v>
      </c>
      <c r="B18" s="699" t="s">
        <v>36</v>
      </c>
      <c r="C18" s="699"/>
      <c r="D18" s="699"/>
      <c r="E18" s="699"/>
      <c r="F18" s="699"/>
      <c r="G18" s="699"/>
      <c r="H18" s="699"/>
      <c r="I18" s="699"/>
      <c r="J18" s="699"/>
    </row>
    <row r="19" spans="1:10" ht="15" customHeight="1">
      <c r="A19" s="6" t="s">
        <v>37</v>
      </c>
      <c r="B19" s="6" t="s">
        <v>38</v>
      </c>
    </row>
    <row r="20" spans="1:10" ht="15" customHeight="1">
      <c r="B20" s="6" t="s">
        <v>39</v>
      </c>
    </row>
    <row r="21" spans="1:10" ht="15" customHeight="1">
      <c r="B21" s="6" t="s">
        <v>40</v>
      </c>
    </row>
    <row r="22" spans="1:10" ht="15" customHeight="1">
      <c r="B22" s="6" t="s">
        <v>41</v>
      </c>
    </row>
    <row r="23" spans="1:10" ht="15" customHeight="1">
      <c r="B23" s="6" t="s">
        <v>42</v>
      </c>
    </row>
    <row r="24" spans="1:10" ht="15" customHeight="1">
      <c r="B24" s="6" t="s">
        <v>43</v>
      </c>
    </row>
    <row r="25" spans="1:10" ht="15" customHeight="1">
      <c r="B25" s="6" t="s">
        <v>44</v>
      </c>
    </row>
    <row r="26" spans="1:10" ht="15" customHeight="1">
      <c r="B26" s="6" t="s">
        <v>45</v>
      </c>
    </row>
    <row r="27" spans="1:10" ht="15" customHeight="1">
      <c r="B27" s="6" t="s">
        <v>46</v>
      </c>
    </row>
    <row r="28" spans="1:10" ht="15" customHeight="1">
      <c r="B28" s="6" t="s">
        <v>47</v>
      </c>
    </row>
    <row r="29" spans="1:10" ht="15" customHeight="1">
      <c r="A29" s="6" t="s">
        <v>48</v>
      </c>
      <c r="B29" s="7" t="s">
        <v>49</v>
      </c>
      <c r="C29" s="7"/>
      <c r="D29" s="7"/>
      <c r="E29" s="7"/>
      <c r="F29" s="7"/>
      <c r="G29" s="7"/>
      <c r="H29" s="7"/>
      <c r="I29" s="7"/>
      <c r="J29" s="7"/>
    </row>
    <row r="31" spans="1:10" ht="15" customHeight="1">
      <c r="A31" s="4" t="s">
        <v>50</v>
      </c>
    </row>
    <row r="32" spans="1:10" ht="15" customHeight="1">
      <c r="A32" s="6" t="s">
        <v>51</v>
      </c>
      <c r="B32" s="6" t="s">
        <v>52</v>
      </c>
    </row>
    <row r="33" spans="1:10" ht="15" customHeight="1">
      <c r="A33" s="6" t="s">
        <v>53</v>
      </c>
      <c r="B33" s="6" t="s">
        <v>54</v>
      </c>
    </row>
    <row r="34" spans="1:10" ht="15" customHeight="1">
      <c r="A34" s="8"/>
      <c r="B34" s="699" t="s">
        <v>55</v>
      </c>
      <c r="C34" s="699"/>
      <c r="D34" s="699"/>
      <c r="E34" s="699"/>
      <c r="F34" s="699"/>
      <c r="G34" s="699"/>
      <c r="H34" s="699"/>
      <c r="I34" s="699"/>
      <c r="J34" s="699"/>
    </row>
    <row r="35" spans="1:10" ht="15" customHeight="1">
      <c r="B35" s="6" t="s">
        <v>56</v>
      </c>
    </row>
    <row r="36" spans="1:10" ht="15" customHeight="1">
      <c r="A36" s="6" t="s">
        <v>57</v>
      </c>
      <c r="B36" s="6" t="s">
        <v>58</v>
      </c>
    </row>
    <row r="37" spans="1:10" ht="15" customHeight="1">
      <c r="A37" s="6" t="s">
        <v>59</v>
      </c>
      <c r="B37" s="6" t="s">
        <v>60</v>
      </c>
    </row>
    <row r="39" spans="1:10" ht="15" customHeight="1">
      <c r="A39" s="4" t="s">
        <v>61</v>
      </c>
    </row>
    <row r="40" spans="1:10" ht="15" customHeight="1">
      <c r="A40" s="6" t="s">
        <v>62</v>
      </c>
      <c r="B40" s="6" t="s">
        <v>63</v>
      </c>
    </row>
    <row r="41" spans="1:10" ht="15" customHeight="1">
      <c r="A41" s="6" t="s">
        <v>64</v>
      </c>
      <c r="B41" s="6" t="s">
        <v>63</v>
      </c>
    </row>
    <row r="42" spans="1:10" ht="15" customHeight="1">
      <c r="A42" s="6" t="s">
        <v>65</v>
      </c>
      <c r="B42" s="6" t="s">
        <v>66</v>
      </c>
    </row>
    <row r="43" spans="1:10" ht="15" customHeight="1">
      <c r="B43" s="6" t="s">
        <v>67</v>
      </c>
    </row>
    <row r="44" spans="1:10" ht="15" customHeight="1">
      <c r="B44" s="6" t="s">
        <v>68</v>
      </c>
    </row>
    <row r="45" spans="1:10" ht="15" customHeight="1">
      <c r="B45" s="6" t="s">
        <v>69</v>
      </c>
    </row>
    <row r="46" spans="1:10" ht="15" customHeight="1">
      <c r="B46" s="6" t="s">
        <v>70</v>
      </c>
    </row>
    <row r="47" spans="1:10" ht="15" customHeight="1">
      <c r="B47" s="6" t="s">
        <v>71</v>
      </c>
    </row>
    <row r="48" spans="1:10" ht="15" customHeight="1">
      <c r="B48" s="6" t="s">
        <v>72</v>
      </c>
    </row>
    <row r="49" spans="1:2" ht="15" customHeight="1">
      <c r="B49" s="6" t="s">
        <v>73</v>
      </c>
    </row>
    <row r="50" spans="1:2" ht="15" customHeight="1">
      <c r="B50" s="6" t="s">
        <v>74</v>
      </c>
    </row>
    <row r="51" spans="1:2" ht="15" customHeight="1">
      <c r="A51" s="6" t="s">
        <v>75</v>
      </c>
      <c r="B51" s="6" t="s">
        <v>76</v>
      </c>
    </row>
    <row r="52" spans="1:2" ht="15" customHeight="1">
      <c r="A52" s="6" t="s">
        <v>77</v>
      </c>
      <c r="B52" s="6" t="s">
        <v>78</v>
      </c>
    </row>
    <row r="53" spans="1:2" ht="15" customHeight="1">
      <c r="A53" s="6" t="s">
        <v>79</v>
      </c>
      <c r="B53" s="6" t="s">
        <v>80</v>
      </c>
    </row>
    <row r="54" spans="1:2" ht="15" customHeight="1">
      <c r="A54" s="6" t="s">
        <v>81</v>
      </c>
      <c r="B54" s="6" t="s">
        <v>82</v>
      </c>
    </row>
    <row r="55" spans="1:2" ht="15" customHeight="1">
      <c r="B55" s="6" t="s">
        <v>83</v>
      </c>
    </row>
    <row r="56" spans="1:2" ht="15" customHeight="1">
      <c r="B56" s="6" t="s">
        <v>84</v>
      </c>
    </row>
    <row r="57" spans="1:2" ht="15" customHeight="1">
      <c r="B57" s="6" t="s">
        <v>85</v>
      </c>
    </row>
    <row r="58" spans="1:2" ht="15" customHeight="1">
      <c r="B58" s="6" t="s">
        <v>86</v>
      </c>
    </row>
    <row r="60" spans="1:2" ht="15" customHeight="1">
      <c r="A60" s="5" t="s">
        <v>87</v>
      </c>
    </row>
    <row r="61" spans="1:2" ht="15" customHeight="1">
      <c r="A61" s="6" t="s">
        <v>88</v>
      </c>
      <c r="B61" s="6" t="s">
        <v>89</v>
      </c>
    </row>
    <row r="62" spans="1:2" ht="15" customHeight="1">
      <c r="A62" s="6" t="s">
        <v>90</v>
      </c>
      <c r="B62" s="6" t="s">
        <v>91</v>
      </c>
    </row>
    <row r="63" spans="1:2" ht="15" customHeight="1">
      <c r="A63" s="6" t="s">
        <v>92</v>
      </c>
      <c r="B63" s="6" t="s">
        <v>93</v>
      </c>
    </row>
    <row r="64" spans="1:2" ht="15" customHeight="1">
      <c r="A64" s="6" t="s">
        <v>94</v>
      </c>
      <c r="B64" s="6" t="s">
        <v>95</v>
      </c>
    </row>
    <row r="65" spans="1:2" ht="15" customHeight="1">
      <c r="B65" s="6" t="s">
        <v>96</v>
      </c>
    </row>
    <row r="66" spans="1:2" ht="15" customHeight="1">
      <c r="B66" s="6" t="s">
        <v>97</v>
      </c>
    </row>
    <row r="67" spans="1:2" ht="15" customHeight="1">
      <c r="B67" s="6" t="s">
        <v>98</v>
      </c>
    </row>
    <row r="68" spans="1:2" ht="15" customHeight="1">
      <c r="B68" s="6" t="s">
        <v>99</v>
      </c>
    </row>
    <row r="69" spans="1:2" ht="15" customHeight="1">
      <c r="B69" s="6" t="s">
        <v>100</v>
      </c>
    </row>
    <row r="70" spans="1:2" ht="15" customHeight="1">
      <c r="B70" s="6" t="s">
        <v>101</v>
      </c>
    </row>
    <row r="71" spans="1:2" ht="15" customHeight="1">
      <c r="B71" s="6" t="s">
        <v>102</v>
      </c>
    </row>
    <row r="72" spans="1:2" ht="15" customHeight="1">
      <c r="B72" s="6" t="s">
        <v>103</v>
      </c>
    </row>
    <row r="73" spans="1:2" ht="15" customHeight="1">
      <c r="A73" s="6" t="s">
        <v>104</v>
      </c>
      <c r="B73" s="6" t="s">
        <v>105</v>
      </c>
    </row>
    <row r="74" spans="1:2" ht="15" customHeight="1">
      <c r="B74" s="6" t="s">
        <v>106</v>
      </c>
    </row>
    <row r="75" spans="1:2" ht="15" customHeight="1">
      <c r="B75" s="6" t="s">
        <v>107</v>
      </c>
    </row>
    <row r="76" spans="1:2" ht="15" customHeight="1">
      <c r="B76" s="6" t="s">
        <v>108</v>
      </c>
    </row>
    <row r="77" spans="1:2" ht="15" customHeight="1">
      <c r="B77" s="6" t="s">
        <v>109</v>
      </c>
    </row>
    <row r="79" spans="1:2" ht="15" customHeight="1">
      <c r="A79" s="5" t="s">
        <v>110</v>
      </c>
    </row>
    <row r="80" spans="1:2" ht="15" customHeight="1">
      <c r="A80" s="6" t="s">
        <v>111</v>
      </c>
      <c r="B80" s="6" t="s">
        <v>112</v>
      </c>
    </row>
    <row r="81" spans="1:12" ht="15" customHeight="1">
      <c r="A81" s="6" t="s">
        <v>113</v>
      </c>
      <c r="B81" s="6" t="s">
        <v>114</v>
      </c>
    </row>
    <row r="82" spans="1:12" ht="15" customHeight="1">
      <c r="A82" s="6" t="s">
        <v>115</v>
      </c>
      <c r="B82" s="6" t="s">
        <v>116</v>
      </c>
    </row>
    <row r="83" spans="1:12" ht="15" customHeight="1">
      <c r="A83" s="6" t="s">
        <v>117</v>
      </c>
      <c r="B83" s="6" t="s">
        <v>118</v>
      </c>
    </row>
    <row r="85" spans="1:12" ht="15" customHeight="1">
      <c r="A85" s="6" t="s">
        <v>119</v>
      </c>
      <c r="B85" s="6" t="s">
        <v>120</v>
      </c>
    </row>
    <row r="86" spans="1:12" ht="15" customHeight="1">
      <c r="A86" s="6" t="s">
        <v>121</v>
      </c>
      <c r="B86" s="6" t="s">
        <v>122</v>
      </c>
    </row>
    <row r="87" spans="1:12" ht="15" customHeight="1">
      <c r="A87" s="6" t="s">
        <v>123</v>
      </c>
      <c r="B87" s="6" t="s">
        <v>124</v>
      </c>
    </row>
    <row r="89" spans="1:12" ht="15" customHeight="1">
      <c r="A89" s="5" t="s">
        <v>859</v>
      </c>
      <c r="B89" s="5"/>
      <c r="C89" s="5"/>
      <c r="D89" s="610"/>
      <c r="E89" s="610"/>
      <c r="F89" s="610"/>
      <c r="G89" s="610"/>
      <c r="H89" s="610"/>
      <c r="I89" s="610"/>
      <c r="J89" s="610"/>
      <c r="K89" s="610"/>
      <c r="L89" s="610"/>
    </row>
    <row r="90" spans="1:12" ht="15" customHeight="1">
      <c r="A90" s="610" t="s">
        <v>860</v>
      </c>
      <c r="B90" s="610" t="s">
        <v>861</v>
      </c>
      <c r="C90" s="610"/>
      <c r="D90" s="610"/>
      <c r="E90" s="610"/>
      <c r="F90" s="610"/>
      <c r="G90" s="610"/>
      <c r="H90" s="610"/>
      <c r="I90" s="610"/>
      <c r="J90" s="610"/>
      <c r="K90" s="610"/>
      <c r="L90" s="610"/>
    </row>
    <row r="91" spans="1:12" ht="15" customHeight="1">
      <c r="A91" s="610" t="s">
        <v>862</v>
      </c>
      <c r="B91" s="610" t="s">
        <v>863</v>
      </c>
      <c r="C91" s="610"/>
      <c r="D91" s="610"/>
      <c r="E91" s="610"/>
      <c r="F91" s="610"/>
      <c r="G91" s="610"/>
      <c r="H91" s="610"/>
      <c r="I91" s="610"/>
      <c r="J91" s="610"/>
      <c r="K91" s="610"/>
      <c r="L91" s="610"/>
    </row>
    <row r="92" spans="1:12" ht="15" customHeight="1">
      <c r="A92" s="610" t="s">
        <v>864</v>
      </c>
      <c r="B92" s="610" t="s">
        <v>865</v>
      </c>
      <c r="C92" s="610"/>
      <c r="D92" s="610"/>
      <c r="E92" s="610"/>
      <c r="F92" s="610"/>
      <c r="G92" s="610"/>
      <c r="H92" s="610"/>
      <c r="I92" s="610"/>
      <c r="J92" s="610"/>
      <c r="K92" s="610"/>
      <c r="L92" s="610"/>
    </row>
    <row r="93" spans="1:12" ht="15" customHeight="1">
      <c r="A93" s="610" t="s">
        <v>866</v>
      </c>
      <c r="B93" s="610" t="s">
        <v>867</v>
      </c>
      <c r="C93" s="610"/>
      <c r="D93" s="610"/>
      <c r="E93" s="610"/>
      <c r="F93" s="610"/>
      <c r="G93" s="610"/>
      <c r="H93" s="610"/>
      <c r="I93" s="610"/>
      <c r="J93" s="610"/>
      <c r="K93" s="610"/>
      <c r="L93" s="610"/>
    </row>
    <row r="94" spans="1:12" ht="15" customHeight="1">
      <c r="A94" s="610" t="s">
        <v>868</v>
      </c>
      <c r="B94" s="610" t="s">
        <v>869</v>
      </c>
      <c r="C94" s="610"/>
      <c r="D94" s="610"/>
      <c r="E94" s="610"/>
      <c r="F94" s="610"/>
      <c r="G94" s="610"/>
      <c r="H94" s="610"/>
      <c r="I94" s="610"/>
      <c r="J94" s="610"/>
      <c r="K94" s="610"/>
      <c r="L94" s="610"/>
    </row>
    <row r="95" spans="1:12" ht="15" customHeight="1">
      <c r="A95" s="610" t="s">
        <v>870</v>
      </c>
      <c r="B95" s="610" t="s">
        <v>871</v>
      </c>
      <c r="C95" s="610"/>
      <c r="D95" s="610"/>
      <c r="E95" s="610"/>
      <c r="F95" s="610"/>
      <c r="G95" s="610"/>
      <c r="H95" s="610"/>
      <c r="I95" s="610"/>
      <c r="J95" s="610"/>
      <c r="K95" s="610"/>
      <c r="L95" s="610"/>
    </row>
    <row r="96" spans="1:12" ht="15" customHeight="1">
      <c r="A96" s="610"/>
      <c r="B96" s="610" t="s">
        <v>872</v>
      </c>
      <c r="C96" s="610"/>
      <c r="D96" s="610"/>
      <c r="E96" s="610"/>
      <c r="F96" s="610"/>
      <c r="G96" s="610"/>
      <c r="H96" s="610"/>
      <c r="I96" s="610"/>
      <c r="J96" s="610"/>
      <c r="K96" s="610"/>
      <c r="L96" s="610"/>
    </row>
    <row r="97" spans="1:12" ht="15" customHeight="1">
      <c r="A97" s="610" t="s">
        <v>873</v>
      </c>
      <c r="B97" s="610" t="s">
        <v>874</v>
      </c>
      <c r="C97" s="610"/>
      <c r="D97" s="610"/>
      <c r="E97" s="610"/>
      <c r="F97" s="610"/>
      <c r="G97" s="610"/>
      <c r="H97" s="610"/>
      <c r="I97" s="610"/>
      <c r="J97" s="610"/>
      <c r="K97" s="610"/>
      <c r="L97" s="610"/>
    </row>
    <row r="98" spans="1:12" ht="15" customHeight="1">
      <c r="A98" s="610" t="s">
        <v>875</v>
      </c>
      <c r="B98" s="610" t="s">
        <v>876</v>
      </c>
      <c r="C98" s="610"/>
      <c r="D98" s="610"/>
      <c r="E98" s="610"/>
      <c r="F98" s="610"/>
      <c r="G98" s="610"/>
      <c r="H98" s="610"/>
      <c r="I98" s="610"/>
      <c r="J98" s="610"/>
      <c r="K98" s="610"/>
      <c r="L98" s="610"/>
    </row>
    <row r="99" spans="1:12" ht="15" customHeight="1">
      <c r="A99" s="610" t="s">
        <v>877</v>
      </c>
      <c r="B99" s="610" t="s">
        <v>878</v>
      </c>
      <c r="C99" s="610"/>
      <c r="D99" s="610"/>
      <c r="E99" s="610"/>
      <c r="F99" s="610"/>
      <c r="G99" s="610"/>
      <c r="H99" s="610"/>
      <c r="I99" s="610"/>
      <c r="J99" s="610"/>
      <c r="K99" s="610"/>
      <c r="L99" s="610"/>
    </row>
    <row r="100" spans="1:12" ht="15" customHeight="1">
      <c r="A100" s="610" t="s">
        <v>879</v>
      </c>
      <c r="B100" s="610" t="s">
        <v>880</v>
      </c>
      <c r="C100" s="610"/>
      <c r="D100" s="610"/>
      <c r="E100" s="610"/>
      <c r="F100" s="610"/>
      <c r="G100" s="610"/>
      <c r="H100" s="610"/>
      <c r="I100" s="610"/>
      <c r="J100" s="610"/>
      <c r="K100" s="610"/>
      <c r="L100" s="610"/>
    </row>
    <row r="101" spans="1:12" ht="15" customHeight="1">
      <c r="A101" s="610" t="s">
        <v>881</v>
      </c>
      <c r="B101" s="610" t="s">
        <v>882</v>
      </c>
      <c r="C101" s="610"/>
      <c r="D101" s="610"/>
      <c r="E101" s="610"/>
      <c r="F101" s="610"/>
      <c r="G101" s="610"/>
      <c r="H101" s="610"/>
      <c r="I101" s="610"/>
      <c r="J101" s="610"/>
      <c r="K101" s="610"/>
      <c r="L101" s="610"/>
    </row>
    <row r="102" spans="1:12" ht="15" customHeight="1">
      <c r="A102" s="610" t="s">
        <v>883</v>
      </c>
      <c r="B102" s="610" t="s">
        <v>884</v>
      </c>
      <c r="C102" s="610"/>
      <c r="D102" s="610"/>
      <c r="E102" s="610"/>
      <c r="F102" s="610"/>
      <c r="G102" s="610"/>
      <c r="H102" s="610"/>
      <c r="I102" s="610"/>
      <c r="J102" s="610"/>
      <c r="K102" s="610"/>
      <c r="L102" s="610"/>
    </row>
    <row r="103" spans="1:12" ht="15" customHeight="1">
      <c r="A103" s="610" t="s">
        <v>885</v>
      </c>
      <c r="B103" s="610" t="s">
        <v>886</v>
      </c>
      <c r="C103" s="610"/>
      <c r="D103" s="610"/>
      <c r="E103" s="610"/>
      <c r="F103" s="610"/>
      <c r="G103" s="610"/>
      <c r="H103" s="610"/>
      <c r="I103" s="610"/>
      <c r="J103" s="610"/>
      <c r="K103" s="610"/>
      <c r="L103" s="610"/>
    </row>
  </sheetData>
  <mergeCells count="12">
    <mergeCell ref="B13:J13"/>
    <mergeCell ref="B14:J14"/>
    <mergeCell ref="B17:J17"/>
    <mergeCell ref="B18:J18"/>
    <mergeCell ref="B34:J34"/>
    <mergeCell ref="B11:J11"/>
    <mergeCell ref="B12:J12"/>
    <mergeCell ref="A1:J1"/>
    <mergeCell ref="A3:J3"/>
    <mergeCell ref="B8:J8"/>
    <mergeCell ref="B9:J9"/>
    <mergeCell ref="B10:J10"/>
  </mergeCells>
  <pageMargins left="0.2" right="0.2" top="0.75" bottom="0.25" header="0" footer="0"/>
  <pageSetup paperSize="5" orientation="landscape" horizontalDpi="300" verticalDpi="300" r:id="rId1"/>
  <headerFooter>
    <oddHeader>&amp;L&amp;G</oddHeader>
  </headerFooter>
  <rowBreaks count="2" manualBreakCount="2">
    <brk id="38" max="16383" man="1"/>
    <brk id="78"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60" zoomScaleNormal="100" workbookViewId="0">
      <selection sqref="A1:R1"/>
    </sheetView>
  </sheetViews>
  <sheetFormatPr defaultColWidth="11" defaultRowHeight="15" customHeight="1"/>
  <cols>
    <col min="1" max="1" width="18" style="31" bestFit="1" customWidth="1"/>
    <col min="2" max="2" width="16" style="31" bestFit="1" customWidth="1"/>
    <col min="3" max="3" width="30.625" style="31" customWidth="1"/>
    <col min="4" max="16384" width="11" style="31"/>
  </cols>
  <sheetData>
    <row r="1" spans="1:3" ht="21.95" customHeight="1">
      <c r="A1" s="704" t="s">
        <v>260</v>
      </c>
      <c r="B1" s="702"/>
      <c r="C1" s="702"/>
    </row>
    <row r="2" spans="1:3" ht="21.95" customHeight="1">
      <c r="A2" s="704" t="s">
        <v>1</v>
      </c>
      <c r="B2" s="702"/>
      <c r="C2" s="702"/>
    </row>
    <row r="3" spans="1:3" ht="21.95" customHeight="1">
      <c r="A3" s="704" t="s">
        <v>261</v>
      </c>
      <c r="B3" s="702"/>
      <c r="C3" s="702"/>
    </row>
    <row r="4" spans="1:3" ht="21.95" customHeight="1">
      <c r="A4" s="704" t="s">
        <v>262</v>
      </c>
      <c r="B4" s="702"/>
      <c r="C4" s="702"/>
    </row>
    <row r="6" spans="1:3" ht="17.100000000000001" customHeight="1">
      <c r="A6" s="32" t="s">
        <v>263</v>
      </c>
      <c r="B6" s="32" t="s">
        <v>264</v>
      </c>
      <c r="C6" s="32" t="s">
        <v>7</v>
      </c>
    </row>
    <row r="7" spans="1:3" ht="17.100000000000001" customHeight="1">
      <c r="A7" s="33">
        <v>26015</v>
      </c>
      <c r="B7" s="33">
        <v>729140</v>
      </c>
      <c r="C7" s="33">
        <v>755155</v>
      </c>
    </row>
    <row r="8" spans="1:3" ht="17.100000000000001" customHeight="1">
      <c r="A8" s="701" t="s">
        <v>265</v>
      </c>
      <c r="B8" s="702"/>
      <c r="C8" s="702"/>
    </row>
    <row r="9" spans="1:3" ht="37.5" customHeight="1">
      <c r="A9" s="712" t="s">
        <v>266</v>
      </c>
      <c r="B9" s="713"/>
      <c r="C9" s="713"/>
    </row>
  </sheetData>
  <mergeCells count="6">
    <mergeCell ref="A9:C9"/>
    <mergeCell ref="A1:C1"/>
    <mergeCell ref="A2:C2"/>
    <mergeCell ref="A3:C3"/>
    <mergeCell ref="A4:C4"/>
    <mergeCell ref="A8:C8"/>
  </mergeCells>
  <printOptions horizontalCentered="1"/>
  <pageMargins left="0.2" right="0.2" top="0.25" bottom="0.25" header="0" footer="0"/>
  <pageSetup paperSize="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19" zoomScaleNormal="100" zoomScaleSheetLayoutView="100" workbookViewId="0">
      <selection activeCell="C43" sqref="C43"/>
    </sheetView>
  </sheetViews>
  <sheetFormatPr defaultColWidth="9" defaultRowHeight="15"/>
  <cols>
    <col min="1" max="1" width="12.5" style="34" bestFit="1" customWidth="1"/>
    <col min="2" max="6" width="10.875" style="34" bestFit="1" customWidth="1"/>
    <col min="7" max="9" width="9" style="34"/>
    <col min="10" max="10" width="38.875" style="34" customWidth="1"/>
    <col min="11" max="16384" width="9" style="34"/>
  </cols>
  <sheetData>
    <row r="1" spans="1:10" ht="15.95" customHeight="1">
      <c r="A1" s="716" t="s">
        <v>267</v>
      </c>
      <c r="B1" s="716"/>
      <c r="C1" s="716"/>
      <c r="D1" s="716"/>
      <c r="E1" s="716"/>
      <c r="F1" s="716"/>
      <c r="G1" s="630"/>
      <c r="H1" s="630"/>
      <c r="I1" s="630"/>
      <c r="J1" s="630"/>
    </row>
    <row r="2" spans="1:10" ht="15.95" customHeight="1">
      <c r="A2" s="716" t="s">
        <v>1</v>
      </c>
      <c r="B2" s="716"/>
      <c r="C2" s="716"/>
      <c r="D2" s="716"/>
      <c r="E2" s="716"/>
      <c r="F2" s="716"/>
      <c r="G2" s="630"/>
      <c r="H2" s="630"/>
      <c r="I2" s="630"/>
      <c r="J2" s="630"/>
    </row>
    <row r="3" spans="1:10" ht="15.95" customHeight="1">
      <c r="A3" s="716" t="s">
        <v>268</v>
      </c>
      <c r="B3" s="716"/>
      <c r="C3" s="716"/>
      <c r="D3" s="716"/>
      <c r="E3" s="716"/>
      <c r="F3" s="716"/>
      <c r="G3" s="630"/>
      <c r="H3" s="630"/>
      <c r="I3" s="630"/>
      <c r="J3" s="630"/>
    </row>
    <row r="4" spans="1:10" ht="15.95" customHeight="1">
      <c r="A4" s="716" t="s">
        <v>269</v>
      </c>
      <c r="B4" s="716"/>
      <c r="C4" s="716"/>
      <c r="D4" s="716"/>
      <c r="E4" s="716"/>
      <c r="F4" s="716"/>
      <c r="G4" s="630"/>
      <c r="H4" s="630"/>
      <c r="I4" s="630"/>
      <c r="J4" s="630"/>
    </row>
    <row r="5" spans="1:10" ht="15.95" customHeight="1">
      <c r="A5" s="716" t="s">
        <v>271</v>
      </c>
      <c r="B5" s="716"/>
      <c r="C5" s="716"/>
      <c r="D5" s="716"/>
      <c r="E5" s="716"/>
      <c r="F5" s="716"/>
      <c r="G5" s="630"/>
      <c r="H5" s="630"/>
      <c r="I5" s="630"/>
      <c r="J5" s="630"/>
    </row>
    <row r="6" spans="1:10" ht="16.5" customHeight="1">
      <c r="A6" s="635" t="s">
        <v>5</v>
      </c>
      <c r="B6" s="635" t="s">
        <v>272</v>
      </c>
      <c r="C6" s="635" t="s">
        <v>273</v>
      </c>
      <c r="D6" s="635" t="s">
        <v>274</v>
      </c>
      <c r="E6" s="635" t="s">
        <v>275</v>
      </c>
      <c r="F6" s="635" t="s">
        <v>276</v>
      </c>
      <c r="G6" s="630"/>
      <c r="H6" s="630"/>
      <c r="I6" s="630"/>
      <c r="J6" s="630"/>
    </row>
    <row r="7" spans="1:10" ht="15" customHeight="1">
      <c r="A7" s="636" t="s">
        <v>277</v>
      </c>
      <c r="B7" s="637">
        <v>24508</v>
      </c>
      <c r="C7" s="637">
        <v>23314</v>
      </c>
      <c r="D7" s="637">
        <v>23012</v>
      </c>
      <c r="E7" s="637">
        <v>22358</v>
      </c>
      <c r="F7" s="637">
        <v>22102</v>
      </c>
      <c r="G7" s="630"/>
      <c r="H7" s="630"/>
      <c r="I7" s="630"/>
      <c r="J7" s="630"/>
    </row>
    <row r="8" spans="1:10" ht="15" customHeight="1">
      <c r="A8" s="636" t="s">
        <v>278</v>
      </c>
      <c r="B8" s="637">
        <v>66528</v>
      </c>
      <c r="C8" s="637">
        <v>66199</v>
      </c>
      <c r="D8" s="637">
        <v>65260</v>
      </c>
      <c r="E8" s="637">
        <v>64112</v>
      </c>
      <c r="F8" s="637">
        <v>63120</v>
      </c>
      <c r="G8" s="630"/>
      <c r="H8" s="630"/>
      <c r="I8" s="630"/>
      <c r="J8" s="630"/>
    </row>
    <row r="9" spans="1:10" ht="15" customHeight="1">
      <c r="A9" s="636" t="s">
        <v>279</v>
      </c>
      <c r="B9" s="637">
        <v>13138</v>
      </c>
      <c r="C9" s="637">
        <v>11521</v>
      </c>
      <c r="D9" s="637">
        <v>11652</v>
      </c>
      <c r="E9" s="637">
        <v>10828</v>
      </c>
      <c r="F9" s="637">
        <v>10807</v>
      </c>
      <c r="G9" s="630"/>
      <c r="H9" s="630"/>
      <c r="I9" s="630"/>
      <c r="J9" s="630"/>
    </row>
    <row r="10" spans="1:10" ht="15" customHeight="1">
      <c r="A10" s="636" t="s">
        <v>280</v>
      </c>
      <c r="B10" s="637">
        <v>2957</v>
      </c>
      <c r="C10" s="637">
        <v>2957</v>
      </c>
      <c r="D10" s="637">
        <v>3023</v>
      </c>
      <c r="E10" s="637">
        <v>2830</v>
      </c>
      <c r="F10" s="637">
        <v>2765</v>
      </c>
      <c r="G10" s="630"/>
      <c r="H10" s="630"/>
      <c r="I10" s="630"/>
      <c r="J10" s="630"/>
    </row>
    <row r="11" spans="1:10" ht="15" customHeight="1">
      <c r="A11" s="636" t="s">
        <v>281</v>
      </c>
      <c r="B11" s="637">
        <v>26807</v>
      </c>
      <c r="C11" s="637">
        <v>26758</v>
      </c>
      <c r="D11" s="637">
        <v>27648</v>
      </c>
      <c r="E11" s="637">
        <v>25793</v>
      </c>
      <c r="F11" s="637">
        <v>24605</v>
      </c>
      <c r="G11" s="630"/>
      <c r="H11" s="630"/>
      <c r="I11" s="630"/>
      <c r="J11" s="630"/>
    </row>
    <row r="12" spans="1:10" ht="15" customHeight="1">
      <c r="A12" s="636" t="s">
        <v>282</v>
      </c>
      <c r="B12" s="637">
        <v>20770</v>
      </c>
      <c r="C12" s="637">
        <v>20906</v>
      </c>
      <c r="D12" s="637">
        <v>21308</v>
      </c>
      <c r="E12" s="637">
        <v>21648</v>
      </c>
      <c r="F12" s="637">
        <v>21436</v>
      </c>
      <c r="G12" s="630"/>
      <c r="H12" s="630"/>
      <c r="I12" s="630"/>
      <c r="J12" s="630"/>
    </row>
    <row r="13" spans="1:10" ht="15" customHeight="1">
      <c r="A13" s="636" t="s">
        <v>283</v>
      </c>
      <c r="B13" s="637">
        <v>50825</v>
      </c>
      <c r="C13" s="637">
        <v>49383</v>
      </c>
      <c r="D13" s="637">
        <v>48010</v>
      </c>
      <c r="E13" s="637">
        <v>41468</v>
      </c>
      <c r="F13" s="637">
        <v>44090</v>
      </c>
      <c r="G13" s="630"/>
      <c r="H13" s="630"/>
      <c r="I13" s="630"/>
      <c r="J13" s="630"/>
    </row>
    <row r="14" spans="1:10" ht="15" customHeight="1">
      <c r="A14" s="636" t="s">
        <v>284</v>
      </c>
      <c r="B14" s="637">
        <v>1828</v>
      </c>
      <c r="C14" s="637">
        <v>1885</v>
      </c>
      <c r="D14" s="637">
        <v>1937</v>
      </c>
      <c r="E14" s="637">
        <v>1855</v>
      </c>
      <c r="F14" s="637">
        <v>1780</v>
      </c>
      <c r="G14" s="630"/>
      <c r="H14" s="630"/>
      <c r="I14" s="630"/>
      <c r="J14" s="630"/>
    </row>
    <row r="15" spans="1:10" ht="15" customHeight="1">
      <c r="A15" s="636" t="s">
        <v>285</v>
      </c>
      <c r="B15" s="637">
        <v>12240</v>
      </c>
      <c r="C15" s="637">
        <v>12285</v>
      </c>
      <c r="D15" s="637">
        <v>11554</v>
      </c>
      <c r="E15" s="637">
        <v>9203</v>
      </c>
      <c r="F15" s="637">
        <v>8179</v>
      </c>
      <c r="G15" s="630"/>
      <c r="H15" s="630"/>
      <c r="I15" s="630"/>
      <c r="J15" s="630"/>
    </row>
    <row r="16" spans="1:10" ht="15" customHeight="1">
      <c r="A16" s="636" t="s">
        <v>286</v>
      </c>
      <c r="B16" s="637">
        <v>44085</v>
      </c>
      <c r="C16" s="637">
        <v>43932</v>
      </c>
      <c r="D16" s="637">
        <v>44023</v>
      </c>
      <c r="E16" s="637">
        <v>45750</v>
      </c>
      <c r="F16" s="637">
        <v>46689</v>
      </c>
      <c r="G16" s="630"/>
      <c r="H16" s="630"/>
      <c r="I16" s="630"/>
      <c r="J16" s="630"/>
    </row>
    <row r="17" spans="1:10" ht="15" customHeight="1">
      <c r="A17" s="636" t="s">
        <v>287</v>
      </c>
      <c r="B17" s="637">
        <v>26926</v>
      </c>
      <c r="C17" s="637">
        <v>27377</v>
      </c>
      <c r="D17" s="637">
        <v>28191</v>
      </c>
      <c r="E17" s="637">
        <v>26707</v>
      </c>
      <c r="F17" s="637">
        <v>25426</v>
      </c>
      <c r="G17" s="630"/>
      <c r="H17" s="630"/>
      <c r="I17" s="630"/>
      <c r="J17" s="630"/>
    </row>
    <row r="18" spans="1:10" ht="15" customHeight="1">
      <c r="A18" s="636" t="s">
        <v>288</v>
      </c>
      <c r="B18" s="637">
        <v>4539</v>
      </c>
      <c r="C18" s="637">
        <v>4602</v>
      </c>
      <c r="D18" s="637">
        <v>4861</v>
      </c>
      <c r="E18" s="637">
        <v>5145</v>
      </c>
      <c r="F18" s="637">
        <v>5158</v>
      </c>
      <c r="G18" s="630"/>
      <c r="H18" s="630"/>
      <c r="I18" s="630"/>
      <c r="J18" s="630"/>
    </row>
    <row r="19" spans="1:10" ht="15" customHeight="1">
      <c r="A19" s="636" t="s">
        <v>289</v>
      </c>
      <c r="B19" s="637">
        <v>7029</v>
      </c>
      <c r="C19" s="637">
        <v>8125</v>
      </c>
      <c r="D19" s="637">
        <v>6957</v>
      </c>
      <c r="E19" s="637">
        <v>7266</v>
      </c>
      <c r="F19" s="637">
        <v>7049</v>
      </c>
      <c r="G19" s="630"/>
      <c r="H19" s="630"/>
      <c r="I19" s="630"/>
      <c r="J19" s="630"/>
    </row>
    <row r="20" spans="1:10" ht="15" customHeight="1">
      <c r="A20" s="636" t="s">
        <v>290</v>
      </c>
      <c r="B20" s="637">
        <v>20721</v>
      </c>
      <c r="C20" s="637">
        <v>18819</v>
      </c>
      <c r="D20" s="637">
        <v>18671</v>
      </c>
      <c r="E20" s="637">
        <v>17324</v>
      </c>
      <c r="F20" s="637">
        <v>17555</v>
      </c>
      <c r="G20" s="630"/>
      <c r="H20" s="630"/>
      <c r="I20" s="630"/>
      <c r="J20" s="630"/>
    </row>
    <row r="21" spans="1:10" ht="15" customHeight="1">
      <c r="A21" s="636" t="s">
        <v>291</v>
      </c>
      <c r="B21" s="637">
        <v>139597</v>
      </c>
      <c r="C21" s="637">
        <v>137912</v>
      </c>
      <c r="D21" s="637">
        <v>123588</v>
      </c>
      <c r="E21" s="637">
        <v>111954</v>
      </c>
      <c r="F21" s="637">
        <v>108821</v>
      </c>
      <c r="G21" s="630"/>
      <c r="H21" s="630"/>
      <c r="I21" s="630"/>
      <c r="J21" s="630"/>
    </row>
    <row r="22" spans="1:10" ht="15" customHeight="1">
      <c r="A22" s="636" t="s">
        <v>292</v>
      </c>
      <c r="B22" s="637">
        <v>2064</v>
      </c>
      <c r="C22" s="637">
        <v>1936</v>
      </c>
      <c r="D22" s="637">
        <v>2005</v>
      </c>
      <c r="E22" s="637">
        <v>1903</v>
      </c>
      <c r="F22" s="637">
        <v>1915</v>
      </c>
      <c r="G22" s="630"/>
      <c r="H22" s="630"/>
      <c r="I22" s="630"/>
      <c r="J22" s="630"/>
    </row>
    <row r="23" spans="1:10" ht="15" customHeight="1">
      <c r="A23" s="636" t="s">
        <v>293</v>
      </c>
      <c r="B23" s="637">
        <v>11570</v>
      </c>
      <c r="C23" s="637">
        <v>10489</v>
      </c>
      <c r="D23" s="637">
        <v>9895</v>
      </c>
      <c r="E23" s="637">
        <v>9251</v>
      </c>
      <c r="F23" s="637">
        <v>8571</v>
      </c>
      <c r="G23" s="630"/>
      <c r="H23" s="630"/>
      <c r="I23" s="630"/>
      <c r="J23" s="630"/>
    </row>
    <row r="24" spans="1:10" ht="15" customHeight="1">
      <c r="A24" s="636" t="s">
        <v>294</v>
      </c>
      <c r="B24" s="637">
        <v>46105</v>
      </c>
      <c r="C24" s="637">
        <v>46007</v>
      </c>
      <c r="D24" s="637">
        <v>47139</v>
      </c>
      <c r="E24" s="637">
        <v>48020</v>
      </c>
      <c r="F24" s="637">
        <v>48268</v>
      </c>
      <c r="G24" s="630"/>
      <c r="H24" s="630"/>
      <c r="I24" s="630"/>
      <c r="J24" s="630"/>
    </row>
    <row r="25" spans="1:10" ht="15" customHeight="1">
      <c r="A25" s="636" t="s">
        <v>295</v>
      </c>
      <c r="B25" s="637">
        <v>17016</v>
      </c>
      <c r="C25" s="637">
        <v>16807</v>
      </c>
      <c r="D25" s="637">
        <v>17041</v>
      </c>
      <c r="E25" s="637">
        <v>17160</v>
      </c>
      <c r="F25" s="637">
        <v>16722</v>
      </c>
      <c r="G25" s="630"/>
      <c r="H25" s="630"/>
      <c r="I25" s="630"/>
      <c r="J25" s="630"/>
    </row>
    <row r="26" spans="1:10" ht="15" customHeight="1">
      <c r="A26" s="636" t="s">
        <v>296</v>
      </c>
      <c r="B26" s="637">
        <v>18313</v>
      </c>
      <c r="C26" s="637">
        <v>17048</v>
      </c>
      <c r="D26" s="637">
        <v>16456</v>
      </c>
      <c r="E26" s="637">
        <v>16125</v>
      </c>
      <c r="F26" s="637">
        <v>15691</v>
      </c>
      <c r="G26" s="630"/>
      <c r="H26" s="630"/>
      <c r="I26" s="630"/>
      <c r="J26" s="630"/>
    </row>
    <row r="27" spans="1:10" ht="15" customHeight="1">
      <c r="A27" s="636" t="s">
        <v>297</v>
      </c>
      <c r="B27" s="637">
        <v>16164</v>
      </c>
      <c r="C27" s="637">
        <v>15247</v>
      </c>
      <c r="D27" s="637">
        <v>15295</v>
      </c>
      <c r="E27" s="637">
        <v>15215</v>
      </c>
      <c r="F27" s="637">
        <v>15100</v>
      </c>
      <c r="G27" s="630"/>
      <c r="H27" s="630"/>
      <c r="I27" s="630"/>
      <c r="J27" s="630"/>
    </row>
    <row r="28" spans="1:10" ht="15" customHeight="1">
      <c r="A28" s="636" t="s">
        <v>298</v>
      </c>
      <c r="B28" s="637">
        <v>10843</v>
      </c>
      <c r="C28" s="637">
        <v>10769</v>
      </c>
      <c r="D28" s="637">
        <v>10498</v>
      </c>
      <c r="E28" s="637">
        <v>10752</v>
      </c>
      <c r="F28" s="637">
        <v>11111</v>
      </c>
      <c r="G28" s="630"/>
      <c r="H28" s="630"/>
      <c r="I28" s="630"/>
      <c r="J28" s="630"/>
    </row>
    <row r="29" spans="1:10" ht="15" customHeight="1">
      <c r="A29" s="636" t="s">
        <v>299</v>
      </c>
      <c r="B29" s="637">
        <v>51657</v>
      </c>
      <c r="C29" s="637">
        <v>48188</v>
      </c>
      <c r="D29" s="637">
        <v>44875</v>
      </c>
      <c r="E29" s="637">
        <v>41913</v>
      </c>
      <c r="F29" s="637">
        <v>41030</v>
      </c>
      <c r="G29" s="630"/>
      <c r="H29" s="630"/>
      <c r="I29" s="630"/>
      <c r="J29" s="630"/>
    </row>
    <row r="30" spans="1:10" ht="15" customHeight="1">
      <c r="A30" s="636" t="s">
        <v>300</v>
      </c>
      <c r="B30" s="637">
        <v>22681</v>
      </c>
      <c r="C30" s="637">
        <v>22058</v>
      </c>
      <c r="D30" s="637">
        <v>22476</v>
      </c>
      <c r="E30" s="637">
        <v>21638</v>
      </c>
      <c r="F30" s="637">
        <v>21356</v>
      </c>
      <c r="G30" s="630"/>
      <c r="H30" s="630"/>
      <c r="I30" s="630"/>
      <c r="J30" s="630"/>
    </row>
    <row r="31" spans="1:10" ht="15" customHeight="1">
      <c r="A31" s="636" t="s">
        <v>301</v>
      </c>
      <c r="B31" s="637">
        <v>29226</v>
      </c>
      <c r="C31" s="637">
        <v>28777</v>
      </c>
      <c r="D31" s="637">
        <v>28288</v>
      </c>
      <c r="E31" s="637">
        <v>28706</v>
      </c>
      <c r="F31" s="637">
        <v>29064</v>
      </c>
      <c r="G31" s="630"/>
      <c r="H31" s="630"/>
      <c r="I31" s="630"/>
      <c r="J31" s="630"/>
    </row>
    <row r="32" spans="1:10" ht="15" customHeight="1">
      <c r="A32" s="636" t="s">
        <v>302</v>
      </c>
      <c r="B32" s="637">
        <v>5984</v>
      </c>
      <c r="C32" s="637">
        <v>5816</v>
      </c>
      <c r="D32" s="637">
        <v>6081</v>
      </c>
      <c r="E32" s="637">
        <v>5880</v>
      </c>
      <c r="F32" s="637">
        <v>5946</v>
      </c>
      <c r="G32" s="630"/>
      <c r="H32" s="630"/>
      <c r="I32" s="630"/>
      <c r="J32" s="630"/>
    </row>
    <row r="33" spans="1:10" ht="15" customHeight="1">
      <c r="A33" s="636" t="s">
        <v>303</v>
      </c>
      <c r="B33" s="637">
        <v>38017</v>
      </c>
      <c r="C33" s="637">
        <v>38631</v>
      </c>
      <c r="D33" s="637">
        <v>25050</v>
      </c>
      <c r="E33" s="637">
        <v>18661</v>
      </c>
      <c r="F33" s="637">
        <v>18244</v>
      </c>
      <c r="G33" s="630"/>
      <c r="H33" s="630"/>
      <c r="I33" s="630"/>
      <c r="J33" s="630"/>
    </row>
    <row r="34" spans="1:10" ht="15" customHeight="1">
      <c r="A34" s="636" t="s">
        <v>304</v>
      </c>
      <c r="B34" s="637">
        <v>66113</v>
      </c>
      <c r="C34" s="637">
        <v>66484</v>
      </c>
      <c r="D34" s="637">
        <v>64174</v>
      </c>
      <c r="E34" s="637">
        <v>64827</v>
      </c>
      <c r="F34" s="637">
        <v>67393</v>
      </c>
      <c r="G34" s="630"/>
      <c r="H34" s="630"/>
      <c r="I34" s="630"/>
      <c r="J34" s="630"/>
    </row>
    <row r="35" spans="1:10" ht="15" customHeight="1">
      <c r="A35" s="636" t="s">
        <v>216</v>
      </c>
      <c r="B35" s="637">
        <v>798251</v>
      </c>
      <c r="C35" s="637">
        <v>784232</v>
      </c>
      <c r="D35" s="637">
        <v>748968</v>
      </c>
      <c r="E35" s="637">
        <v>714292</v>
      </c>
      <c r="F35" s="637">
        <v>709993</v>
      </c>
      <c r="G35" s="630"/>
      <c r="H35" s="630"/>
      <c r="I35" s="630"/>
      <c r="J35" s="630"/>
    </row>
    <row r="36" spans="1:10" s="628" customFormat="1" ht="19.5" customHeight="1">
      <c r="A36" s="715" t="s">
        <v>305</v>
      </c>
      <c r="B36" s="715"/>
      <c r="C36" s="715"/>
      <c r="D36" s="715"/>
      <c r="E36" s="715"/>
      <c r="F36" s="715"/>
      <c r="G36" s="715"/>
      <c r="H36" s="715"/>
      <c r="I36" s="715"/>
      <c r="J36" s="632"/>
    </row>
    <row r="37" spans="1:10" s="629" customFormat="1" ht="21" customHeight="1">
      <c r="A37" s="633" t="s">
        <v>306</v>
      </c>
      <c r="B37" s="634"/>
      <c r="C37" s="634"/>
      <c r="D37" s="634"/>
      <c r="E37" s="634"/>
      <c r="F37" s="634"/>
      <c r="G37" s="634"/>
      <c r="H37" s="634"/>
      <c r="I37" s="634"/>
      <c r="J37" s="634"/>
    </row>
    <row r="38" spans="1:10" s="629" customFormat="1" ht="28.5" customHeight="1">
      <c r="A38" s="714" t="s">
        <v>894</v>
      </c>
      <c r="B38" s="714"/>
      <c r="C38" s="714"/>
      <c r="D38" s="714"/>
      <c r="E38" s="714"/>
      <c r="F38" s="714"/>
      <c r="G38" s="714"/>
      <c r="H38" s="714"/>
      <c r="I38" s="714"/>
      <c r="J38" s="714"/>
    </row>
    <row r="39" spans="1:10" s="629" customFormat="1" ht="30.75" customHeight="1">
      <c r="A39" s="714" t="s">
        <v>1054</v>
      </c>
      <c r="B39" s="714"/>
      <c r="C39" s="714"/>
      <c r="D39" s="714"/>
      <c r="E39" s="714"/>
      <c r="F39" s="714"/>
      <c r="G39" s="714"/>
      <c r="H39" s="714"/>
      <c r="I39" s="714"/>
      <c r="J39" s="714"/>
    </row>
  </sheetData>
  <mergeCells count="8">
    <mergeCell ref="A38:J38"/>
    <mergeCell ref="A39:J39"/>
    <mergeCell ref="A36:I36"/>
    <mergeCell ref="A5:F5"/>
    <mergeCell ref="A1:F1"/>
    <mergeCell ref="A2:F2"/>
    <mergeCell ref="A3:F3"/>
    <mergeCell ref="A4:F4"/>
  </mergeCells>
  <printOptions horizontalCentered="1"/>
  <pageMargins left="0.45" right="0.45" top="0.25" bottom="0.25" header="0" footer="0"/>
  <pageSetup paperSize="5"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Layout" topLeftCell="A19" zoomScaleNormal="100" workbookViewId="0">
      <selection activeCell="I27" sqref="I27"/>
    </sheetView>
  </sheetViews>
  <sheetFormatPr defaultColWidth="9" defaultRowHeight="15.75"/>
  <cols>
    <col min="1" max="1" width="19.875" style="612" customWidth="1"/>
    <col min="2" max="6" width="11.625" style="612" customWidth="1"/>
    <col min="7" max="16384" width="9" style="34"/>
  </cols>
  <sheetData>
    <row r="1" spans="1:6" ht="15.95" customHeight="1">
      <c r="A1" s="716" t="s">
        <v>307</v>
      </c>
      <c r="B1" s="716"/>
      <c r="C1" s="716"/>
      <c r="D1" s="716"/>
      <c r="E1" s="716"/>
      <c r="F1" s="716"/>
    </row>
    <row r="2" spans="1:6" ht="15.95" customHeight="1">
      <c r="A2" s="716" t="s">
        <v>1</v>
      </c>
      <c r="B2" s="716"/>
      <c r="C2" s="716"/>
      <c r="D2" s="716"/>
      <c r="E2" s="716"/>
      <c r="F2" s="716"/>
    </row>
    <row r="3" spans="1:6" ht="18.75" customHeight="1">
      <c r="A3" s="716" t="s">
        <v>268</v>
      </c>
      <c r="B3" s="716"/>
      <c r="C3" s="716"/>
      <c r="D3" s="716"/>
      <c r="E3" s="716"/>
      <c r="F3" s="716"/>
    </row>
    <row r="4" spans="1:6" ht="15.95" customHeight="1">
      <c r="A4" s="716" t="s">
        <v>269</v>
      </c>
      <c r="B4" s="716"/>
      <c r="C4" s="716"/>
      <c r="D4" s="716"/>
      <c r="E4" s="716"/>
      <c r="F4" s="716"/>
    </row>
    <row r="5" spans="1:6" ht="6" customHeight="1">
      <c r="A5" s="716" t="s">
        <v>270</v>
      </c>
      <c r="B5" s="716"/>
      <c r="C5" s="716"/>
      <c r="D5" s="716"/>
      <c r="E5" s="716"/>
      <c r="F5" s="716"/>
    </row>
    <row r="6" spans="1:6" ht="15.95" customHeight="1">
      <c r="A6" s="716" t="s">
        <v>308</v>
      </c>
      <c r="B6" s="716"/>
      <c r="C6" s="716"/>
      <c r="D6" s="716"/>
      <c r="E6" s="716"/>
      <c r="F6" s="716"/>
    </row>
    <row r="7" spans="1:6" ht="12.95" customHeight="1">
      <c r="A7" s="613"/>
      <c r="B7" s="613"/>
      <c r="C7" s="613"/>
      <c r="D7" s="613"/>
      <c r="E7" s="613"/>
      <c r="F7" s="613"/>
    </row>
    <row r="8" spans="1:6" s="630" customFormat="1" ht="12.95" customHeight="1">
      <c r="A8" s="639" t="s">
        <v>5</v>
      </c>
      <c r="B8" s="639" t="s">
        <v>272</v>
      </c>
      <c r="C8" s="639" t="s">
        <v>273</v>
      </c>
      <c r="D8" s="639" t="s">
        <v>274</v>
      </c>
      <c r="E8" s="639" t="s">
        <v>275</v>
      </c>
      <c r="F8" s="639" t="s">
        <v>276</v>
      </c>
    </row>
    <row r="9" spans="1:6" s="630" customFormat="1" ht="15" customHeight="1">
      <c r="A9" s="636" t="s">
        <v>277</v>
      </c>
      <c r="B9" s="637">
        <v>669</v>
      </c>
      <c r="C9" s="637">
        <v>1080</v>
      </c>
      <c r="D9" s="637">
        <v>1422</v>
      </c>
      <c r="E9" s="637">
        <v>1778</v>
      </c>
      <c r="F9" s="637">
        <v>2123</v>
      </c>
    </row>
    <row r="10" spans="1:6" s="630" customFormat="1" ht="15" customHeight="1">
      <c r="A10" s="636" t="s">
        <v>278</v>
      </c>
      <c r="B10" s="637">
        <v>2167</v>
      </c>
      <c r="C10" s="637">
        <v>2488</v>
      </c>
      <c r="D10" s="637">
        <v>2730</v>
      </c>
      <c r="E10" s="637">
        <v>3185</v>
      </c>
      <c r="F10" s="637">
        <v>3630</v>
      </c>
    </row>
    <row r="11" spans="1:6" s="630" customFormat="1" ht="15" customHeight="1">
      <c r="A11" s="636" t="s">
        <v>279</v>
      </c>
      <c r="B11" s="637">
        <v>648</v>
      </c>
      <c r="C11" s="637">
        <v>764</v>
      </c>
      <c r="D11" s="637">
        <v>777</v>
      </c>
      <c r="E11" s="637">
        <v>803</v>
      </c>
      <c r="F11" s="637">
        <v>809</v>
      </c>
    </row>
    <row r="12" spans="1:6" s="630" customFormat="1" ht="15" customHeight="1">
      <c r="A12" s="636" t="s">
        <v>280</v>
      </c>
      <c r="B12" s="637">
        <v>242</v>
      </c>
      <c r="C12" s="637">
        <v>236</v>
      </c>
      <c r="D12" s="637">
        <v>223</v>
      </c>
      <c r="E12" s="637">
        <v>222</v>
      </c>
      <c r="F12" s="637">
        <v>249</v>
      </c>
    </row>
    <row r="13" spans="1:6" s="630" customFormat="1" ht="15" customHeight="1">
      <c r="A13" s="636" t="s">
        <v>281</v>
      </c>
      <c r="B13" s="637">
        <v>2031</v>
      </c>
      <c r="C13" s="637">
        <v>2166</v>
      </c>
      <c r="D13" s="637">
        <v>2083</v>
      </c>
      <c r="E13" s="637">
        <v>2032</v>
      </c>
      <c r="F13" s="637">
        <v>2095</v>
      </c>
    </row>
    <row r="14" spans="1:6" s="630" customFormat="1" ht="15" customHeight="1">
      <c r="A14" s="636" t="s">
        <v>282</v>
      </c>
      <c r="B14" s="637">
        <v>1356</v>
      </c>
      <c r="C14" s="637">
        <v>1288</v>
      </c>
      <c r="D14" s="637">
        <v>1370</v>
      </c>
      <c r="E14" s="637">
        <v>1348</v>
      </c>
      <c r="F14" s="637">
        <v>1310</v>
      </c>
    </row>
    <row r="15" spans="1:6" s="630" customFormat="1" ht="15" customHeight="1">
      <c r="A15" s="636" t="s">
        <v>283</v>
      </c>
      <c r="B15" s="637">
        <v>3044</v>
      </c>
      <c r="C15" s="637">
        <v>3549</v>
      </c>
      <c r="D15" s="637">
        <v>3869</v>
      </c>
      <c r="E15" s="637">
        <v>3882</v>
      </c>
      <c r="F15" s="637">
        <v>4013</v>
      </c>
    </row>
    <row r="16" spans="1:6" s="630" customFormat="1" ht="15" customHeight="1">
      <c r="A16" s="636" t="s">
        <v>284</v>
      </c>
      <c r="B16" s="637">
        <v>0</v>
      </c>
      <c r="C16" s="637">
        <v>0</v>
      </c>
      <c r="D16" s="637">
        <v>19</v>
      </c>
      <c r="E16" s="637">
        <v>34</v>
      </c>
      <c r="F16" s="637">
        <v>27</v>
      </c>
    </row>
    <row r="17" spans="1:6" s="630" customFormat="1" ht="15" customHeight="1">
      <c r="A17" s="636" t="s">
        <v>285</v>
      </c>
      <c r="B17" s="637">
        <v>158</v>
      </c>
      <c r="C17" s="637">
        <v>211</v>
      </c>
      <c r="D17" s="637">
        <v>237</v>
      </c>
      <c r="E17" s="637">
        <v>312</v>
      </c>
      <c r="F17" s="637">
        <v>321</v>
      </c>
    </row>
    <row r="18" spans="1:6" s="630" customFormat="1" ht="15" customHeight="1">
      <c r="A18" s="636" t="s">
        <v>287</v>
      </c>
      <c r="B18" s="637">
        <v>3193</v>
      </c>
      <c r="C18" s="637">
        <v>3444</v>
      </c>
      <c r="D18" s="637">
        <v>3501</v>
      </c>
      <c r="E18" s="637">
        <v>3481</v>
      </c>
      <c r="F18" s="637">
        <v>3506</v>
      </c>
    </row>
    <row r="19" spans="1:6" s="630" customFormat="1" ht="15" customHeight="1">
      <c r="A19" s="636" t="s">
        <v>288</v>
      </c>
      <c r="B19" s="637">
        <v>54</v>
      </c>
      <c r="C19" s="637">
        <v>64</v>
      </c>
      <c r="D19" s="637">
        <v>96</v>
      </c>
      <c r="E19" s="637">
        <v>132</v>
      </c>
      <c r="F19" s="637">
        <v>190</v>
      </c>
    </row>
    <row r="20" spans="1:6" s="630" customFormat="1" ht="15" customHeight="1">
      <c r="A20" s="636" t="s">
        <v>289</v>
      </c>
      <c r="B20" s="637">
        <v>106</v>
      </c>
      <c r="C20" s="637">
        <v>131</v>
      </c>
      <c r="D20" s="637">
        <v>124</v>
      </c>
      <c r="E20" s="637">
        <v>102</v>
      </c>
      <c r="F20" s="637">
        <v>132</v>
      </c>
    </row>
    <row r="21" spans="1:6" s="630" customFormat="1" ht="15" customHeight="1">
      <c r="A21" s="636" t="s">
        <v>290</v>
      </c>
      <c r="B21" s="637">
        <v>803</v>
      </c>
      <c r="C21" s="637">
        <v>919</v>
      </c>
      <c r="D21" s="637">
        <v>910</v>
      </c>
      <c r="E21" s="637">
        <v>897</v>
      </c>
      <c r="F21" s="637">
        <v>864</v>
      </c>
    </row>
    <row r="22" spans="1:6" s="630" customFormat="1" ht="15" customHeight="1">
      <c r="A22" s="636" t="s">
        <v>291</v>
      </c>
      <c r="B22" s="637">
        <v>4576</v>
      </c>
      <c r="C22" s="637">
        <v>4690</v>
      </c>
      <c r="D22" s="637">
        <v>4783</v>
      </c>
      <c r="E22" s="637">
        <v>4661</v>
      </c>
      <c r="F22" s="637">
        <v>4817</v>
      </c>
    </row>
    <row r="23" spans="1:6" s="630" customFormat="1" ht="15" customHeight="1">
      <c r="A23" s="636" t="s">
        <v>292</v>
      </c>
      <c r="B23" s="637">
        <v>0</v>
      </c>
      <c r="C23" s="637">
        <v>0</v>
      </c>
      <c r="D23" s="637">
        <v>0</v>
      </c>
      <c r="E23" s="637">
        <v>22</v>
      </c>
      <c r="F23" s="637">
        <v>31</v>
      </c>
    </row>
    <row r="24" spans="1:6" s="630" customFormat="1" ht="15" customHeight="1">
      <c r="A24" s="636" t="s">
        <v>293</v>
      </c>
      <c r="B24" s="637">
        <v>821</v>
      </c>
      <c r="C24" s="637">
        <v>695</v>
      </c>
      <c r="D24" s="637">
        <v>655</v>
      </c>
      <c r="E24" s="637">
        <v>680</v>
      </c>
      <c r="F24" s="637">
        <v>699</v>
      </c>
    </row>
    <row r="25" spans="1:6" s="630" customFormat="1" ht="15" customHeight="1">
      <c r="A25" s="636" t="s">
        <v>294</v>
      </c>
      <c r="B25" s="637">
        <v>1548</v>
      </c>
      <c r="C25" s="637">
        <v>1644</v>
      </c>
      <c r="D25" s="637">
        <v>1822</v>
      </c>
      <c r="E25" s="637">
        <v>1882</v>
      </c>
      <c r="F25" s="637">
        <v>2088</v>
      </c>
    </row>
    <row r="26" spans="1:6" s="630" customFormat="1" ht="15" customHeight="1">
      <c r="A26" s="636" t="s">
        <v>295</v>
      </c>
      <c r="B26" s="637">
        <v>250</v>
      </c>
      <c r="C26" s="637">
        <v>450</v>
      </c>
      <c r="D26" s="637">
        <v>714</v>
      </c>
      <c r="E26" s="637">
        <v>836</v>
      </c>
      <c r="F26" s="637">
        <v>871</v>
      </c>
    </row>
    <row r="27" spans="1:6" s="630" customFormat="1" ht="15" customHeight="1">
      <c r="A27" s="636" t="s">
        <v>296</v>
      </c>
      <c r="B27" s="637">
        <v>562</v>
      </c>
      <c r="C27" s="637">
        <v>599</v>
      </c>
      <c r="D27" s="637">
        <v>682</v>
      </c>
      <c r="E27" s="637">
        <v>797</v>
      </c>
      <c r="F27" s="637">
        <v>914</v>
      </c>
    </row>
    <row r="28" spans="1:6" s="630" customFormat="1" ht="15" customHeight="1">
      <c r="A28" s="636" t="s">
        <v>297</v>
      </c>
      <c r="B28" s="637">
        <v>1773</v>
      </c>
      <c r="C28" s="637">
        <v>1785</v>
      </c>
      <c r="D28" s="637">
        <v>1920</v>
      </c>
      <c r="E28" s="637">
        <v>1960</v>
      </c>
      <c r="F28" s="637">
        <v>1849</v>
      </c>
    </row>
    <row r="29" spans="1:6" s="630" customFormat="1" ht="15" customHeight="1">
      <c r="A29" s="636" t="s">
        <v>298</v>
      </c>
      <c r="B29" s="637">
        <v>439</v>
      </c>
      <c r="C29" s="637">
        <v>476</v>
      </c>
      <c r="D29" s="637">
        <v>495</v>
      </c>
      <c r="E29" s="637">
        <v>555</v>
      </c>
      <c r="F29" s="637">
        <v>599</v>
      </c>
    </row>
    <row r="30" spans="1:6" s="630" customFormat="1" ht="15" customHeight="1">
      <c r="A30" s="636" t="s">
        <v>299</v>
      </c>
      <c r="B30" s="637">
        <v>5970</v>
      </c>
      <c r="C30" s="637">
        <v>6226</v>
      </c>
      <c r="D30" s="637">
        <v>6246</v>
      </c>
      <c r="E30" s="637">
        <v>6320</v>
      </c>
      <c r="F30" s="637">
        <v>6147</v>
      </c>
    </row>
    <row r="31" spans="1:6" s="630" customFormat="1" ht="15" customHeight="1">
      <c r="A31" s="636" t="s">
        <v>300</v>
      </c>
      <c r="B31" s="637">
        <v>1179</v>
      </c>
      <c r="C31" s="637">
        <v>1045</v>
      </c>
      <c r="D31" s="637">
        <v>1105</v>
      </c>
      <c r="E31" s="637">
        <v>1118</v>
      </c>
      <c r="F31" s="637">
        <v>1192</v>
      </c>
    </row>
    <row r="32" spans="1:6" s="630" customFormat="1" ht="15" customHeight="1">
      <c r="A32" s="636" t="s">
        <v>301</v>
      </c>
      <c r="B32" s="637">
        <v>1310</v>
      </c>
      <c r="C32" s="637">
        <v>1515</v>
      </c>
      <c r="D32" s="637">
        <v>1917</v>
      </c>
      <c r="E32" s="637">
        <v>2241</v>
      </c>
      <c r="F32" s="637">
        <v>2451</v>
      </c>
    </row>
    <row r="33" spans="1:14" s="630" customFormat="1" ht="15" customHeight="1">
      <c r="A33" s="636" t="s">
        <v>302</v>
      </c>
      <c r="B33" s="637">
        <v>164</v>
      </c>
      <c r="C33" s="637">
        <v>193</v>
      </c>
      <c r="D33" s="637">
        <v>183</v>
      </c>
      <c r="E33" s="637">
        <v>215</v>
      </c>
      <c r="F33" s="637">
        <v>203</v>
      </c>
    </row>
    <row r="34" spans="1:14" s="630" customFormat="1" ht="15" customHeight="1">
      <c r="A34" s="636" t="s">
        <v>303</v>
      </c>
      <c r="B34" s="637">
        <v>0</v>
      </c>
      <c r="C34" s="637">
        <v>0</v>
      </c>
      <c r="D34" s="637">
        <v>43</v>
      </c>
      <c r="E34" s="637">
        <v>40</v>
      </c>
      <c r="F34" s="637">
        <v>59</v>
      </c>
    </row>
    <row r="35" spans="1:14" s="630" customFormat="1" ht="15" customHeight="1">
      <c r="A35" s="636" t="s">
        <v>304</v>
      </c>
      <c r="B35" s="637">
        <v>340</v>
      </c>
      <c r="C35" s="637">
        <v>421</v>
      </c>
      <c r="D35" s="637">
        <v>469</v>
      </c>
      <c r="E35" s="637">
        <v>516</v>
      </c>
      <c r="F35" s="637">
        <v>1288</v>
      </c>
    </row>
    <row r="36" spans="1:14" s="630" customFormat="1" ht="15" customHeight="1">
      <c r="A36" s="636" t="s">
        <v>216</v>
      </c>
      <c r="B36" s="637">
        <v>33403</v>
      </c>
      <c r="C36" s="637">
        <v>36079</v>
      </c>
      <c r="D36" s="637">
        <v>38395</v>
      </c>
      <c r="E36" s="637">
        <v>40051</v>
      </c>
      <c r="F36" s="637">
        <v>42477</v>
      </c>
    </row>
    <row r="37" spans="1:14" s="630" customFormat="1" ht="15"/>
    <row r="38" spans="1:14" s="633" customFormat="1" ht="20.100000000000001" customHeight="1">
      <c r="A38" s="714" t="s">
        <v>887</v>
      </c>
      <c r="B38" s="714"/>
      <c r="C38" s="714"/>
      <c r="D38" s="714"/>
      <c r="E38" s="714"/>
      <c r="F38" s="714"/>
      <c r="G38" s="714"/>
      <c r="H38" s="714"/>
      <c r="I38" s="714"/>
      <c r="J38" s="714"/>
      <c r="K38" s="714"/>
      <c r="L38" s="714"/>
      <c r="M38" s="714"/>
      <c r="N38" s="714"/>
    </row>
    <row r="39" spans="1:14" s="633" customFormat="1" ht="20.100000000000001" customHeight="1">
      <c r="A39" s="714"/>
      <c r="B39" s="714"/>
      <c r="C39" s="714"/>
      <c r="D39" s="714"/>
      <c r="E39" s="714"/>
      <c r="F39" s="714"/>
      <c r="G39" s="714"/>
      <c r="H39" s="714"/>
      <c r="I39" s="714"/>
      <c r="J39" s="714"/>
      <c r="K39" s="714"/>
      <c r="L39" s="714"/>
      <c r="M39" s="714"/>
      <c r="N39" s="714"/>
    </row>
    <row r="40" spans="1:14" s="633" customFormat="1" ht="20.100000000000001" customHeight="1">
      <c r="A40" s="714"/>
      <c r="B40" s="714"/>
      <c r="C40" s="714"/>
      <c r="D40" s="714"/>
      <c r="E40" s="714"/>
      <c r="F40" s="714"/>
      <c r="G40" s="714"/>
      <c r="H40" s="714"/>
      <c r="I40" s="714"/>
      <c r="J40" s="714"/>
      <c r="K40" s="714"/>
      <c r="L40" s="714"/>
      <c r="M40" s="714"/>
      <c r="N40" s="714"/>
    </row>
    <row r="41" spans="1:14" s="633" customFormat="1" ht="20.100000000000001" customHeight="1">
      <c r="A41" s="714"/>
      <c r="B41" s="714"/>
      <c r="C41" s="714"/>
      <c r="D41" s="714"/>
      <c r="E41" s="714"/>
      <c r="F41" s="714"/>
      <c r="G41" s="714"/>
      <c r="H41" s="714"/>
      <c r="I41" s="714"/>
      <c r="J41" s="714"/>
      <c r="K41" s="714"/>
      <c r="L41" s="714"/>
      <c r="M41" s="714"/>
      <c r="N41" s="714"/>
    </row>
  </sheetData>
  <mergeCells count="7">
    <mergeCell ref="A6:F6"/>
    <mergeCell ref="A1:F1"/>
    <mergeCell ref="A2:F2"/>
    <mergeCell ref="A3:F3"/>
    <mergeCell ref="A4:F4"/>
    <mergeCell ref="A5:F5"/>
    <mergeCell ref="A38:N41"/>
  </mergeCells>
  <printOptions horizontalCentered="1"/>
  <pageMargins left="0.45" right="0.45" top="0.25" bottom="0.25" header="0" footer="0"/>
  <pageSetup paperSize="5"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topLeftCell="A19" zoomScaleNormal="100" zoomScaleSheetLayoutView="100" workbookViewId="0">
      <selection activeCell="L34" sqref="L34"/>
    </sheetView>
  </sheetViews>
  <sheetFormatPr defaultColWidth="9" defaultRowHeight="15"/>
  <cols>
    <col min="1" max="1" width="15.375" style="34" customWidth="1"/>
    <col min="2" max="6" width="10.875" style="34" bestFit="1" customWidth="1"/>
    <col min="7" max="13" width="9" style="34"/>
    <col min="14" max="14" width="8.625" style="34" customWidth="1"/>
    <col min="15" max="15" width="8.125" style="34" customWidth="1"/>
    <col min="16" max="16384" width="9" style="34"/>
  </cols>
  <sheetData>
    <row r="1" spans="1:8" ht="15.95" customHeight="1">
      <c r="A1" s="716" t="s">
        <v>309</v>
      </c>
      <c r="B1" s="716"/>
      <c r="C1" s="716"/>
      <c r="D1" s="716"/>
      <c r="E1" s="716"/>
      <c r="F1" s="716"/>
    </row>
    <row r="2" spans="1:8" ht="14.25" customHeight="1">
      <c r="A2" s="716" t="s">
        <v>1</v>
      </c>
      <c r="B2" s="716"/>
      <c r="C2" s="716"/>
      <c r="D2" s="716"/>
      <c r="E2" s="716"/>
      <c r="F2" s="716"/>
    </row>
    <row r="3" spans="1:8" ht="13.5" customHeight="1">
      <c r="A3" s="716" t="s">
        <v>268</v>
      </c>
      <c r="B3" s="716"/>
      <c r="C3" s="716"/>
      <c r="D3" s="716"/>
      <c r="E3" s="716"/>
      <c r="F3" s="716"/>
    </row>
    <row r="4" spans="1:8" ht="15.95" customHeight="1">
      <c r="A4" s="716" t="s">
        <v>269</v>
      </c>
      <c r="B4" s="716"/>
      <c r="C4" s="716"/>
      <c r="D4" s="716"/>
      <c r="E4" s="716"/>
      <c r="F4" s="716"/>
    </row>
    <row r="5" spans="1:8" ht="9" customHeight="1">
      <c r="A5" s="716" t="s">
        <v>270</v>
      </c>
      <c r="B5" s="716"/>
      <c r="C5" s="716"/>
      <c r="D5" s="716"/>
      <c r="E5" s="716"/>
      <c r="F5" s="716"/>
    </row>
    <row r="6" spans="1:8" ht="15.75">
      <c r="A6" s="716" t="s">
        <v>310</v>
      </c>
      <c r="B6" s="716"/>
      <c r="C6" s="716"/>
      <c r="D6" s="716"/>
      <c r="E6" s="716"/>
      <c r="F6" s="716"/>
    </row>
    <row r="7" spans="1:8" ht="12.95" customHeight="1"/>
    <row r="8" spans="1:8" s="611" customFormat="1" ht="15.75" customHeight="1">
      <c r="A8" s="635" t="s">
        <v>5</v>
      </c>
      <c r="B8" s="635" t="s">
        <v>272</v>
      </c>
      <c r="C8" s="635" t="s">
        <v>273</v>
      </c>
      <c r="D8" s="635" t="s">
        <v>274</v>
      </c>
      <c r="E8" s="635" t="s">
        <v>275</v>
      </c>
      <c r="F8" s="635" t="s">
        <v>276</v>
      </c>
      <c r="G8" s="630"/>
      <c r="H8" s="630"/>
    </row>
    <row r="9" spans="1:8" s="611" customFormat="1" ht="15.75" customHeight="1">
      <c r="A9" s="636" t="s">
        <v>277</v>
      </c>
      <c r="B9" s="637">
        <v>24620</v>
      </c>
      <c r="C9" s="637">
        <v>23724</v>
      </c>
      <c r="D9" s="637">
        <v>23543</v>
      </c>
      <c r="E9" s="637">
        <v>23025</v>
      </c>
      <c r="F9" s="637">
        <v>22834</v>
      </c>
      <c r="G9" s="630"/>
      <c r="H9" s="630"/>
    </row>
    <row r="10" spans="1:8" s="611" customFormat="1" ht="15.75" customHeight="1">
      <c r="A10" s="636" t="s">
        <v>278</v>
      </c>
      <c r="B10" s="637">
        <v>67313</v>
      </c>
      <c r="C10" s="637">
        <v>67242</v>
      </c>
      <c r="D10" s="637">
        <v>66301</v>
      </c>
      <c r="E10" s="637">
        <v>65348</v>
      </c>
      <c r="F10" s="637">
        <v>64413</v>
      </c>
      <c r="G10" s="630"/>
      <c r="H10" s="630"/>
    </row>
    <row r="11" spans="1:8" s="611" customFormat="1" ht="15.75" customHeight="1">
      <c r="A11" s="636" t="s">
        <v>279</v>
      </c>
      <c r="B11" s="637">
        <v>13278</v>
      </c>
      <c r="C11" s="637">
        <v>11734</v>
      </c>
      <c r="D11" s="637">
        <v>11888</v>
      </c>
      <c r="E11" s="637">
        <v>11057</v>
      </c>
      <c r="F11" s="637">
        <v>11029</v>
      </c>
      <c r="G11" s="630"/>
      <c r="H11" s="630"/>
    </row>
    <row r="12" spans="1:8" s="611" customFormat="1" ht="15.75" customHeight="1">
      <c r="A12" s="636" t="s">
        <v>280</v>
      </c>
      <c r="B12" s="637">
        <v>3131</v>
      </c>
      <c r="C12" s="637">
        <v>3125</v>
      </c>
      <c r="D12" s="637">
        <v>3188</v>
      </c>
      <c r="E12" s="637">
        <v>3010</v>
      </c>
      <c r="F12" s="637">
        <v>2947</v>
      </c>
      <c r="G12" s="630"/>
      <c r="H12" s="630"/>
    </row>
    <row r="13" spans="1:8" s="611" customFormat="1" ht="15.75" customHeight="1">
      <c r="A13" s="636" t="s">
        <v>281</v>
      </c>
      <c r="B13" s="637">
        <v>27679</v>
      </c>
      <c r="C13" s="637">
        <v>27685</v>
      </c>
      <c r="D13" s="637">
        <v>28534</v>
      </c>
      <c r="E13" s="637">
        <v>26613</v>
      </c>
      <c r="F13" s="637">
        <v>25498</v>
      </c>
      <c r="G13" s="630"/>
      <c r="H13" s="630"/>
    </row>
    <row r="14" spans="1:8" s="611" customFormat="1" ht="15.75" customHeight="1">
      <c r="A14" s="636" t="s">
        <v>282</v>
      </c>
      <c r="B14" s="637">
        <v>21499</v>
      </c>
      <c r="C14" s="637">
        <v>21644</v>
      </c>
      <c r="D14" s="637">
        <v>22124</v>
      </c>
      <c r="E14" s="637">
        <v>22516</v>
      </c>
      <c r="F14" s="637">
        <v>22235</v>
      </c>
      <c r="G14" s="630"/>
      <c r="H14" s="630"/>
    </row>
    <row r="15" spans="1:8" s="611" customFormat="1" ht="15.75" customHeight="1">
      <c r="A15" s="636" t="s">
        <v>283</v>
      </c>
      <c r="B15" s="637">
        <v>52190</v>
      </c>
      <c r="C15" s="637">
        <v>50891</v>
      </c>
      <c r="D15" s="637">
        <v>49721</v>
      </c>
      <c r="E15" s="637">
        <v>43225</v>
      </c>
      <c r="F15" s="637">
        <v>45770</v>
      </c>
      <c r="G15" s="630"/>
      <c r="H15" s="630"/>
    </row>
    <row r="16" spans="1:8" s="611" customFormat="1" ht="15.75" customHeight="1">
      <c r="A16" s="636" t="s">
        <v>284</v>
      </c>
      <c r="B16" s="637">
        <v>1828</v>
      </c>
      <c r="C16" s="637">
        <v>1885</v>
      </c>
      <c r="D16" s="637">
        <v>1943</v>
      </c>
      <c r="E16" s="637">
        <v>1868</v>
      </c>
      <c r="F16" s="637">
        <v>1788</v>
      </c>
      <c r="G16" s="630"/>
      <c r="H16" s="630"/>
    </row>
    <row r="17" spans="1:8" s="611" customFormat="1" ht="15.75" customHeight="1">
      <c r="A17" s="636" t="s">
        <v>285</v>
      </c>
      <c r="B17" s="637">
        <v>12285</v>
      </c>
      <c r="C17" s="637">
        <v>12345</v>
      </c>
      <c r="D17" s="637">
        <v>11627</v>
      </c>
      <c r="E17" s="637">
        <v>9293</v>
      </c>
      <c r="F17" s="637">
        <v>8284</v>
      </c>
      <c r="G17" s="630"/>
      <c r="H17" s="630"/>
    </row>
    <row r="18" spans="1:8" s="611" customFormat="1" ht="15.75" customHeight="1">
      <c r="A18" s="636" t="s">
        <v>286</v>
      </c>
      <c r="B18" s="637">
        <v>44085</v>
      </c>
      <c r="C18" s="637">
        <v>43932</v>
      </c>
      <c r="D18" s="637">
        <v>44023</v>
      </c>
      <c r="E18" s="637">
        <v>45750</v>
      </c>
      <c r="F18" s="637">
        <v>46689</v>
      </c>
      <c r="G18" s="630"/>
      <c r="H18" s="630"/>
    </row>
    <row r="19" spans="1:8" s="611" customFormat="1" ht="15.75" customHeight="1">
      <c r="A19" s="636" t="s">
        <v>287</v>
      </c>
      <c r="B19" s="637">
        <v>28276</v>
      </c>
      <c r="C19" s="637">
        <v>28920</v>
      </c>
      <c r="D19" s="637">
        <v>29806</v>
      </c>
      <c r="E19" s="637">
        <v>28281</v>
      </c>
      <c r="F19" s="637">
        <v>27021</v>
      </c>
      <c r="G19" s="630"/>
      <c r="H19" s="630"/>
    </row>
    <row r="20" spans="1:8" s="611" customFormat="1" ht="15.75" customHeight="1">
      <c r="A20" s="636" t="s">
        <v>288</v>
      </c>
      <c r="B20" s="637">
        <v>4575</v>
      </c>
      <c r="C20" s="637">
        <v>4636</v>
      </c>
      <c r="D20" s="637">
        <v>4907</v>
      </c>
      <c r="E20" s="637">
        <v>5206</v>
      </c>
      <c r="F20" s="637">
        <v>5255</v>
      </c>
      <c r="G20" s="630"/>
      <c r="H20" s="630"/>
    </row>
    <row r="21" spans="1:8" s="611" customFormat="1" ht="15.75" customHeight="1">
      <c r="A21" s="636" t="s">
        <v>289</v>
      </c>
      <c r="B21" s="637">
        <v>7061</v>
      </c>
      <c r="C21" s="637">
        <v>8170</v>
      </c>
      <c r="D21" s="637">
        <v>7006</v>
      </c>
      <c r="E21" s="637">
        <v>7301</v>
      </c>
      <c r="F21" s="637">
        <v>7082</v>
      </c>
      <c r="G21" s="630"/>
      <c r="H21" s="630"/>
    </row>
    <row r="22" spans="1:8" s="611" customFormat="1" ht="15.75" customHeight="1">
      <c r="A22" s="636" t="s">
        <v>290</v>
      </c>
      <c r="B22" s="637">
        <v>21069</v>
      </c>
      <c r="C22" s="637">
        <v>19290</v>
      </c>
      <c r="D22" s="637">
        <v>19149</v>
      </c>
      <c r="E22" s="637">
        <v>17817</v>
      </c>
      <c r="F22" s="637">
        <v>18042</v>
      </c>
      <c r="G22" s="630"/>
      <c r="H22" s="630"/>
    </row>
    <row r="23" spans="1:8" s="611" customFormat="1" ht="15.75" customHeight="1">
      <c r="A23" s="636" t="s">
        <v>291</v>
      </c>
      <c r="B23" s="637">
        <v>141737</v>
      </c>
      <c r="C23" s="637">
        <v>140057</v>
      </c>
      <c r="D23" s="637">
        <v>125694</v>
      </c>
      <c r="E23" s="637">
        <v>114021</v>
      </c>
      <c r="F23" s="637">
        <v>110914</v>
      </c>
      <c r="G23" s="630"/>
      <c r="H23" s="630"/>
    </row>
    <row r="24" spans="1:8" s="611" customFormat="1" ht="15.75" customHeight="1">
      <c r="A24" s="636" t="s">
        <v>292</v>
      </c>
      <c r="B24" s="637">
        <v>2064</v>
      </c>
      <c r="C24" s="637">
        <v>1936</v>
      </c>
      <c r="D24" s="637">
        <v>2005</v>
      </c>
      <c r="E24" s="637">
        <v>1917</v>
      </c>
      <c r="F24" s="637">
        <v>1940</v>
      </c>
      <c r="G24" s="630"/>
      <c r="H24" s="630"/>
    </row>
    <row r="25" spans="1:8" s="611" customFormat="1" ht="15.75" customHeight="1">
      <c r="A25" s="636" t="s">
        <v>293</v>
      </c>
      <c r="B25" s="637">
        <v>11979</v>
      </c>
      <c r="C25" s="637">
        <v>10820</v>
      </c>
      <c r="D25" s="637">
        <v>10222</v>
      </c>
      <c r="E25" s="637">
        <v>9587</v>
      </c>
      <c r="F25" s="637">
        <v>8971</v>
      </c>
      <c r="G25" s="630"/>
      <c r="H25" s="630"/>
    </row>
    <row r="26" spans="1:8" s="611" customFormat="1" ht="15.75" customHeight="1">
      <c r="A26" s="636" t="s">
        <v>294</v>
      </c>
      <c r="B26" s="637">
        <v>46816</v>
      </c>
      <c r="C26" s="637">
        <v>46790</v>
      </c>
      <c r="D26" s="637">
        <v>48024</v>
      </c>
      <c r="E26" s="637">
        <v>48935</v>
      </c>
      <c r="F26" s="637">
        <v>49210</v>
      </c>
      <c r="G26" s="630"/>
      <c r="H26" s="630"/>
    </row>
    <row r="27" spans="1:8" s="611" customFormat="1" ht="15.75" customHeight="1">
      <c r="A27" s="636" t="s">
        <v>295</v>
      </c>
      <c r="B27" s="637">
        <v>17105</v>
      </c>
      <c r="C27" s="637">
        <v>16933</v>
      </c>
      <c r="D27" s="637">
        <v>17311</v>
      </c>
      <c r="E27" s="637">
        <v>17487</v>
      </c>
      <c r="F27" s="637">
        <v>17067</v>
      </c>
      <c r="G27" s="630"/>
      <c r="H27" s="630"/>
    </row>
    <row r="28" spans="1:8" s="611" customFormat="1" ht="15.75" customHeight="1">
      <c r="A28" s="636" t="s">
        <v>296</v>
      </c>
      <c r="B28" s="637">
        <v>18522</v>
      </c>
      <c r="C28" s="637">
        <v>17288</v>
      </c>
      <c r="D28" s="637">
        <v>16717</v>
      </c>
      <c r="E28" s="637">
        <v>16389</v>
      </c>
      <c r="F28" s="637">
        <v>16005</v>
      </c>
      <c r="G28" s="630"/>
      <c r="H28" s="630"/>
    </row>
    <row r="29" spans="1:8" s="611" customFormat="1" ht="15.75" customHeight="1">
      <c r="A29" s="636" t="s">
        <v>297</v>
      </c>
      <c r="B29" s="637">
        <v>16920</v>
      </c>
      <c r="C29" s="637">
        <v>16033</v>
      </c>
      <c r="D29" s="637">
        <v>16126</v>
      </c>
      <c r="E29" s="637">
        <v>16054</v>
      </c>
      <c r="F29" s="637">
        <v>15881</v>
      </c>
      <c r="G29" s="630"/>
      <c r="H29" s="630"/>
    </row>
    <row r="30" spans="1:8" s="611" customFormat="1" ht="15.75" customHeight="1">
      <c r="A30" s="636" t="s">
        <v>298</v>
      </c>
      <c r="B30" s="637">
        <v>11036</v>
      </c>
      <c r="C30" s="637">
        <v>11007</v>
      </c>
      <c r="D30" s="637">
        <v>10771</v>
      </c>
      <c r="E30" s="637">
        <v>11059</v>
      </c>
      <c r="F30" s="637">
        <v>11466</v>
      </c>
      <c r="G30" s="630"/>
      <c r="H30" s="630"/>
    </row>
    <row r="31" spans="1:8" s="611" customFormat="1" ht="15.75" customHeight="1">
      <c r="A31" s="636" t="s">
        <v>299</v>
      </c>
      <c r="B31" s="637">
        <v>55362</v>
      </c>
      <c r="C31" s="637">
        <v>51993</v>
      </c>
      <c r="D31" s="637">
        <v>48604</v>
      </c>
      <c r="E31" s="637">
        <v>45844</v>
      </c>
      <c r="F31" s="637">
        <v>44819</v>
      </c>
      <c r="G31" s="630"/>
      <c r="H31" s="630"/>
    </row>
    <row r="32" spans="1:8" s="611" customFormat="1" ht="15.75" customHeight="1">
      <c r="A32" s="636" t="s">
        <v>300</v>
      </c>
      <c r="B32" s="637">
        <v>23094</v>
      </c>
      <c r="C32" s="637">
        <v>22477</v>
      </c>
      <c r="D32" s="637">
        <v>22955</v>
      </c>
      <c r="E32" s="637">
        <v>22167</v>
      </c>
      <c r="F32" s="637">
        <v>21944</v>
      </c>
      <c r="G32" s="630"/>
      <c r="H32" s="630"/>
    </row>
    <row r="33" spans="1:15" s="611" customFormat="1" ht="15.75" customHeight="1">
      <c r="A33" s="636" t="s">
        <v>301</v>
      </c>
      <c r="B33" s="637">
        <v>29684</v>
      </c>
      <c r="C33" s="637">
        <v>29243</v>
      </c>
      <c r="D33" s="637">
        <v>28951</v>
      </c>
      <c r="E33" s="637">
        <v>29520</v>
      </c>
      <c r="F33" s="637">
        <v>29908</v>
      </c>
      <c r="G33" s="630"/>
      <c r="H33" s="630"/>
    </row>
    <row r="34" spans="1:15" s="611" customFormat="1" ht="15.75" customHeight="1">
      <c r="A34" s="636" t="s">
        <v>302</v>
      </c>
      <c r="B34" s="637">
        <v>6029</v>
      </c>
      <c r="C34" s="637">
        <v>5877</v>
      </c>
      <c r="D34" s="637">
        <v>6136</v>
      </c>
      <c r="E34" s="637">
        <v>5955</v>
      </c>
      <c r="F34" s="637">
        <v>6024</v>
      </c>
      <c r="G34" s="630"/>
      <c r="H34" s="630"/>
    </row>
    <row r="35" spans="1:15" s="611" customFormat="1" ht="15.75" customHeight="1">
      <c r="A35" s="636" t="s">
        <v>303</v>
      </c>
      <c r="B35" s="637">
        <v>38017</v>
      </c>
      <c r="C35" s="637">
        <v>38631</v>
      </c>
      <c r="D35" s="637">
        <v>25078</v>
      </c>
      <c r="E35" s="637">
        <v>18692</v>
      </c>
      <c r="F35" s="637">
        <v>18289</v>
      </c>
      <c r="G35" s="630"/>
      <c r="H35" s="630"/>
    </row>
    <row r="36" spans="1:15" s="611" customFormat="1" ht="15.75" customHeight="1">
      <c r="A36" s="636" t="s">
        <v>304</v>
      </c>
      <c r="B36" s="637">
        <v>66284</v>
      </c>
      <c r="C36" s="637">
        <v>66715</v>
      </c>
      <c r="D36" s="637">
        <v>64460</v>
      </c>
      <c r="E36" s="637">
        <v>65143</v>
      </c>
      <c r="F36" s="637">
        <v>67815</v>
      </c>
      <c r="G36" s="630"/>
      <c r="H36" s="630"/>
    </row>
    <row r="37" spans="1:15" s="611" customFormat="1" ht="15.75" customHeight="1">
      <c r="A37" s="636" t="s">
        <v>216</v>
      </c>
      <c r="B37" s="637">
        <v>813538</v>
      </c>
      <c r="C37" s="637">
        <v>801023</v>
      </c>
      <c r="D37" s="637">
        <v>766814</v>
      </c>
      <c r="E37" s="637">
        <v>733080</v>
      </c>
      <c r="F37" s="637">
        <v>729140</v>
      </c>
      <c r="G37" s="630"/>
      <c r="H37" s="630"/>
    </row>
    <row r="38" spans="1:15" ht="15.75" customHeight="1">
      <c r="A38" s="630"/>
      <c r="B38" s="630"/>
      <c r="C38" s="630"/>
      <c r="D38" s="630"/>
      <c r="E38" s="630"/>
      <c r="F38" s="630"/>
      <c r="G38" s="630"/>
      <c r="H38" s="630"/>
    </row>
    <row r="39" spans="1:15" s="35" customFormat="1" ht="15" customHeight="1">
      <c r="A39" s="634" t="s">
        <v>305</v>
      </c>
      <c r="B39" s="634"/>
      <c r="C39" s="634"/>
      <c r="D39" s="634"/>
      <c r="E39" s="634"/>
      <c r="F39" s="634"/>
      <c r="G39" s="634"/>
      <c r="H39" s="634"/>
    </row>
    <row r="40" spans="1:15" s="35" customFormat="1" ht="15.75" customHeight="1">
      <c r="A40" s="634" t="s">
        <v>306</v>
      </c>
      <c r="B40" s="634"/>
      <c r="C40" s="634"/>
      <c r="D40" s="634"/>
      <c r="E40" s="634"/>
      <c r="F40" s="634"/>
      <c r="G40" s="634"/>
      <c r="H40" s="634"/>
    </row>
    <row r="41" spans="1:15" s="35" customFormat="1" ht="15.75" customHeight="1">
      <c r="A41" s="715" t="s">
        <v>1055</v>
      </c>
      <c r="B41" s="715"/>
      <c r="C41" s="715"/>
      <c r="D41" s="715"/>
      <c r="E41" s="715"/>
      <c r="F41" s="715"/>
      <c r="G41" s="715"/>
      <c r="H41" s="715"/>
      <c r="I41" s="715"/>
      <c r="J41" s="715"/>
      <c r="K41" s="715"/>
      <c r="L41" s="715"/>
      <c r="M41" s="715"/>
      <c r="N41" s="715"/>
      <c r="O41" s="715"/>
    </row>
    <row r="42" spans="1:15" s="35" customFormat="1" ht="10.5" customHeight="1">
      <c r="A42" s="634" t="s">
        <v>270</v>
      </c>
      <c r="B42" s="634"/>
      <c r="C42" s="634"/>
      <c r="D42" s="634"/>
      <c r="E42" s="634"/>
      <c r="F42" s="634"/>
      <c r="G42" s="634"/>
      <c r="H42" s="634"/>
    </row>
    <row r="43" spans="1:15" ht="12.95" customHeight="1"/>
  </sheetData>
  <mergeCells count="7">
    <mergeCell ref="A6:F6"/>
    <mergeCell ref="A1:F1"/>
    <mergeCell ref="A2:F2"/>
    <mergeCell ref="A3:F3"/>
    <mergeCell ref="A4:F4"/>
    <mergeCell ref="A5:F5"/>
    <mergeCell ref="A41:O41"/>
  </mergeCells>
  <printOptions horizontalCentered="1"/>
  <pageMargins left="0.95" right="0.95" top="0.25" bottom="0.25" header="0" footer="0"/>
  <pageSetup paperSize="5" scale="9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topLeftCell="A19" zoomScaleNormal="100" zoomScaleSheetLayoutView="100" workbookViewId="0">
      <selection activeCell="I39" sqref="I39"/>
    </sheetView>
  </sheetViews>
  <sheetFormatPr defaultColWidth="9" defaultRowHeight="16.5"/>
  <cols>
    <col min="1" max="1" width="15.5" style="611" customWidth="1"/>
    <col min="2" max="2" width="12.625" style="611" customWidth="1"/>
    <col min="3" max="3" width="13.875" style="611" customWidth="1"/>
    <col min="4" max="4" width="14.75" style="611" customWidth="1"/>
    <col min="5" max="5" width="15.375" style="611" customWidth="1"/>
    <col min="6" max="6" width="20" style="611" customWidth="1"/>
    <col min="7" max="16384" width="9" style="34"/>
  </cols>
  <sheetData>
    <row r="1" spans="1:6" ht="16.5" customHeight="1">
      <c r="A1" s="716" t="s">
        <v>311</v>
      </c>
      <c r="B1" s="716"/>
      <c r="C1" s="716"/>
      <c r="D1" s="716"/>
      <c r="E1" s="716"/>
      <c r="F1" s="716"/>
    </row>
    <row r="2" spans="1:6" ht="16.5" customHeight="1">
      <c r="A2" s="716" t="s">
        <v>1</v>
      </c>
      <c r="B2" s="716"/>
      <c r="C2" s="716"/>
      <c r="D2" s="716"/>
      <c r="E2" s="716"/>
      <c r="F2" s="716"/>
    </row>
    <row r="3" spans="1:6" ht="16.5" customHeight="1">
      <c r="A3" s="716" t="s">
        <v>268</v>
      </c>
      <c r="B3" s="716"/>
      <c r="C3" s="716"/>
      <c r="D3" s="716"/>
      <c r="E3" s="716"/>
      <c r="F3" s="716"/>
    </row>
    <row r="4" spans="1:6" ht="16.5" customHeight="1">
      <c r="A4" s="716" t="s">
        <v>269</v>
      </c>
      <c r="B4" s="716"/>
      <c r="C4" s="716"/>
      <c r="D4" s="716"/>
      <c r="E4" s="716"/>
      <c r="F4" s="716"/>
    </row>
    <row r="5" spans="1:6" ht="16.5" customHeight="1">
      <c r="A5" s="716" t="s">
        <v>312</v>
      </c>
      <c r="B5" s="716"/>
      <c r="C5" s="716"/>
      <c r="D5" s="716"/>
      <c r="E5" s="716"/>
      <c r="F5" s="716"/>
    </row>
    <row r="6" spans="1:6" ht="11.25" customHeight="1">
      <c r="A6" s="697"/>
      <c r="B6" s="697"/>
      <c r="C6" s="697"/>
      <c r="D6" s="697"/>
      <c r="E6" s="697"/>
      <c r="F6" s="697"/>
    </row>
    <row r="7" spans="1:6" ht="15.75" customHeight="1">
      <c r="A7" s="639" t="s">
        <v>5</v>
      </c>
      <c r="B7" s="639" t="s">
        <v>272</v>
      </c>
      <c r="C7" s="639" t="s">
        <v>273</v>
      </c>
      <c r="D7" s="639" t="s">
        <v>274</v>
      </c>
      <c r="E7" s="639" t="s">
        <v>275</v>
      </c>
      <c r="F7" s="639" t="s">
        <v>276</v>
      </c>
    </row>
    <row r="8" spans="1:6" ht="15.75" customHeight="1">
      <c r="A8" s="636" t="s">
        <v>277</v>
      </c>
      <c r="B8" s="637">
        <v>23998</v>
      </c>
      <c r="C8" s="637">
        <v>22670</v>
      </c>
      <c r="D8" s="637">
        <v>22742</v>
      </c>
      <c r="E8" s="637">
        <v>22140</v>
      </c>
      <c r="F8" s="637">
        <v>21715</v>
      </c>
    </row>
    <row r="9" spans="1:6" ht="15.75" customHeight="1">
      <c r="A9" s="636" t="s">
        <v>278</v>
      </c>
      <c r="B9" s="637">
        <v>65723</v>
      </c>
      <c r="C9" s="637">
        <v>65197</v>
      </c>
      <c r="D9" s="637">
        <v>64112</v>
      </c>
      <c r="E9" s="637">
        <v>63140</v>
      </c>
      <c r="F9" s="637">
        <v>62118</v>
      </c>
    </row>
    <row r="10" spans="1:6" ht="15.75" customHeight="1">
      <c r="A10" s="636" t="s">
        <v>279</v>
      </c>
      <c r="B10" s="637">
        <v>12435</v>
      </c>
      <c r="C10" s="637">
        <v>11221</v>
      </c>
      <c r="D10" s="637">
        <v>11253</v>
      </c>
      <c r="E10" s="637">
        <v>10626</v>
      </c>
      <c r="F10" s="637">
        <v>10612</v>
      </c>
    </row>
    <row r="11" spans="1:6" ht="15.75" customHeight="1">
      <c r="A11" s="636" t="s">
        <v>280</v>
      </c>
      <c r="B11" s="637">
        <v>2933</v>
      </c>
      <c r="C11" s="637">
        <v>2901</v>
      </c>
      <c r="D11" s="637">
        <v>2973</v>
      </c>
      <c r="E11" s="637">
        <v>2765</v>
      </c>
      <c r="F11" s="637">
        <v>2707</v>
      </c>
    </row>
    <row r="12" spans="1:6" ht="15.75" customHeight="1">
      <c r="A12" s="636" t="s">
        <v>281</v>
      </c>
      <c r="B12" s="637">
        <v>26645</v>
      </c>
      <c r="C12" s="637">
        <v>26289</v>
      </c>
      <c r="D12" s="637">
        <v>25367</v>
      </c>
      <c r="E12" s="637">
        <v>25280</v>
      </c>
      <c r="F12" s="637">
        <v>24111</v>
      </c>
    </row>
    <row r="13" spans="1:6" ht="15.75" customHeight="1">
      <c r="A13" s="636" t="s">
        <v>282</v>
      </c>
      <c r="B13" s="637">
        <v>20521</v>
      </c>
      <c r="C13" s="637">
        <v>20542</v>
      </c>
      <c r="D13" s="637">
        <v>20936</v>
      </c>
      <c r="E13" s="637">
        <v>21516</v>
      </c>
      <c r="F13" s="637">
        <v>21278</v>
      </c>
    </row>
    <row r="14" spans="1:6" ht="15.75" customHeight="1">
      <c r="A14" s="636" t="s">
        <v>283</v>
      </c>
      <c r="B14" s="637">
        <v>49283</v>
      </c>
      <c r="C14" s="637">
        <v>48854</v>
      </c>
      <c r="D14" s="637">
        <v>47137</v>
      </c>
      <c r="E14" s="637">
        <v>40734</v>
      </c>
      <c r="F14" s="637">
        <v>43019</v>
      </c>
    </row>
    <row r="15" spans="1:6" ht="15.75" customHeight="1">
      <c r="A15" s="636" t="s">
        <v>284</v>
      </c>
      <c r="B15" s="637">
        <v>1802</v>
      </c>
      <c r="C15" s="637">
        <v>1874</v>
      </c>
      <c r="D15" s="637">
        <v>1905</v>
      </c>
      <c r="E15" s="637">
        <v>1807</v>
      </c>
      <c r="F15" s="637">
        <v>1702</v>
      </c>
    </row>
    <row r="16" spans="1:6" ht="15.75" customHeight="1">
      <c r="A16" s="636" t="s">
        <v>285</v>
      </c>
      <c r="B16" s="637">
        <v>10394</v>
      </c>
      <c r="C16" s="637">
        <v>10120</v>
      </c>
      <c r="D16" s="637">
        <v>9484</v>
      </c>
      <c r="E16" s="637">
        <v>9060</v>
      </c>
      <c r="F16" s="637">
        <v>8014</v>
      </c>
    </row>
    <row r="17" spans="1:6" ht="15.75" customHeight="1">
      <c r="A17" s="636" t="s">
        <v>286</v>
      </c>
      <c r="B17" s="637">
        <v>43715</v>
      </c>
      <c r="C17" s="637">
        <v>43381</v>
      </c>
      <c r="D17" s="637">
        <v>43533</v>
      </c>
      <c r="E17" s="637">
        <v>45294</v>
      </c>
      <c r="F17" s="637">
        <v>46184</v>
      </c>
    </row>
    <row r="18" spans="1:6" ht="15.75" customHeight="1">
      <c r="A18" s="636" t="s">
        <v>287</v>
      </c>
      <c r="B18" s="637">
        <v>26487</v>
      </c>
      <c r="C18" s="637">
        <v>27018</v>
      </c>
      <c r="D18" s="637">
        <v>27595</v>
      </c>
      <c r="E18" s="637">
        <v>26274</v>
      </c>
      <c r="F18" s="637">
        <v>24986</v>
      </c>
    </row>
    <row r="19" spans="1:6" ht="15.75" customHeight="1">
      <c r="A19" s="636" t="s">
        <v>288</v>
      </c>
      <c r="B19" s="637">
        <v>4504</v>
      </c>
      <c r="C19" s="637">
        <v>4560</v>
      </c>
      <c r="D19" s="637">
        <v>4813</v>
      </c>
      <c r="E19" s="637">
        <v>5024</v>
      </c>
      <c r="F19" s="637">
        <v>5066</v>
      </c>
    </row>
    <row r="20" spans="1:6" ht="15.75" customHeight="1">
      <c r="A20" s="636" t="s">
        <v>289</v>
      </c>
      <c r="B20" s="637">
        <v>6943</v>
      </c>
      <c r="C20" s="637">
        <v>6824</v>
      </c>
      <c r="D20" s="637">
        <v>6903</v>
      </c>
      <c r="E20" s="637">
        <v>7111</v>
      </c>
      <c r="F20" s="637">
        <v>6898</v>
      </c>
    </row>
    <row r="21" spans="1:6" ht="15.75" customHeight="1">
      <c r="A21" s="636" t="s">
        <v>290</v>
      </c>
      <c r="B21" s="637">
        <v>19074</v>
      </c>
      <c r="C21" s="637">
        <v>17656</v>
      </c>
      <c r="D21" s="637">
        <v>17026</v>
      </c>
      <c r="E21" s="637">
        <v>17086</v>
      </c>
      <c r="F21" s="637">
        <v>17326</v>
      </c>
    </row>
    <row r="22" spans="1:6" ht="15.75" customHeight="1">
      <c r="A22" s="636" t="s">
        <v>291</v>
      </c>
      <c r="B22" s="637">
        <v>137728</v>
      </c>
      <c r="C22" s="637">
        <v>135963</v>
      </c>
      <c r="D22" s="637">
        <v>119244</v>
      </c>
      <c r="E22" s="637">
        <v>110248</v>
      </c>
      <c r="F22" s="637">
        <v>106889</v>
      </c>
    </row>
    <row r="23" spans="1:6" ht="15.75" customHeight="1">
      <c r="A23" s="636" t="s">
        <v>292</v>
      </c>
      <c r="B23" s="637">
        <v>1989</v>
      </c>
      <c r="C23" s="637">
        <v>1896</v>
      </c>
      <c r="D23" s="637">
        <v>1938</v>
      </c>
      <c r="E23" s="637">
        <v>1859</v>
      </c>
      <c r="F23" s="637">
        <v>1871</v>
      </c>
    </row>
    <row r="24" spans="1:6" ht="15.75" customHeight="1">
      <c r="A24" s="636" t="s">
        <v>293</v>
      </c>
      <c r="B24" s="637">
        <v>11169</v>
      </c>
      <c r="C24" s="637">
        <v>10142</v>
      </c>
      <c r="D24" s="637">
        <v>9432</v>
      </c>
      <c r="E24" s="637">
        <v>8829</v>
      </c>
      <c r="F24" s="637">
        <v>8223</v>
      </c>
    </row>
    <row r="25" spans="1:6" ht="15.75" customHeight="1">
      <c r="A25" s="636" t="s">
        <v>294</v>
      </c>
      <c r="B25" s="637">
        <v>45367</v>
      </c>
      <c r="C25" s="637">
        <v>45323</v>
      </c>
      <c r="D25" s="637">
        <v>46460</v>
      </c>
      <c r="E25" s="637">
        <v>47313</v>
      </c>
      <c r="F25" s="637">
        <v>47647</v>
      </c>
    </row>
    <row r="26" spans="1:6" ht="15.75" customHeight="1">
      <c r="A26" s="636" t="s">
        <v>295</v>
      </c>
      <c r="B26" s="637">
        <v>16670</v>
      </c>
      <c r="C26" s="637">
        <v>16586</v>
      </c>
      <c r="D26" s="637">
        <v>16476</v>
      </c>
      <c r="E26" s="637">
        <v>16566</v>
      </c>
      <c r="F26" s="637">
        <v>16011</v>
      </c>
    </row>
    <row r="27" spans="1:6" ht="15.75" customHeight="1">
      <c r="A27" s="636" t="s">
        <v>296</v>
      </c>
      <c r="B27" s="637">
        <v>18032</v>
      </c>
      <c r="C27" s="637">
        <v>16471</v>
      </c>
      <c r="D27" s="637">
        <v>15935</v>
      </c>
      <c r="E27" s="637">
        <v>15751</v>
      </c>
      <c r="F27" s="637">
        <v>15402</v>
      </c>
    </row>
    <row r="28" spans="1:6" ht="15.75" customHeight="1">
      <c r="A28" s="636" t="s">
        <v>297</v>
      </c>
      <c r="B28" s="637">
        <v>15860</v>
      </c>
      <c r="C28" s="637">
        <v>14971</v>
      </c>
      <c r="D28" s="637">
        <v>15194</v>
      </c>
      <c r="E28" s="637">
        <v>14778</v>
      </c>
      <c r="F28" s="637">
        <v>14870</v>
      </c>
    </row>
    <row r="29" spans="1:6" ht="15.75" customHeight="1">
      <c r="A29" s="636" t="s">
        <v>298</v>
      </c>
      <c r="B29" s="637">
        <v>10488</v>
      </c>
      <c r="C29" s="637">
        <v>10381</v>
      </c>
      <c r="D29" s="637">
        <v>10111</v>
      </c>
      <c r="E29" s="637">
        <v>10472</v>
      </c>
      <c r="F29" s="637">
        <v>10656</v>
      </c>
    </row>
    <row r="30" spans="1:6" ht="15.75" customHeight="1">
      <c r="A30" s="636" t="s">
        <v>299</v>
      </c>
      <c r="B30" s="637">
        <v>51263</v>
      </c>
      <c r="C30" s="637">
        <v>47488</v>
      </c>
      <c r="D30" s="637">
        <v>43789</v>
      </c>
      <c r="E30" s="637">
        <v>41329</v>
      </c>
      <c r="F30" s="637">
        <v>40625</v>
      </c>
    </row>
    <row r="31" spans="1:6" ht="15.75" customHeight="1">
      <c r="A31" s="636" t="s">
        <v>300</v>
      </c>
      <c r="B31" s="637">
        <v>21679</v>
      </c>
      <c r="C31" s="637">
        <v>21267</v>
      </c>
      <c r="D31" s="637">
        <v>21600</v>
      </c>
      <c r="E31" s="637">
        <v>20987</v>
      </c>
      <c r="F31" s="637">
        <v>20627</v>
      </c>
    </row>
    <row r="32" spans="1:6" ht="15.75" customHeight="1">
      <c r="A32" s="636" t="s">
        <v>301</v>
      </c>
      <c r="B32" s="637">
        <v>28810</v>
      </c>
      <c r="C32" s="637">
        <v>28356</v>
      </c>
      <c r="D32" s="637">
        <v>27991</v>
      </c>
      <c r="E32" s="637">
        <v>28336</v>
      </c>
      <c r="F32" s="637">
        <v>28336</v>
      </c>
    </row>
    <row r="33" spans="1:6" ht="15.75" customHeight="1">
      <c r="A33" s="636" t="s">
        <v>302</v>
      </c>
      <c r="B33" s="637">
        <v>5806</v>
      </c>
      <c r="C33" s="637">
        <v>5701</v>
      </c>
      <c r="D33" s="637">
        <v>5856</v>
      </c>
      <c r="E33" s="637">
        <v>5737</v>
      </c>
      <c r="F33" s="637">
        <v>5728</v>
      </c>
    </row>
    <row r="34" spans="1:6" ht="15.75" customHeight="1">
      <c r="A34" s="636" t="s">
        <v>303</v>
      </c>
      <c r="B34" s="637">
        <v>37632</v>
      </c>
      <c r="C34" s="637">
        <v>38276</v>
      </c>
      <c r="D34" s="637">
        <v>24611</v>
      </c>
      <c r="E34" s="637">
        <v>18244</v>
      </c>
      <c r="F34" s="637">
        <v>17758</v>
      </c>
    </row>
    <row r="35" spans="1:6" ht="15.75" customHeight="1">
      <c r="A35" s="636" t="s">
        <v>304</v>
      </c>
      <c r="B35" s="637">
        <v>64988</v>
      </c>
      <c r="C35" s="637">
        <v>65046</v>
      </c>
      <c r="D35" s="637">
        <v>62335</v>
      </c>
      <c r="E35" s="637">
        <v>63187</v>
      </c>
      <c r="F35" s="637">
        <v>65588</v>
      </c>
    </row>
    <row r="36" spans="1:6" ht="15.75" customHeight="1">
      <c r="A36" s="641" t="s">
        <v>216</v>
      </c>
      <c r="B36" s="642">
        <v>781938</v>
      </c>
      <c r="C36" s="642">
        <v>766974</v>
      </c>
      <c r="D36" s="642">
        <v>726751</v>
      </c>
      <c r="E36" s="642">
        <v>701493</v>
      </c>
      <c r="F36" s="642">
        <v>695967</v>
      </c>
    </row>
    <row r="37" spans="1:6" s="629" customFormat="1" ht="15.75" customHeight="1">
      <c r="A37" s="634" t="s">
        <v>305</v>
      </c>
      <c r="B37" s="634"/>
      <c r="C37" s="634"/>
      <c r="D37" s="634"/>
      <c r="E37" s="634"/>
      <c r="F37" s="634"/>
    </row>
    <row r="38" spans="1:6" s="629" customFormat="1" ht="15.75" customHeight="1">
      <c r="A38" s="634" t="s">
        <v>306</v>
      </c>
      <c r="B38" s="634"/>
      <c r="C38" s="634"/>
      <c r="D38" s="634"/>
      <c r="E38" s="634"/>
      <c r="F38" s="634"/>
    </row>
    <row r="39" spans="1:6" s="629" customFormat="1" ht="15.75" customHeight="1">
      <c r="A39" s="634" t="s">
        <v>313</v>
      </c>
      <c r="B39" s="634"/>
      <c r="C39" s="634"/>
      <c r="D39" s="634"/>
      <c r="E39" s="634"/>
      <c r="F39" s="634"/>
    </row>
    <row r="40" spans="1:6" s="629" customFormat="1" ht="15.75" customHeight="1">
      <c r="A40" s="634" t="s">
        <v>314</v>
      </c>
      <c r="B40" s="634"/>
      <c r="C40" s="634"/>
      <c r="D40" s="634"/>
      <c r="E40" s="634"/>
      <c r="F40" s="634"/>
    </row>
    <row r="41" spans="1:6" ht="20.100000000000001" customHeight="1">
      <c r="A41" s="630"/>
      <c r="B41" s="630"/>
      <c r="C41" s="630"/>
      <c r="D41" s="630"/>
      <c r="E41" s="630"/>
      <c r="F41" s="630"/>
    </row>
  </sheetData>
  <mergeCells count="5">
    <mergeCell ref="A5:F5"/>
    <mergeCell ref="A1:F1"/>
    <mergeCell ref="A2:F2"/>
    <mergeCell ref="A3:F3"/>
    <mergeCell ref="A4:F4"/>
  </mergeCells>
  <pageMargins left="0.2" right="0.2" top="0.25" bottom="0.25" header="0" footer="0"/>
  <pageSetup paperSize="5"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Layout" topLeftCell="A19" zoomScaleNormal="100" workbookViewId="0">
      <selection activeCell="F44" sqref="F44"/>
    </sheetView>
  </sheetViews>
  <sheetFormatPr defaultColWidth="9" defaultRowHeight="15.75"/>
  <cols>
    <col min="1" max="1" width="17.5" style="613" customWidth="1"/>
    <col min="2" max="6" width="10.875" style="613" bestFit="1" customWidth="1"/>
    <col min="7" max="7" width="15.875" style="613" customWidth="1"/>
    <col min="8" max="16384" width="9" style="34"/>
  </cols>
  <sheetData>
    <row r="1" spans="1:6" ht="14.25" customHeight="1">
      <c r="A1" s="716" t="s">
        <v>315</v>
      </c>
      <c r="B1" s="716"/>
      <c r="C1" s="716"/>
      <c r="D1" s="716"/>
      <c r="E1" s="716"/>
      <c r="F1" s="716"/>
    </row>
    <row r="2" spans="1:6" ht="14.25" customHeight="1">
      <c r="A2" s="716" t="s">
        <v>1</v>
      </c>
      <c r="B2" s="716"/>
      <c r="C2" s="716"/>
      <c r="D2" s="716"/>
      <c r="E2" s="716"/>
      <c r="F2" s="716"/>
    </row>
    <row r="3" spans="1:6" ht="14.25" customHeight="1">
      <c r="A3" s="716" t="s">
        <v>268</v>
      </c>
      <c r="B3" s="716"/>
      <c r="C3" s="716"/>
      <c r="D3" s="716"/>
      <c r="E3" s="716"/>
      <c r="F3" s="716"/>
    </row>
    <row r="4" spans="1:6" ht="14.25" customHeight="1">
      <c r="A4" s="716" t="s">
        <v>269</v>
      </c>
      <c r="B4" s="716"/>
      <c r="C4" s="716"/>
      <c r="D4" s="716"/>
      <c r="E4" s="716"/>
      <c r="F4" s="716"/>
    </row>
    <row r="5" spans="1:6" ht="8.25" customHeight="1">
      <c r="A5" s="716" t="s">
        <v>270</v>
      </c>
      <c r="B5" s="716"/>
      <c r="C5" s="716"/>
      <c r="D5" s="716"/>
      <c r="E5" s="716"/>
      <c r="F5" s="716"/>
    </row>
    <row r="6" spans="1:6" ht="14.25" customHeight="1">
      <c r="A6" s="716" t="s">
        <v>316</v>
      </c>
      <c r="B6" s="716"/>
      <c r="C6" s="716"/>
      <c r="D6" s="716"/>
      <c r="E6" s="716"/>
      <c r="F6" s="716"/>
    </row>
    <row r="7" spans="1:6" ht="9" customHeight="1"/>
    <row r="8" spans="1:6" ht="20.100000000000001" customHeight="1">
      <c r="A8" s="643" t="s">
        <v>5</v>
      </c>
      <c r="B8" s="635" t="s">
        <v>272</v>
      </c>
      <c r="C8" s="635" t="s">
        <v>273</v>
      </c>
      <c r="D8" s="635" t="s">
        <v>274</v>
      </c>
      <c r="E8" s="635" t="s">
        <v>275</v>
      </c>
      <c r="F8" s="644" t="s">
        <v>276</v>
      </c>
    </row>
    <row r="9" spans="1:6" ht="15" customHeight="1">
      <c r="A9" s="645" t="s">
        <v>277</v>
      </c>
      <c r="B9" s="637">
        <v>669</v>
      </c>
      <c r="C9" s="637">
        <v>1080</v>
      </c>
      <c r="D9" s="637">
        <v>1421</v>
      </c>
      <c r="E9" s="637">
        <v>1776</v>
      </c>
      <c r="F9" s="646">
        <v>2117</v>
      </c>
    </row>
    <row r="10" spans="1:6" ht="15" customHeight="1">
      <c r="A10" s="645" t="s">
        <v>278</v>
      </c>
      <c r="B10" s="637">
        <v>2161</v>
      </c>
      <c r="C10" s="637">
        <v>2470</v>
      </c>
      <c r="D10" s="637">
        <v>2714</v>
      </c>
      <c r="E10" s="637">
        <v>3164</v>
      </c>
      <c r="F10" s="646">
        <v>3616</v>
      </c>
    </row>
    <row r="11" spans="1:6" ht="15" customHeight="1">
      <c r="A11" s="645" t="s">
        <v>279</v>
      </c>
      <c r="B11" s="637">
        <v>645</v>
      </c>
      <c r="C11" s="637">
        <v>758</v>
      </c>
      <c r="D11" s="637">
        <v>775</v>
      </c>
      <c r="E11" s="637">
        <v>802</v>
      </c>
      <c r="F11" s="646">
        <v>798</v>
      </c>
    </row>
    <row r="12" spans="1:6" ht="15" customHeight="1">
      <c r="A12" s="645" t="s">
        <v>280</v>
      </c>
      <c r="B12" s="637">
        <v>240</v>
      </c>
      <c r="C12" s="637">
        <v>232</v>
      </c>
      <c r="D12" s="637">
        <v>221</v>
      </c>
      <c r="E12" s="637">
        <v>222</v>
      </c>
      <c r="F12" s="646">
        <v>247</v>
      </c>
    </row>
    <row r="13" spans="1:6" ht="15" customHeight="1">
      <c r="A13" s="645" t="s">
        <v>281</v>
      </c>
      <c r="B13" s="637">
        <v>2022</v>
      </c>
      <c r="C13" s="637">
        <v>2152</v>
      </c>
      <c r="D13" s="637">
        <v>2077</v>
      </c>
      <c r="E13" s="637">
        <v>2014</v>
      </c>
      <c r="F13" s="646">
        <v>2073</v>
      </c>
    </row>
    <row r="14" spans="1:6" ht="15" customHeight="1">
      <c r="A14" s="645" t="s">
        <v>282</v>
      </c>
      <c r="B14" s="637">
        <v>1348</v>
      </c>
      <c r="C14" s="637">
        <v>1278</v>
      </c>
      <c r="D14" s="637">
        <v>1340</v>
      </c>
      <c r="E14" s="637">
        <v>1333</v>
      </c>
      <c r="F14" s="646">
        <v>1293</v>
      </c>
    </row>
    <row r="15" spans="1:6" ht="15" customHeight="1">
      <c r="A15" s="645" t="s">
        <v>283</v>
      </c>
      <c r="B15" s="637">
        <v>3012</v>
      </c>
      <c r="C15" s="637">
        <v>3521</v>
      </c>
      <c r="D15" s="637">
        <v>3831</v>
      </c>
      <c r="E15" s="637">
        <v>3837</v>
      </c>
      <c r="F15" s="646">
        <v>3947</v>
      </c>
    </row>
    <row r="16" spans="1:6" ht="15" customHeight="1">
      <c r="A16" s="645" t="s">
        <v>284</v>
      </c>
      <c r="B16" s="637">
        <v>0</v>
      </c>
      <c r="C16" s="637">
        <v>0</v>
      </c>
      <c r="D16" s="637">
        <v>19</v>
      </c>
      <c r="E16" s="637">
        <v>34</v>
      </c>
      <c r="F16" s="646">
        <v>26</v>
      </c>
    </row>
    <row r="17" spans="1:6" ht="15" customHeight="1">
      <c r="A17" s="645" t="s">
        <v>285</v>
      </c>
      <c r="B17" s="637">
        <v>139</v>
      </c>
      <c r="C17" s="637">
        <v>209</v>
      </c>
      <c r="D17" s="637">
        <v>236</v>
      </c>
      <c r="E17" s="637">
        <v>312</v>
      </c>
      <c r="F17" s="646">
        <v>321</v>
      </c>
    </row>
    <row r="18" spans="1:6" ht="15" customHeight="1">
      <c r="A18" s="645" t="s">
        <v>287</v>
      </c>
      <c r="B18" s="637">
        <v>3180</v>
      </c>
      <c r="C18" s="637">
        <v>3431</v>
      </c>
      <c r="D18" s="637">
        <v>3480</v>
      </c>
      <c r="E18" s="637">
        <v>3465</v>
      </c>
      <c r="F18" s="646">
        <v>3488</v>
      </c>
    </row>
    <row r="19" spans="1:6" ht="15" customHeight="1">
      <c r="A19" s="645" t="s">
        <v>288</v>
      </c>
      <c r="B19" s="637">
        <v>54</v>
      </c>
      <c r="C19" s="637">
        <v>64</v>
      </c>
      <c r="D19" s="637">
        <v>96</v>
      </c>
      <c r="E19" s="637">
        <v>132</v>
      </c>
      <c r="F19" s="646">
        <v>190</v>
      </c>
    </row>
    <row r="20" spans="1:6" ht="15" customHeight="1">
      <c r="A20" s="645" t="s">
        <v>289</v>
      </c>
      <c r="B20" s="637">
        <v>106</v>
      </c>
      <c r="C20" s="637">
        <v>131</v>
      </c>
      <c r="D20" s="637">
        <v>123</v>
      </c>
      <c r="E20" s="637">
        <v>102</v>
      </c>
      <c r="F20" s="646">
        <v>132</v>
      </c>
    </row>
    <row r="21" spans="1:6" ht="15" customHeight="1">
      <c r="A21" s="645" t="s">
        <v>290</v>
      </c>
      <c r="B21" s="637">
        <v>798</v>
      </c>
      <c r="C21" s="637">
        <v>897</v>
      </c>
      <c r="D21" s="637">
        <v>907</v>
      </c>
      <c r="E21" s="637">
        <v>889</v>
      </c>
      <c r="F21" s="646">
        <v>858</v>
      </c>
    </row>
    <row r="22" spans="1:6" ht="15" customHeight="1">
      <c r="A22" s="645" t="s">
        <v>291</v>
      </c>
      <c r="B22" s="637">
        <v>4486</v>
      </c>
      <c r="C22" s="637">
        <v>4571</v>
      </c>
      <c r="D22" s="637">
        <v>4676</v>
      </c>
      <c r="E22" s="637">
        <v>4586</v>
      </c>
      <c r="F22" s="646">
        <v>4683</v>
      </c>
    </row>
    <row r="23" spans="1:6" ht="15" customHeight="1">
      <c r="A23" s="645" t="s">
        <v>292</v>
      </c>
      <c r="B23" s="637">
        <v>0</v>
      </c>
      <c r="C23" s="637">
        <v>0</v>
      </c>
      <c r="D23" s="637">
        <v>0</v>
      </c>
      <c r="E23" s="637">
        <v>22</v>
      </c>
      <c r="F23" s="646">
        <v>31</v>
      </c>
    </row>
    <row r="24" spans="1:6" ht="15" customHeight="1">
      <c r="A24" s="645" t="s">
        <v>293</v>
      </c>
      <c r="B24" s="637">
        <v>815</v>
      </c>
      <c r="C24" s="637">
        <v>688</v>
      </c>
      <c r="D24" s="637">
        <v>651</v>
      </c>
      <c r="E24" s="637">
        <v>675</v>
      </c>
      <c r="F24" s="646">
        <v>696</v>
      </c>
    </row>
    <row r="25" spans="1:6" ht="15" customHeight="1">
      <c r="A25" s="645" t="s">
        <v>294</v>
      </c>
      <c r="B25" s="637">
        <v>1542</v>
      </c>
      <c r="C25" s="637">
        <v>1639</v>
      </c>
      <c r="D25" s="637">
        <v>1821</v>
      </c>
      <c r="E25" s="637">
        <v>1882</v>
      </c>
      <c r="F25" s="646">
        <v>2083</v>
      </c>
    </row>
    <row r="26" spans="1:6" ht="15" customHeight="1">
      <c r="A26" s="645" t="s">
        <v>295</v>
      </c>
      <c r="B26" s="637">
        <v>250</v>
      </c>
      <c r="C26" s="637">
        <v>450</v>
      </c>
      <c r="D26" s="637">
        <v>711</v>
      </c>
      <c r="E26" s="637">
        <v>828</v>
      </c>
      <c r="F26" s="646">
        <v>863</v>
      </c>
    </row>
    <row r="27" spans="1:6" ht="15" customHeight="1">
      <c r="A27" s="645" t="s">
        <v>296</v>
      </c>
      <c r="B27" s="637">
        <v>562</v>
      </c>
      <c r="C27" s="637">
        <v>597</v>
      </c>
      <c r="D27" s="637">
        <v>682</v>
      </c>
      <c r="E27" s="637">
        <v>794</v>
      </c>
      <c r="F27" s="646">
        <v>913</v>
      </c>
    </row>
    <row r="28" spans="1:6" ht="15" customHeight="1">
      <c r="A28" s="645" t="s">
        <v>297</v>
      </c>
      <c r="B28" s="637">
        <v>1766</v>
      </c>
      <c r="C28" s="637">
        <v>1783</v>
      </c>
      <c r="D28" s="637">
        <v>1913</v>
      </c>
      <c r="E28" s="637">
        <v>1952</v>
      </c>
      <c r="F28" s="646">
        <v>1845</v>
      </c>
    </row>
    <row r="29" spans="1:6" ht="15" customHeight="1">
      <c r="A29" s="645" t="s">
        <v>298</v>
      </c>
      <c r="B29" s="637">
        <v>435</v>
      </c>
      <c r="C29" s="637">
        <v>475</v>
      </c>
      <c r="D29" s="637">
        <v>494</v>
      </c>
      <c r="E29" s="637">
        <v>549</v>
      </c>
      <c r="F29" s="646">
        <v>597</v>
      </c>
    </row>
    <row r="30" spans="1:6" ht="15" customHeight="1">
      <c r="A30" s="645" t="s">
        <v>299</v>
      </c>
      <c r="B30" s="637">
        <v>5937</v>
      </c>
      <c r="C30" s="637">
        <v>6178</v>
      </c>
      <c r="D30" s="637">
        <v>6212</v>
      </c>
      <c r="E30" s="637">
        <v>6249</v>
      </c>
      <c r="F30" s="646">
        <v>6117</v>
      </c>
    </row>
    <row r="31" spans="1:6" ht="15" customHeight="1">
      <c r="A31" s="645" t="s">
        <v>300</v>
      </c>
      <c r="B31" s="637">
        <v>1163</v>
      </c>
      <c r="C31" s="637">
        <v>1033</v>
      </c>
      <c r="D31" s="637">
        <v>1070</v>
      </c>
      <c r="E31" s="637">
        <v>1113</v>
      </c>
      <c r="F31" s="646">
        <v>1177</v>
      </c>
    </row>
    <row r="32" spans="1:6" ht="15" customHeight="1">
      <c r="A32" s="645" t="s">
        <v>301</v>
      </c>
      <c r="B32" s="637">
        <v>1306</v>
      </c>
      <c r="C32" s="637">
        <v>1512</v>
      </c>
      <c r="D32" s="637">
        <v>1910</v>
      </c>
      <c r="E32" s="637">
        <v>2235</v>
      </c>
      <c r="F32" s="646">
        <v>2444</v>
      </c>
    </row>
    <row r="33" spans="1:7" ht="15" customHeight="1">
      <c r="A33" s="645" t="s">
        <v>302</v>
      </c>
      <c r="B33" s="637">
        <v>164</v>
      </c>
      <c r="C33" s="637">
        <v>193</v>
      </c>
      <c r="D33" s="637">
        <v>177</v>
      </c>
      <c r="E33" s="637">
        <v>208</v>
      </c>
      <c r="F33" s="646">
        <v>196</v>
      </c>
    </row>
    <row r="34" spans="1:7" ht="15" customHeight="1">
      <c r="A34" s="645" t="s">
        <v>303</v>
      </c>
      <c r="B34" s="637">
        <v>0</v>
      </c>
      <c r="C34" s="637">
        <v>0</v>
      </c>
      <c r="D34" s="637">
        <v>43</v>
      </c>
      <c r="E34" s="637">
        <v>40</v>
      </c>
      <c r="F34" s="646">
        <v>59</v>
      </c>
    </row>
    <row r="35" spans="1:7" ht="15" customHeight="1">
      <c r="A35" s="645" t="s">
        <v>304</v>
      </c>
      <c r="B35" s="637">
        <v>339</v>
      </c>
      <c r="C35" s="637">
        <v>420</v>
      </c>
      <c r="D35" s="637">
        <v>469</v>
      </c>
      <c r="E35" s="637">
        <v>516</v>
      </c>
      <c r="F35" s="646">
        <v>1283</v>
      </c>
    </row>
    <row r="36" spans="1:7" ht="15" customHeight="1">
      <c r="A36" s="647" t="s">
        <v>216</v>
      </c>
      <c r="B36" s="648">
        <v>33139</v>
      </c>
      <c r="C36" s="648">
        <v>35762</v>
      </c>
      <c r="D36" s="648">
        <v>38069</v>
      </c>
      <c r="E36" s="648">
        <v>39731</v>
      </c>
      <c r="F36" s="649">
        <v>42093</v>
      </c>
    </row>
    <row r="37" spans="1:7" ht="9.9499999999999993" customHeight="1">
      <c r="A37" s="630"/>
      <c r="B37" s="630"/>
      <c r="C37" s="630"/>
      <c r="D37" s="630"/>
      <c r="E37" s="630"/>
      <c r="F37" s="630"/>
    </row>
    <row r="38" spans="1:7" s="35" customFormat="1" ht="14.25" customHeight="1">
      <c r="A38" s="634" t="s">
        <v>305</v>
      </c>
      <c r="B38" s="634"/>
      <c r="C38" s="634"/>
      <c r="D38" s="634"/>
      <c r="E38" s="634"/>
      <c r="F38" s="634"/>
      <c r="G38" s="616"/>
    </row>
    <row r="39" spans="1:7" s="35" customFormat="1" ht="14.25" customHeight="1">
      <c r="A39" s="634" t="s">
        <v>306</v>
      </c>
      <c r="B39" s="634"/>
      <c r="C39" s="634"/>
      <c r="D39" s="634"/>
      <c r="E39" s="634"/>
      <c r="F39" s="634"/>
      <c r="G39" s="616"/>
    </row>
    <row r="40" spans="1:7" s="35" customFormat="1" ht="14.25" customHeight="1">
      <c r="A40" s="634" t="s">
        <v>313</v>
      </c>
      <c r="B40" s="634"/>
      <c r="C40" s="634"/>
      <c r="D40" s="634"/>
      <c r="E40" s="634"/>
      <c r="F40" s="634"/>
      <c r="G40" s="616"/>
    </row>
    <row r="41" spans="1:7" s="35" customFormat="1" ht="14.25" customHeight="1">
      <c r="A41" s="634" t="s">
        <v>317</v>
      </c>
      <c r="B41" s="634"/>
      <c r="C41" s="634"/>
      <c r="D41" s="634"/>
      <c r="E41" s="634"/>
      <c r="F41" s="634"/>
      <c r="G41" s="616"/>
    </row>
    <row r="42" spans="1:7" ht="20.100000000000001" customHeight="1">
      <c r="A42" s="630"/>
      <c r="B42" s="630"/>
      <c r="C42" s="630"/>
      <c r="D42" s="630"/>
      <c r="E42" s="630"/>
      <c r="F42" s="630"/>
      <c r="G42" s="614"/>
    </row>
    <row r="43" spans="1:7">
      <c r="A43" s="630"/>
      <c r="B43" s="630"/>
      <c r="C43" s="630"/>
      <c r="D43" s="630"/>
      <c r="E43" s="630"/>
      <c r="F43" s="630"/>
    </row>
  </sheetData>
  <mergeCells count="6">
    <mergeCell ref="A6:F6"/>
    <mergeCell ref="A1:F1"/>
    <mergeCell ref="A2:F2"/>
    <mergeCell ref="A3:F3"/>
    <mergeCell ref="A4:F4"/>
    <mergeCell ref="A5:F5"/>
  </mergeCells>
  <printOptions horizontalCentered="1"/>
  <pageMargins left="0.95" right="0.95" top="0.25" bottom="0.25" header="0" footer="0"/>
  <pageSetup paperSize="5"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topLeftCell="A25" zoomScaleNormal="100" zoomScaleSheetLayoutView="100" workbookViewId="0">
      <selection activeCell="B38" sqref="B38"/>
    </sheetView>
  </sheetViews>
  <sheetFormatPr defaultColWidth="9" defaultRowHeight="16.5"/>
  <cols>
    <col min="1" max="1" width="16.625" style="613" customWidth="1"/>
    <col min="2" max="6" width="10.875" style="613" bestFit="1" customWidth="1"/>
    <col min="7" max="7" width="9" style="613"/>
    <col min="8" max="16384" width="9" style="611"/>
  </cols>
  <sheetData>
    <row r="1" spans="1:7" ht="15" customHeight="1">
      <c r="A1" s="716" t="s">
        <v>318</v>
      </c>
      <c r="B1" s="716"/>
      <c r="C1" s="716"/>
      <c r="D1" s="716"/>
      <c r="E1" s="716"/>
      <c r="F1" s="716"/>
    </row>
    <row r="2" spans="1:7" ht="15" customHeight="1">
      <c r="A2" s="716" t="s">
        <v>1</v>
      </c>
      <c r="B2" s="716"/>
      <c r="C2" s="716"/>
      <c r="D2" s="716"/>
      <c r="E2" s="716"/>
      <c r="F2" s="716"/>
    </row>
    <row r="3" spans="1:7" ht="15" customHeight="1">
      <c r="A3" s="716" t="s">
        <v>268</v>
      </c>
      <c r="B3" s="716"/>
      <c r="C3" s="716"/>
      <c r="D3" s="716"/>
      <c r="E3" s="716"/>
      <c r="F3" s="716"/>
    </row>
    <row r="4" spans="1:7" ht="15" customHeight="1">
      <c r="A4" s="716" t="s">
        <v>269</v>
      </c>
      <c r="B4" s="716"/>
      <c r="C4" s="716"/>
      <c r="D4" s="716"/>
      <c r="E4" s="716"/>
      <c r="F4" s="716"/>
    </row>
    <row r="5" spans="1:7" ht="9.9499999999999993" customHeight="1">
      <c r="A5" s="716" t="s">
        <v>270</v>
      </c>
      <c r="B5" s="716"/>
      <c r="C5" s="716"/>
      <c r="D5" s="716"/>
      <c r="E5" s="716"/>
      <c r="F5" s="716"/>
    </row>
    <row r="6" spans="1:7" s="618" customFormat="1" ht="18" customHeight="1">
      <c r="A6" s="717" t="s">
        <v>319</v>
      </c>
      <c r="B6" s="717"/>
      <c r="C6" s="717"/>
      <c r="D6" s="717"/>
      <c r="E6" s="717"/>
      <c r="F6" s="717"/>
      <c r="G6" s="617"/>
    </row>
    <row r="7" spans="1:7" ht="15.95" customHeight="1">
      <c r="A7" s="643" t="s">
        <v>5</v>
      </c>
      <c r="B7" s="635" t="s">
        <v>272</v>
      </c>
      <c r="C7" s="635" t="s">
        <v>273</v>
      </c>
      <c r="D7" s="635" t="s">
        <v>274</v>
      </c>
      <c r="E7" s="635" t="s">
        <v>275</v>
      </c>
      <c r="F7" s="644" t="s">
        <v>276</v>
      </c>
      <c r="G7" s="638"/>
    </row>
    <row r="8" spans="1:7" ht="15.95" customHeight="1">
      <c r="A8" s="645" t="s">
        <v>277</v>
      </c>
      <c r="B8" s="637">
        <v>24110</v>
      </c>
      <c r="C8" s="637">
        <v>23080</v>
      </c>
      <c r="D8" s="637">
        <v>23272</v>
      </c>
      <c r="E8" s="637">
        <v>22805</v>
      </c>
      <c r="F8" s="646">
        <v>22441</v>
      </c>
      <c r="G8" s="638"/>
    </row>
    <row r="9" spans="1:7" ht="15.95" customHeight="1">
      <c r="A9" s="645" t="s">
        <v>278</v>
      </c>
      <c r="B9" s="637">
        <v>66502</v>
      </c>
      <c r="C9" s="637">
        <v>66222</v>
      </c>
      <c r="D9" s="637">
        <v>65137</v>
      </c>
      <c r="E9" s="637">
        <v>64355</v>
      </c>
      <c r="F9" s="646">
        <v>63397</v>
      </c>
      <c r="G9" s="638"/>
    </row>
    <row r="10" spans="1:7" ht="15.95" customHeight="1">
      <c r="A10" s="645" t="s">
        <v>279</v>
      </c>
      <c r="B10" s="637">
        <v>12572</v>
      </c>
      <c r="C10" s="637">
        <v>11428</v>
      </c>
      <c r="D10" s="637">
        <v>11487</v>
      </c>
      <c r="E10" s="637">
        <v>10854</v>
      </c>
      <c r="F10" s="646">
        <v>10823</v>
      </c>
      <c r="G10" s="638"/>
    </row>
    <row r="11" spans="1:7" ht="15.95" customHeight="1">
      <c r="A11" s="645" t="s">
        <v>280</v>
      </c>
      <c r="B11" s="637">
        <v>3105</v>
      </c>
      <c r="C11" s="637">
        <v>3065</v>
      </c>
      <c r="D11" s="637">
        <v>3136</v>
      </c>
      <c r="E11" s="637">
        <v>2945</v>
      </c>
      <c r="F11" s="646">
        <v>2887</v>
      </c>
      <c r="G11" s="638"/>
    </row>
    <row r="12" spans="1:7" ht="15.95" customHeight="1">
      <c r="A12" s="645" t="s">
        <v>281</v>
      </c>
      <c r="B12" s="637">
        <v>27508</v>
      </c>
      <c r="C12" s="637">
        <v>27202</v>
      </c>
      <c r="D12" s="637">
        <v>26247</v>
      </c>
      <c r="E12" s="637">
        <v>26082</v>
      </c>
      <c r="F12" s="646">
        <v>24982</v>
      </c>
      <c r="G12" s="638"/>
    </row>
    <row r="13" spans="1:7" ht="15.95" customHeight="1">
      <c r="A13" s="645" t="s">
        <v>282</v>
      </c>
      <c r="B13" s="637">
        <v>21242</v>
      </c>
      <c r="C13" s="637">
        <v>21270</v>
      </c>
      <c r="D13" s="637">
        <v>21722</v>
      </c>
      <c r="E13" s="637">
        <v>22369</v>
      </c>
      <c r="F13" s="646">
        <v>22060</v>
      </c>
      <c r="G13" s="638"/>
    </row>
    <row r="14" spans="1:7" ht="15.95" customHeight="1">
      <c r="A14" s="645" t="s">
        <v>283</v>
      </c>
      <c r="B14" s="637">
        <v>50616</v>
      </c>
      <c r="C14" s="637">
        <v>50334</v>
      </c>
      <c r="D14" s="637">
        <v>48810</v>
      </c>
      <c r="E14" s="637">
        <v>42446</v>
      </c>
      <c r="F14" s="646">
        <v>44633</v>
      </c>
      <c r="G14" s="638"/>
    </row>
    <row r="15" spans="1:7" ht="15.95" customHeight="1">
      <c r="A15" s="645" t="s">
        <v>284</v>
      </c>
      <c r="B15" s="637">
        <v>1802</v>
      </c>
      <c r="C15" s="637">
        <v>1874</v>
      </c>
      <c r="D15" s="637">
        <v>1911</v>
      </c>
      <c r="E15" s="637">
        <v>1820</v>
      </c>
      <c r="F15" s="646">
        <v>1709</v>
      </c>
      <c r="G15" s="638"/>
    </row>
    <row r="16" spans="1:7" ht="15.95" customHeight="1">
      <c r="A16" s="645" t="s">
        <v>285</v>
      </c>
      <c r="B16" s="637">
        <v>10420</v>
      </c>
      <c r="C16" s="637">
        <v>10178</v>
      </c>
      <c r="D16" s="637">
        <v>9556</v>
      </c>
      <c r="E16" s="637">
        <v>9150</v>
      </c>
      <c r="F16" s="646">
        <v>8119</v>
      </c>
      <c r="G16" s="638"/>
    </row>
    <row r="17" spans="1:7" ht="15.95" customHeight="1">
      <c r="A17" s="645" t="s">
        <v>286</v>
      </c>
      <c r="B17" s="637">
        <v>43715</v>
      </c>
      <c r="C17" s="637">
        <v>43381</v>
      </c>
      <c r="D17" s="637">
        <v>43533</v>
      </c>
      <c r="E17" s="637">
        <v>45294</v>
      </c>
      <c r="F17" s="646">
        <v>46184</v>
      </c>
      <c r="G17" s="638"/>
    </row>
    <row r="18" spans="1:7" ht="15.95" customHeight="1">
      <c r="A18" s="645" t="s">
        <v>287</v>
      </c>
      <c r="B18" s="637">
        <v>27824</v>
      </c>
      <c r="C18" s="637">
        <v>28548</v>
      </c>
      <c r="D18" s="637">
        <v>29189</v>
      </c>
      <c r="E18" s="637">
        <v>27832</v>
      </c>
      <c r="F18" s="646">
        <v>26563</v>
      </c>
      <c r="G18" s="638"/>
    </row>
    <row r="19" spans="1:7" ht="15.95" customHeight="1">
      <c r="A19" s="645" t="s">
        <v>288</v>
      </c>
      <c r="B19" s="637">
        <v>4540</v>
      </c>
      <c r="C19" s="637">
        <v>4594</v>
      </c>
      <c r="D19" s="637">
        <v>4859</v>
      </c>
      <c r="E19" s="637">
        <v>5085</v>
      </c>
      <c r="F19" s="646">
        <v>5163</v>
      </c>
      <c r="G19" s="638"/>
    </row>
    <row r="20" spans="1:7" ht="15.95" customHeight="1">
      <c r="A20" s="645" t="s">
        <v>289</v>
      </c>
      <c r="B20" s="637">
        <v>6975</v>
      </c>
      <c r="C20" s="637">
        <v>6869</v>
      </c>
      <c r="D20" s="637">
        <v>6951</v>
      </c>
      <c r="E20" s="637">
        <v>7146</v>
      </c>
      <c r="F20" s="646">
        <v>6931</v>
      </c>
      <c r="G20" s="638"/>
    </row>
    <row r="21" spans="1:7" ht="15.95" customHeight="1">
      <c r="A21" s="645" t="s">
        <v>290</v>
      </c>
      <c r="B21" s="637">
        <v>19417</v>
      </c>
      <c r="C21" s="637">
        <v>18105</v>
      </c>
      <c r="D21" s="637">
        <v>17501</v>
      </c>
      <c r="E21" s="637">
        <v>17571</v>
      </c>
      <c r="F21" s="646">
        <v>17807</v>
      </c>
      <c r="G21" s="638"/>
    </row>
    <row r="22" spans="1:7" ht="15.95" customHeight="1">
      <c r="A22" s="645" t="s">
        <v>291</v>
      </c>
      <c r="B22" s="637">
        <v>139778</v>
      </c>
      <c r="C22" s="637">
        <v>137989</v>
      </c>
      <c r="D22" s="637">
        <v>121243</v>
      </c>
      <c r="E22" s="637">
        <v>112240</v>
      </c>
      <c r="F22" s="646">
        <v>108848</v>
      </c>
      <c r="G22" s="638"/>
    </row>
    <row r="23" spans="1:7" ht="15.95" customHeight="1">
      <c r="A23" s="645" t="s">
        <v>292</v>
      </c>
      <c r="B23" s="637">
        <v>1989</v>
      </c>
      <c r="C23" s="637">
        <v>1896</v>
      </c>
      <c r="D23" s="637">
        <v>1938</v>
      </c>
      <c r="E23" s="637">
        <v>1873</v>
      </c>
      <c r="F23" s="646">
        <v>1896</v>
      </c>
      <c r="G23" s="638"/>
    </row>
    <row r="24" spans="1:7" ht="15.95" customHeight="1">
      <c r="A24" s="645" t="s">
        <v>293</v>
      </c>
      <c r="B24" s="637">
        <v>11572</v>
      </c>
      <c r="C24" s="637">
        <v>10466</v>
      </c>
      <c r="D24" s="637">
        <v>9755</v>
      </c>
      <c r="E24" s="637">
        <v>9160</v>
      </c>
      <c r="F24" s="646">
        <v>8620</v>
      </c>
      <c r="G24" s="638"/>
    </row>
    <row r="25" spans="1:7" ht="15.95" customHeight="1">
      <c r="A25" s="645" t="s">
        <v>294</v>
      </c>
      <c r="B25" s="637">
        <v>46072</v>
      </c>
      <c r="C25" s="637">
        <v>46101</v>
      </c>
      <c r="D25" s="637">
        <v>47344</v>
      </c>
      <c r="E25" s="637">
        <v>48228</v>
      </c>
      <c r="F25" s="646">
        <v>48584</v>
      </c>
      <c r="G25" s="638"/>
    </row>
    <row r="26" spans="1:7" ht="15.95" customHeight="1">
      <c r="A26" s="645" t="s">
        <v>295</v>
      </c>
      <c r="B26" s="637">
        <v>16759</v>
      </c>
      <c r="C26" s="637">
        <v>16712</v>
      </c>
      <c r="D26" s="637">
        <v>16743</v>
      </c>
      <c r="E26" s="637">
        <v>16885</v>
      </c>
      <c r="F26" s="646">
        <v>16348</v>
      </c>
      <c r="G26" s="638"/>
    </row>
    <row r="27" spans="1:7" ht="15.95" customHeight="1">
      <c r="A27" s="645" t="s">
        <v>296</v>
      </c>
      <c r="B27" s="637">
        <v>18241</v>
      </c>
      <c r="C27" s="637">
        <v>16709</v>
      </c>
      <c r="D27" s="637">
        <v>16196</v>
      </c>
      <c r="E27" s="637">
        <v>16012</v>
      </c>
      <c r="F27" s="646">
        <v>15715</v>
      </c>
      <c r="G27" s="638"/>
    </row>
    <row r="28" spans="1:7" ht="15.95" customHeight="1">
      <c r="A28" s="645" t="s">
        <v>297</v>
      </c>
      <c r="B28" s="637">
        <v>16609</v>
      </c>
      <c r="C28" s="637">
        <v>15755</v>
      </c>
      <c r="D28" s="637">
        <v>16018</v>
      </c>
      <c r="E28" s="637">
        <v>15609</v>
      </c>
      <c r="F28" s="646">
        <v>15647</v>
      </c>
      <c r="G28" s="638"/>
    </row>
    <row r="29" spans="1:7" ht="15.95" customHeight="1">
      <c r="A29" s="645" t="s">
        <v>298</v>
      </c>
      <c r="B29" s="637">
        <v>10677</v>
      </c>
      <c r="C29" s="637">
        <v>10618</v>
      </c>
      <c r="D29" s="637">
        <v>10383</v>
      </c>
      <c r="E29" s="637">
        <v>10773</v>
      </c>
      <c r="F29" s="646">
        <v>11009</v>
      </c>
      <c r="G29" s="638"/>
    </row>
    <row r="30" spans="1:7" ht="15.95" customHeight="1">
      <c r="A30" s="645" t="s">
        <v>299</v>
      </c>
      <c r="B30" s="637">
        <v>54935</v>
      </c>
      <c r="C30" s="637">
        <v>51245</v>
      </c>
      <c r="D30" s="637">
        <v>47484</v>
      </c>
      <c r="E30" s="637">
        <v>45189</v>
      </c>
      <c r="F30" s="646">
        <v>44384</v>
      </c>
      <c r="G30" s="638"/>
    </row>
    <row r="31" spans="1:7" ht="15.95" customHeight="1">
      <c r="A31" s="645" t="s">
        <v>300</v>
      </c>
      <c r="B31" s="637">
        <v>22076</v>
      </c>
      <c r="C31" s="637">
        <v>21674</v>
      </c>
      <c r="D31" s="637">
        <v>22044</v>
      </c>
      <c r="E31" s="637">
        <v>21511</v>
      </c>
      <c r="F31" s="646">
        <v>21200</v>
      </c>
      <c r="G31" s="638"/>
    </row>
    <row r="32" spans="1:7" ht="15.95" customHeight="1">
      <c r="A32" s="645" t="s">
        <v>301</v>
      </c>
      <c r="B32" s="637">
        <v>29264</v>
      </c>
      <c r="C32" s="637">
        <v>28819</v>
      </c>
      <c r="D32" s="637">
        <v>28647</v>
      </c>
      <c r="E32" s="637">
        <v>29144</v>
      </c>
      <c r="F32" s="646">
        <v>29173</v>
      </c>
      <c r="G32" s="638"/>
    </row>
    <row r="33" spans="1:7" ht="15.95" customHeight="1">
      <c r="A33" s="645" t="s">
        <v>302</v>
      </c>
      <c r="B33" s="637">
        <v>5851</v>
      </c>
      <c r="C33" s="637">
        <v>5762</v>
      </c>
      <c r="D33" s="637">
        <v>5905</v>
      </c>
      <c r="E33" s="637">
        <v>5805</v>
      </c>
      <c r="F33" s="646">
        <v>5799</v>
      </c>
      <c r="G33" s="638"/>
    </row>
    <row r="34" spans="1:7" ht="15.95" customHeight="1">
      <c r="A34" s="645" t="s">
        <v>303</v>
      </c>
      <c r="B34" s="637">
        <v>37632</v>
      </c>
      <c r="C34" s="637">
        <v>38276</v>
      </c>
      <c r="D34" s="637">
        <v>24639</v>
      </c>
      <c r="E34" s="637">
        <v>18275</v>
      </c>
      <c r="F34" s="646">
        <v>17803</v>
      </c>
      <c r="G34" s="638"/>
    </row>
    <row r="35" spans="1:7" ht="15.95" customHeight="1">
      <c r="A35" s="645" t="s">
        <v>304</v>
      </c>
      <c r="B35" s="637">
        <v>65158</v>
      </c>
      <c r="C35" s="637">
        <v>65276</v>
      </c>
      <c r="D35" s="637">
        <v>62621</v>
      </c>
      <c r="E35" s="637">
        <v>63503</v>
      </c>
      <c r="F35" s="646">
        <v>66005</v>
      </c>
      <c r="G35" s="638"/>
    </row>
    <row r="36" spans="1:7" ht="15.95" customHeight="1">
      <c r="A36" s="650" t="s">
        <v>216</v>
      </c>
      <c r="B36" s="651">
        <v>796961</v>
      </c>
      <c r="C36" s="651">
        <v>783448</v>
      </c>
      <c r="D36" s="651">
        <v>744271</v>
      </c>
      <c r="E36" s="651">
        <v>719961</v>
      </c>
      <c r="F36" s="652">
        <v>714730</v>
      </c>
      <c r="G36" s="638"/>
    </row>
    <row r="37" spans="1:7" ht="12" customHeight="1">
      <c r="A37" s="638"/>
      <c r="B37" s="638"/>
      <c r="C37" s="638"/>
      <c r="D37" s="638"/>
      <c r="E37" s="638"/>
      <c r="F37" s="638"/>
      <c r="G37" s="638"/>
    </row>
    <row r="38" spans="1:7" s="616" customFormat="1" ht="15" customHeight="1">
      <c r="A38" s="629" t="s">
        <v>305</v>
      </c>
      <c r="B38" s="629"/>
      <c r="C38" s="629"/>
      <c r="D38" s="629"/>
      <c r="E38" s="629"/>
      <c r="F38" s="629"/>
      <c r="G38" s="629"/>
    </row>
    <row r="39" spans="1:7" s="616" customFormat="1" ht="15" customHeight="1">
      <c r="A39" s="629" t="s">
        <v>889</v>
      </c>
      <c r="B39" s="629"/>
      <c r="C39" s="629"/>
      <c r="D39" s="629"/>
      <c r="E39" s="629"/>
      <c r="F39" s="629"/>
      <c r="G39" s="629"/>
    </row>
    <row r="40" spans="1:7" s="616" customFormat="1" ht="15" customHeight="1">
      <c r="A40" s="653" t="s">
        <v>313</v>
      </c>
      <c r="B40" s="629"/>
      <c r="C40" s="629"/>
      <c r="D40" s="629"/>
      <c r="E40" s="629"/>
      <c r="F40" s="629"/>
      <c r="G40" s="629"/>
    </row>
  </sheetData>
  <mergeCells count="6">
    <mergeCell ref="A6:F6"/>
    <mergeCell ref="A1:F1"/>
    <mergeCell ref="A2:F2"/>
    <mergeCell ref="A3:F3"/>
    <mergeCell ref="A4:F4"/>
    <mergeCell ref="A5:F5"/>
  </mergeCells>
  <printOptions horizontalCentered="1"/>
  <pageMargins left="0.95" right="0.95" top="0.25" bottom="0.25" header="0" footer="0"/>
  <pageSetup paperSize="5"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view="pageBreakPreview" zoomScale="60" zoomScaleNormal="100" workbookViewId="0">
      <selection activeCell="K9" sqref="K9"/>
    </sheetView>
  </sheetViews>
  <sheetFormatPr defaultColWidth="9" defaultRowHeight="15.75"/>
  <cols>
    <col min="1" max="1" width="16.75" style="613" customWidth="1"/>
    <col min="2" max="5" width="11.625" style="613" customWidth="1"/>
    <col min="6" max="6" width="12.625" style="613" customWidth="1"/>
    <col min="7" max="7" width="6.75" style="34" customWidth="1"/>
    <col min="8" max="16384" width="9" style="34"/>
  </cols>
  <sheetData>
    <row r="1" spans="1:7" ht="15" customHeight="1">
      <c r="A1" s="716" t="s">
        <v>320</v>
      </c>
      <c r="B1" s="716"/>
      <c r="C1" s="716"/>
      <c r="D1" s="716"/>
      <c r="E1" s="716"/>
      <c r="F1" s="716"/>
    </row>
    <row r="2" spans="1:7" ht="15" customHeight="1">
      <c r="A2" s="716" t="s">
        <v>1</v>
      </c>
      <c r="B2" s="716"/>
      <c r="C2" s="716"/>
      <c r="D2" s="716"/>
      <c r="E2" s="716"/>
      <c r="F2" s="716"/>
    </row>
    <row r="3" spans="1:7" ht="15" customHeight="1">
      <c r="A3" s="716" t="s">
        <v>268</v>
      </c>
      <c r="B3" s="716"/>
      <c r="C3" s="716"/>
      <c r="D3" s="716"/>
      <c r="E3" s="716"/>
      <c r="F3" s="716"/>
    </row>
    <row r="4" spans="1:7" ht="15" customHeight="1">
      <c r="A4" s="716" t="s">
        <v>269</v>
      </c>
      <c r="B4" s="716"/>
      <c r="C4" s="716"/>
      <c r="D4" s="716"/>
      <c r="E4" s="716"/>
      <c r="F4" s="716"/>
    </row>
    <row r="5" spans="1:7" ht="9.9499999999999993" customHeight="1">
      <c r="A5" s="716" t="s">
        <v>270</v>
      </c>
      <c r="B5" s="716"/>
      <c r="C5" s="716"/>
      <c r="D5" s="716"/>
      <c r="E5" s="716"/>
      <c r="F5" s="716"/>
    </row>
    <row r="6" spans="1:7" ht="15.95" customHeight="1">
      <c r="A6" s="716" t="s">
        <v>321</v>
      </c>
      <c r="B6" s="716"/>
      <c r="C6" s="716"/>
      <c r="D6" s="716"/>
      <c r="E6" s="716"/>
      <c r="F6" s="716"/>
    </row>
    <row r="7" spans="1:7" ht="9.9499999999999993" customHeight="1">
      <c r="A7" s="638"/>
      <c r="B7" s="638"/>
      <c r="C7" s="638"/>
      <c r="D7" s="638"/>
      <c r="E7" s="638"/>
      <c r="F7" s="638"/>
    </row>
    <row r="8" spans="1:7" ht="15.95" customHeight="1">
      <c r="A8" s="643" t="s">
        <v>5</v>
      </c>
      <c r="B8" s="635" t="s">
        <v>272</v>
      </c>
      <c r="C8" s="635" t="s">
        <v>273</v>
      </c>
      <c r="D8" s="635" t="s">
        <v>274</v>
      </c>
      <c r="E8" s="635" t="s">
        <v>275</v>
      </c>
      <c r="F8" s="644" t="s">
        <v>276</v>
      </c>
      <c r="G8" s="630"/>
    </row>
    <row r="9" spans="1:7" ht="15" customHeight="1">
      <c r="A9" s="645" t="s">
        <v>277</v>
      </c>
      <c r="B9" s="637">
        <v>21270</v>
      </c>
      <c r="C9" s="637">
        <v>20267</v>
      </c>
      <c r="D9" s="637">
        <v>20169</v>
      </c>
      <c r="E9" s="637">
        <v>19796</v>
      </c>
      <c r="F9" s="646">
        <v>19575</v>
      </c>
      <c r="G9" s="630"/>
    </row>
    <row r="10" spans="1:7" ht="15" customHeight="1">
      <c r="A10" s="645" t="s">
        <v>278</v>
      </c>
      <c r="B10" s="637">
        <v>63465</v>
      </c>
      <c r="C10" s="637">
        <v>63127</v>
      </c>
      <c r="D10" s="637">
        <v>62354</v>
      </c>
      <c r="E10" s="637">
        <v>61092</v>
      </c>
      <c r="F10" s="646">
        <v>59994</v>
      </c>
      <c r="G10" s="630"/>
    </row>
    <row r="11" spans="1:7" ht="15" customHeight="1">
      <c r="A11" s="645" t="s">
        <v>279</v>
      </c>
      <c r="B11" s="637">
        <v>10855</v>
      </c>
      <c r="C11" s="637">
        <v>10023</v>
      </c>
      <c r="D11" s="637">
        <v>9719</v>
      </c>
      <c r="E11" s="637">
        <v>9414</v>
      </c>
      <c r="F11" s="646">
        <v>9537</v>
      </c>
      <c r="G11" s="630"/>
    </row>
    <row r="12" spans="1:7" ht="15" customHeight="1">
      <c r="A12" s="645" t="s">
        <v>280</v>
      </c>
      <c r="B12" s="637">
        <v>2442</v>
      </c>
      <c r="C12" s="637">
        <v>2536</v>
      </c>
      <c r="D12" s="637">
        <v>2652</v>
      </c>
      <c r="E12" s="637">
        <v>2430</v>
      </c>
      <c r="F12" s="646">
        <v>2450</v>
      </c>
      <c r="G12" s="630"/>
    </row>
    <row r="13" spans="1:7" ht="15" customHeight="1">
      <c r="A13" s="645" t="s">
        <v>281</v>
      </c>
      <c r="B13" s="637">
        <v>22001</v>
      </c>
      <c r="C13" s="637">
        <v>22058</v>
      </c>
      <c r="D13" s="637">
        <v>22079</v>
      </c>
      <c r="E13" s="637">
        <v>22118</v>
      </c>
      <c r="F13" s="646">
        <v>21040</v>
      </c>
      <c r="G13" s="630"/>
    </row>
    <row r="14" spans="1:7" ht="15" customHeight="1">
      <c r="A14" s="645" t="s">
        <v>282</v>
      </c>
      <c r="B14" s="637">
        <v>20354</v>
      </c>
      <c r="C14" s="637">
        <v>20407</v>
      </c>
      <c r="D14" s="637">
        <v>20815</v>
      </c>
      <c r="E14" s="637">
        <v>21391</v>
      </c>
      <c r="F14" s="646">
        <v>21134</v>
      </c>
      <c r="G14" s="630"/>
    </row>
    <row r="15" spans="1:7" ht="15" customHeight="1">
      <c r="A15" s="645" t="s">
        <v>283</v>
      </c>
      <c r="B15" s="637">
        <v>45009</v>
      </c>
      <c r="C15" s="637">
        <v>44128</v>
      </c>
      <c r="D15" s="637">
        <v>42949</v>
      </c>
      <c r="E15" s="637">
        <v>37992</v>
      </c>
      <c r="F15" s="646">
        <v>39070</v>
      </c>
      <c r="G15" s="630"/>
    </row>
    <row r="16" spans="1:7" ht="15" customHeight="1">
      <c r="A16" s="645" t="s">
        <v>284</v>
      </c>
      <c r="B16" s="637">
        <v>1549</v>
      </c>
      <c r="C16" s="637">
        <v>1502</v>
      </c>
      <c r="D16" s="637">
        <v>1512</v>
      </c>
      <c r="E16" s="637">
        <v>1453</v>
      </c>
      <c r="F16" s="646">
        <v>1402</v>
      </c>
      <c r="G16" s="630"/>
    </row>
    <row r="17" spans="1:7" ht="15" customHeight="1">
      <c r="A17" s="645" t="s">
        <v>285</v>
      </c>
      <c r="B17" s="637">
        <v>8874</v>
      </c>
      <c r="C17" s="637">
        <v>8500</v>
      </c>
      <c r="D17" s="637">
        <v>8228</v>
      </c>
      <c r="E17" s="637">
        <v>7883</v>
      </c>
      <c r="F17" s="646">
        <v>7374</v>
      </c>
      <c r="G17" s="630"/>
    </row>
    <row r="18" spans="1:7" ht="15" customHeight="1">
      <c r="A18" s="645" t="s">
        <v>286</v>
      </c>
      <c r="B18" s="637">
        <v>39889</v>
      </c>
      <c r="C18" s="637">
        <v>39904</v>
      </c>
      <c r="D18" s="637">
        <v>39301</v>
      </c>
      <c r="E18" s="637">
        <v>40041</v>
      </c>
      <c r="F18" s="646">
        <v>41031</v>
      </c>
      <c r="G18" s="630"/>
    </row>
    <row r="19" spans="1:7" ht="15" customHeight="1">
      <c r="A19" s="645" t="s">
        <v>287</v>
      </c>
      <c r="B19" s="637">
        <v>26168</v>
      </c>
      <c r="C19" s="637">
        <v>26740</v>
      </c>
      <c r="D19" s="637">
        <v>27322</v>
      </c>
      <c r="E19" s="637">
        <v>25946</v>
      </c>
      <c r="F19" s="646">
        <v>24752</v>
      </c>
      <c r="G19" s="630"/>
    </row>
    <row r="20" spans="1:7" ht="15" customHeight="1">
      <c r="A20" s="645" t="s">
        <v>288</v>
      </c>
      <c r="B20" s="637">
        <v>4077</v>
      </c>
      <c r="C20" s="637">
        <v>4189</v>
      </c>
      <c r="D20" s="637">
        <v>4528</v>
      </c>
      <c r="E20" s="637">
        <v>4676</v>
      </c>
      <c r="F20" s="646">
        <v>4719</v>
      </c>
      <c r="G20" s="630"/>
    </row>
    <row r="21" spans="1:7" ht="15" customHeight="1">
      <c r="A21" s="645" t="s">
        <v>289</v>
      </c>
      <c r="B21" s="637">
        <v>6000</v>
      </c>
      <c r="C21" s="637">
        <v>6061</v>
      </c>
      <c r="D21" s="637">
        <v>6206</v>
      </c>
      <c r="E21" s="637">
        <v>6408</v>
      </c>
      <c r="F21" s="646">
        <v>6395</v>
      </c>
      <c r="G21" s="630"/>
    </row>
    <row r="22" spans="1:7" ht="15" customHeight="1">
      <c r="A22" s="645" t="s">
        <v>290</v>
      </c>
      <c r="B22" s="637">
        <v>15021</v>
      </c>
      <c r="C22" s="637">
        <v>14491</v>
      </c>
      <c r="D22" s="637">
        <v>14007</v>
      </c>
      <c r="E22" s="637">
        <v>13889</v>
      </c>
      <c r="F22" s="646">
        <v>13495</v>
      </c>
      <c r="G22" s="630"/>
    </row>
    <row r="23" spans="1:7" ht="15" customHeight="1">
      <c r="A23" s="645" t="s">
        <v>291</v>
      </c>
      <c r="B23" s="637">
        <v>103318</v>
      </c>
      <c r="C23" s="637">
        <v>100774</v>
      </c>
      <c r="D23" s="637">
        <v>96781</v>
      </c>
      <c r="E23" s="637">
        <v>95984</v>
      </c>
      <c r="F23" s="646">
        <v>92982</v>
      </c>
      <c r="G23" s="630"/>
    </row>
    <row r="24" spans="1:7" ht="15" customHeight="1">
      <c r="A24" s="645" t="s">
        <v>292</v>
      </c>
      <c r="B24" s="637">
        <v>1720</v>
      </c>
      <c r="C24" s="637">
        <v>1681</v>
      </c>
      <c r="D24" s="637">
        <v>1782</v>
      </c>
      <c r="E24" s="637">
        <v>1763</v>
      </c>
      <c r="F24" s="646">
        <v>1756</v>
      </c>
      <c r="G24" s="630"/>
    </row>
    <row r="25" spans="1:7" ht="15" customHeight="1">
      <c r="A25" s="645" t="s">
        <v>293</v>
      </c>
      <c r="B25" s="637">
        <v>10467</v>
      </c>
      <c r="C25" s="637">
        <v>9488</v>
      </c>
      <c r="D25" s="637">
        <v>8697</v>
      </c>
      <c r="E25" s="637">
        <v>8403</v>
      </c>
      <c r="F25" s="646">
        <v>7885</v>
      </c>
      <c r="G25" s="630"/>
    </row>
    <row r="26" spans="1:7" ht="15" customHeight="1">
      <c r="A26" s="645" t="s">
        <v>294</v>
      </c>
      <c r="B26" s="637">
        <v>42161</v>
      </c>
      <c r="C26" s="637">
        <v>41852</v>
      </c>
      <c r="D26" s="637">
        <v>43189</v>
      </c>
      <c r="E26" s="637">
        <v>43891</v>
      </c>
      <c r="F26" s="646">
        <v>44177</v>
      </c>
      <c r="G26" s="630"/>
    </row>
    <row r="27" spans="1:7" ht="15" customHeight="1">
      <c r="A27" s="645" t="s">
        <v>295</v>
      </c>
      <c r="B27" s="637">
        <v>15216</v>
      </c>
      <c r="C27" s="637">
        <v>15071</v>
      </c>
      <c r="D27" s="637">
        <v>14924</v>
      </c>
      <c r="E27" s="637">
        <v>15100</v>
      </c>
      <c r="F27" s="646">
        <v>14537</v>
      </c>
      <c r="G27" s="630"/>
    </row>
    <row r="28" spans="1:7" ht="15" customHeight="1">
      <c r="A28" s="645" t="s">
        <v>296</v>
      </c>
      <c r="B28" s="637">
        <v>16651</v>
      </c>
      <c r="C28" s="637">
        <v>15503</v>
      </c>
      <c r="D28" s="637">
        <v>15144</v>
      </c>
      <c r="E28" s="637">
        <v>15053</v>
      </c>
      <c r="F28" s="646">
        <v>14691</v>
      </c>
      <c r="G28" s="630"/>
    </row>
    <row r="29" spans="1:7" ht="15" customHeight="1">
      <c r="A29" s="645" t="s">
        <v>297</v>
      </c>
      <c r="B29" s="637">
        <v>15801</v>
      </c>
      <c r="C29" s="637">
        <v>14914</v>
      </c>
      <c r="D29" s="637">
        <v>14350</v>
      </c>
      <c r="E29" s="637">
        <v>13879</v>
      </c>
      <c r="F29" s="646">
        <v>13905</v>
      </c>
      <c r="G29" s="630"/>
    </row>
    <row r="30" spans="1:7" ht="15" customHeight="1">
      <c r="A30" s="645" t="s">
        <v>298</v>
      </c>
      <c r="B30" s="637">
        <v>9952</v>
      </c>
      <c r="C30" s="637">
        <v>9678</v>
      </c>
      <c r="D30" s="637">
        <v>9683</v>
      </c>
      <c r="E30" s="637">
        <v>9978</v>
      </c>
      <c r="F30" s="646">
        <v>10104</v>
      </c>
      <c r="G30" s="630"/>
    </row>
    <row r="31" spans="1:7" ht="15" customHeight="1">
      <c r="A31" s="645" t="s">
        <v>299</v>
      </c>
      <c r="B31" s="637">
        <v>40673</v>
      </c>
      <c r="C31" s="637">
        <v>38602</v>
      </c>
      <c r="D31" s="637">
        <v>37183</v>
      </c>
      <c r="E31" s="637">
        <v>35754</v>
      </c>
      <c r="F31" s="646">
        <v>35435</v>
      </c>
      <c r="G31" s="630"/>
    </row>
    <row r="32" spans="1:7" ht="15" customHeight="1">
      <c r="A32" s="645" t="s">
        <v>300</v>
      </c>
      <c r="B32" s="637">
        <v>20786</v>
      </c>
      <c r="C32" s="637">
        <v>20410</v>
      </c>
      <c r="D32" s="637">
        <v>20833</v>
      </c>
      <c r="E32" s="637">
        <v>20438</v>
      </c>
      <c r="F32" s="646">
        <v>20085</v>
      </c>
      <c r="G32" s="630"/>
    </row>
    <row r="33" spans="1:14" ht="15" customHeight="1">
      <c r="A33" s="645" t="s">
        <v>301</v>
      </c>
      <c r="B33" s="637">
        <v>28212</v>
      </c>
      <c r="C33" s="637">
        <v>27573</v>
      </c>
      <c r="D33" s="637">
        <v>27185</v>
      </c>
      <c r="E33" s="637">
        <v>27181</v>
      </c>
      <c r="F33" s="646">
        <v>27707</v>
      </c>
      <c r="G33" s="630"/>
    </row>
    <row r="34" spans="1:14" ht="15" customHeight="1">
      <c r="A34" s="645" t="s">
        <v>302</v>
      </c>
      <c r="B34" s="637">
        <v>4749</v>
      </c>
      <c r="C34" s="637">
        <v>4581</v>
      </c>
      <c r="D34" s="637">
        <v>4776</v>
      </c>
      <c r="E34" s="637">
        <v>4828</v>
      </c>
      <c r="F34" s="646">
        <v>4822</v>
      </c>
      <c r="G34" s="630"/>
    </row>
    <row r="35" spans="1:14" ht="15" customHeight="1">
      <c r="A35" s="645" t="s">
        <v>303</v>
      </c>
      <c r="B35" s="637">
        <v>18571</v>
      </c>
      <c r="C35" s="637">
        <v>18043</v>
      </c>
      <c r="D35" s="637">
        <v>17453</v>
      </c>
      <c r="E35" s="637">
        <v>17332</v>
      </c>
      <c r="F35" s="646">
        <v>17102</v>
      </c>
      <c r="G35" s="630"/>
    </row>
    <row r="36" spans="1:14" ht="15" customHeight="1">
      <c r="A36" s="645" t="s">
        <v>304</v>
      </c>
      <c r="B36" s="637">
        <v>60463</v>
      </c>
      <c r="C36" s="637">
        <v>60797</v>
      </c>
      <c r="D36" s="637">
        <v>60701</v>
      </c>
      <c r="E36" s="637">
        <v>62048</v>
      </c>
      <c r="F36" s="646">
        <v>64536</v>
      </c>
      <c r="G36" s="630"/>
    </row>
    <row r="37" spans="1:14" ht="15" customHeight="1">
      <c r="A37" s="650" t="s">
        <v>216</v>
      </c>
      <c r="B37" s="651">
        <v>675714</v>
      </c>
      <c r="C37" s="651">
        <v>662900</v>
      </c>
      <c r="D37" s="651">
        <v>654522</v>
      </c>
      <c r="E37" s="651">
        <v>646161</v>
      </c>
      <c r="F37" s="652">
        <v>641692</v>
      </c>
      <c r="G37" s="630"/>
    </row>
    <row r="38" spans="1:14" ht="14.1" customHeight="1">
      <c r="A38" s="630"/>
      <c r="B38" s="630"/>
      <c r="C38" s="630"/>
      <c r="D38" s="630"/>
      <c r="E38" s="630"/>
      <c r="F38" s="630"/>
      <c r="G38" s="630"/>
    </row>
    <row r="39" spans="1:14" s="35" customFormat="1" ht="15" customHeight="1">
      <c r="A39" s="718" t="s">
        <v>1056</v>
      </c>
      <c r="B39" s="718"/>
      <c r="C39" s="718"/>
      <c r="D39" s="718"/>
      <c r="E39" s="718"/>
      <c r="F39" s="718"/>
      <c r="G39" s="718"/>
      <c r="H39" s="718"/>
      <c r="I39" s="718"/>
      <c r="J39" s="718"/>
      <c r="K39" s="718"/>
      <c r="L39" s="718"/>
      <c r="M39" s="718"/>
      <c r="N39" s="718"/>
    </row>
    <row r="40" spans="1:14" s="35" customFormat="1" ht="20.25" customHeight="1">
      <c r="A40" s="718"/>
      <c r="B40" s="718"/>
      <c r="C40" s="718"/>
      <c r="D40" s="718"/>
      <c r="E40" s="718"/>
      <c r="F40" s="718"/>
      <c r="G40" s="718"/>
      <c r="H40" s="718"/>
      <c r="I40" s="718"/>
      <c r="J40" s="718"/>
      <c r="K40" s="718"/>
      <c r="L40" s="718"/>
      <c r="M40" s="718"/>
      <c r="N40" s="718"/>
    </row>
    <row r="41" spans="1:14" s="35" customFormat="1" ht="24" customHeight="1">
      <c r="A41" s="718"/>
      <c r="B41" s="718"/>
      <c r="C41" s="718"/>
      <c r="D41" s="718"/>
      <c r="E41" s="718"/>
      <c r="F41" s="718"/>
      <c r="G41" s="718"/>
      <c r="H41" s="718"/>
      <c r="I41" s="718"/>
      <c r="J41" s="718"/>
      <c r="K41" s="718"/>
      <c r="L41" s="718"/>
      <c r="M41" s="718"/>
      <c r="N41" s="718"/>
    </row>
    <row r="42" spans="1:14" s="35" customFormat="1" ht="14.25" customHeight="1">
      <c r="A42" s="718"/>
      <c r="B42" s="718"/>
      <c r="C42" s="718"/>
      <c r="D42" s="718"/>
      <c r="E42" s="718"/>
      <c r="F42" s="718"/>
      <c r="G42" s="718"/>
      <c r="H42" s="718"/>
      <c r="I42" s="718"/>
      <c r="J42" s="718"/>
      <c r="K42" s="718"/>
      <c r="L42" s="718"/>
      <c r="M42" s="718"/>
      <c r="N42" s="718"/>
    </row>
  </sheetData>
  <mergeCells count="7">
    <mergeCell ref="A6:F6"/>
    <mergeCell ref="A1:F1"/>
    <mergeCell ref="A2:F2"/>
    <mergeCell ref="A3:F3"/>
    <mergeCell ref="A4:F4"/>
    <mergeCell ref="A5:F5"/>
    <mergeCell ref="A39:N42"/>
  </mergeCells>
  <printOptions horizontalCentered="1"/>
  <pageMargins left="0.7" right="0.45" top="0.25" bottom="0.25" header="0" footer="0"/>
  <pageSetup paperSize="5"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9" zoomScaleNormal="100" workbookViewId="0">
      <selection activeCell="M22" sqref="M22"/>
    </sheetView>
  </sheetViews>
  <sheetFormatPr defaultColWidth="9" defaultRowHeight="15.75"/>
  <cols>
    <col min="1" max="1" width="18.5" style="613" customWidth="1"/>
    <col min="2" max="6" width="15.625" style="613" customWidth="1"/>
    <col min="7" max="7" width="2.5" style="613" customWidth="1"/>
    <col min="8" max="16384" width="9" style="613"/>
  </cols>
  <sheetData>
    <row r="1" spans="1:6" ht="15" customHeight="1">
      <c r="A1" s="716" t="s">
        <v>323</v>
      </c>
      <c r="B1" s="716"/>
      <c r="C1" s="716"/>
      <c r="D1" s="716"/>
      <c r="E1" s="716"/>
      <c r="F1" s="716"/>
    </row>
    <row r="2" spans="1:6" ht="15" customHeight="1">
      <c r="A2" s="716" t="s">
        <v>1</v>
      </c>
      <c r="B2" s="716"/>
      <c r="C2" s="716"/>
      <c r="D2" s="716"/>
      <c r="E2" s="716"/>
      <c r="F2" s="716"/>
    </row>
    <row r="3" spans="1:6" ht="15" customHeight="1">
      <c r="A3" s="716" t="s">
        <v>268</v>
      </c>
      <c r="B3" s="716"/>
      <c r="C3" s="716"/>
      <c r="D3" s="716"/>
      <c r="E3" s="716"/>
      <c r="F3" s="716"/>
    </row>
    <row r="4" spans="1:6" ht="15" customHeight="1">
      <c r="A4" s="716" t="s">
        <v>269</v>
      </c>
      <c r="B4" s="716"/>
      <c r="C4" s="716"/>
      <c r="D4" s="716"/>
      <c r="E4" s="716"/>
      <c r="F4" s="716"/>
    </row>
    <row r="5" spans="1:6" ht="15" customHeight="1">
      <c r="A5" s="716" t="s">
        <v>270</v>
      </c>
      <c r="B5" s="716"/>
      <c r="C5" s="716"/>
      <c r="D5" s="716"/>
      <c r="E5" s="716"/>
      <c r="F5" s="716"/>
    </row>
    <row r="6" spans="1:6" ht="15" customHeight="1">
      <c r="A6" s="716" t="s">
        <v>324</v>
      </c>
      <c r="B6" s="716"/>
      <c r="C6" s="716"/>
      <c r="D6" s="716"/>
      <c r="E6" s="716"/>
      <c r="F6" s="716"/>
    </row>
    <row r="7" spans="1:6" ht="12.95" customHeight="1">
      <c r="A7" s="638"/>
      <c r="B7" s="638"/>
      <c r="C7" s="638"/>
      <c r="D7" s="638"/>
      <c r="E7" s="638"/>
      <c r="F7" s="638"/>
    </row>
    <row r="8" spans="1:6" ht="18" customHeight="1">
      <c r="A8" s="643" t="s">
        <v>5</v>
      </c>
      <c r="B8" s="635" t="s">
        <v>272</v>
      </c>
      <c r="C8" s="635" t="s">
        <v>273</v>
      </c>
      <c r="D8" s="635" t="s">
        <v>274</v>
      </c>
      <c r="E8" s="635" t="s">
        <v>275</v>
      </c>
      <c r="F8" s="644" t="s">
        <v>276</v>
      </c>
    </row>
    <row r="9" spans="1:6" ht="15" customHeight="1">
      <c r="A9" s="645" t="s">
        <v>277</v>
      </c>
      <c r="B9" s="637">
        <v>663</v>
      </c>
      <c r="C9" s="637">
        <v>1075</v>
      </c>
      <c r="D9" s="637">
        <v>1408</v>
      </c>
      <c r="E9" s="637">
        <v>1763</v>
      </c>
      <c r="F9" s="646">
        <v>2098</v>
      </c>
    </row>
    <row r="10" spans="1:6" ht="15" customHeight="1">
      <c r="A10" s="645" t="s">
        <v>278</v>
      </c>
      <c r="B10" s="637">
        <v>2129</v>
      </c>
      <c r="C10" s="637">
        <v>2427</v>
      </c>
      <c r="D10" s="637">
        <v>2673</v>
      </c>
      <c r="E10" s="637">
        <v>3099</v>
      </c>
      <c r="F10" s="646">
        <v>3537</v>
      </c>
    </row>
    <row r="11" spans="1:6" ht="15" customHeight="1">
      <c r="A11" s="645" t="s">
        <v>279</v>
      </c>
      <c r="B11" s="637">
        <v>634</v>
      </c>
      <c r="C11" s="637">
        <v>724</v>
      </c>
      <c r="D11" s="637">
        <v>740</v>
      </c>
      <c r="E11" s="637">
        <v>766</v>
      </c>
      <c r="F11" s="646">
        <v>749</v>
      </c>
    </row>
    <row r="12" spans="1:6" ht="15" customHeight="1">
      <c r="A12" s="645" t="s">
        <v>280</v>
      </c>
      <c r="B12" s="637">
        <v>233</v>
      </c>
      <c r="C12" s="637">
        <v>228</v>
      </c>
      <c r="D12" s="637">
        <v>220</v>
      </c>
      <c r="E12" s="637">
        <v>220</v>
      </c>
      <c r="F12" s="646">
        <v>244</v>
      </c>
    </row>
    <row r="13" spans="1:6" ht="15" customHeight="1">
      <c r="A13" s="645" t="s">
        <v>281</v>
      </c>
      <c r="B13" s="637">
        <v>1992</v>
      </c>
      <c r="C13" s="637">
        <v>2110</v>
      </c>
      <c r="D13" s="637">
        <v>2040</v>
      </c>
      <c r="E13" s="637">
        <v>1966</v>
      </c>
      <c r="F13" s="646">
        <v>2031</v>
      </c>
    </row>
    <row r="14" spans="1:6" ht="15" customHeight="1">
      <c r="A14" s="645" t="s">
        <v>282</v>
      </c>
      <c r="B14" s="637">
        <v>1330</v>
      </c>
      <c r="C14" s="637">
        <v>1252</v>
      </c>
      <c r="D14" s="637">
        <v>1309</v>
      </c>
      <c r="E14" s="637">
        <v>1308</v>
      </c>
      <c r="F14" s="646">
        <v>1273</v>
      </c>
    </row>
    <row r="15" spans="1:6" ht="15" customHeight="1">
      <c r="A15" s="645" t="s">
        <v>283</v>
      </c>
      <c r="B15" s="637">
        <v>2986</v>
      </c>
      <c r="C15" s="637">
        <v>3479</v>
      </c>
      <c r="D15" s="637">
        <v>3782</v>
      </c>
      <c r="E15" s="637">
        <v>3728</v>
      </c>
      <c r="F15" s="646">
        <v>3785</v>
      </c>
    </row>
    <row r="16" spans="1:6" ht="15" customHeight="1">
      <c r="A16" s="645" t="s">
        <v>284</v>
      </c>
      <c r="B16" s="637">
        <v>0</v>
      </c>
      <c r="C16" s="637">
        <v>0</v>
      </c>
      <c r="D16" s="637">
        <v>19</v>
      </c>
      <c r="E16" s="637">
        <v>34</v>
      </c>
      <c r="F16" s="646">
        <v>26</v>
      </c>
    </row>
    <row r="17" spans="1:6" ht="15" customHeight="1">
      <c r="A17" s="645" t="s">
        <v>285</v>
      </c>
      <c r="B17" s="637">
        <v>139</v>
      </c>
      <c r="C17" s="637">
        <v>208</v>
      </c>
      <c r="D17" s="637">
        <v>235</v>
      </c>
      <c r="E17" s="637">
        <v>309</v>
      </c>
      <c r="F17" s="646">
        <v>320</v>
      </c>
    </row>
    <row r="18" spans="1:6" ht="15" customHeight="1">
      <c r="A18" s="645" t="s">
        <v>287</v>
      </c>
      <c r="B18" s="637">
        <v>3164</v>
      </c>
      <c r="C18" s="637">
        <v>3420</v>
      </c>
      <c r="D18" s="637">
        <v>3466</v>
      </c>
      <c r="E18" s="637">
        <v>3443</v>
      </c>
      <c r="F18" s="646">
        <v>3459</v>
      </c>
    </row>
    <row r="19" spans="1:6" ht="15" customHeight="1">
      <c r="A19" s="645" t="s">
        <v>288</v>
      </c>
      <c r="B19" s="637">
        <v>54</v>
      </c>
      <c r="C19" s="637">
        <v>62</v>
      </c>
      <c r="D19" s="637">
        <v>94</v>
      </c>
      <c r="E19" s="637">
        <v>130</v>
      </c>
      <c r="F19" s="646">
        <v>185</v>
      </c>
    </row>
    <row r="20" spans="1:6" ht="15" customHeight="1">
      <c r="A20" s="645" t="s">
        <v>289</v>
      </c>
      <c r="B20" s="637">
        <v>106</v>
      </c>
      <c r="C20" s="637">
        <v>130</v>
      </c>
      <c r="D20" s="637">
        <v>123</v>
      </c>
      <c r="E20" s="637">
        <v>102</v>
      </c>
      <c r="F20" s="646">
        <v>132</v>
      </c>
    </row>
    <row r="21" spans="1:6" ht="15" customHeight="1">
      <c r="A21" s="645" t="s">
        <v>290</v>
      </c>
      <c r="B21" s="637">
        <v>795</v>
      </c>
      <c r="C21" s="637">
        <v>893</v>
      </c>
      <c r="D21" s="637">
        <v>897</v>
      </c>
      <c r="E21" s="637">
        <v>884</v>
      </c>
      <c r="F21" s="646">
        <v>850</v>
      </c>
    </row>
    <row r="22" spans="1:6" ht="15" customHeight="1">
      <c r="A22" s="645" t="s">
        <v>291</v>
      </c>
      <c r="B22" s="637">
        <v>4411</v>
      </c>
      <c r="C22" s="637">
        <v>4489</v>
      </c>
      <c r="D22" s="637">
        <v>4584</v>
      </c>
      <c r="E22" s="637">
        <v>4470</v>
      </c>
      <c r="F22" s="646">
        <v>4533</v>
      </c>
    </row>
    <row r="23" spans="1:6" ht="15" customHeight="1">
      <c r="A23" s="645" t="s">
        <v>292</v>
      </c>
      <c r="B23" s="637">
        <v>0</v>
      </c>
      <c r="C23" s="637">
        <v>0</v>
      </c>
      <c r="D23" s="637">
        <v>0</v>
      </c>
      <c r="E23" s="637">
        <v>22</v>
      </c>
      <c r="F23" s="646">
        <v>31</v>
      </c>
    </row>
    <row r="24" spans="1:6" ht="15" customHeight="1">
      <c r="A24" s="645" t="s">
        <v>293</v>
      </c>
      <c r="B24" s="637">
        <v>795</v>
      </c>
      <c r="C24" s="637">
        <v>683</v>
      </c>
      <c r="D24" s="637">
        <v>644</v>
      </c>
      <c r="E24" s="637">
        <v>659</v>
      </c>
      <c r="F24" s="646">
        <v>666</v>
      </c>
    </row>
    <row r="25" spans="1:6" ht="15" customHeight="1">
      <c r="A25" s="645" t="s">
        <v>294</v>
      </c>
      <c r="B25" s="637">
        <v>1520</v>
      </c>
      <c r="C25" s="637">
        <v>1615</v>
      </c>
      <c r="D25" s="637">
        <v>1791</v>
      </c>
      <c r="E25" s="637">
        <v>1841</v>
      </c>
      <c r="F25" s="646">
        <v>2049</v>
      </c>
    </row>
    <row r="26" spans="1:6" ht="15" customHeight="1">
      <c r="A26" s="645" t="s">
        <v>295</v>
      </c>
      <c r="B26" s="637">
        <v>249</v>
      </c>
      <c r="C26" s="637">
        <v>449</v>
      </c>
      <c r="D26" s="637">
        <v>710</v>
      </c>
      <c r="E26" s="637">
        <v>825</v>
      </c>
      <c r="F26" s="646">
        <v>861</v>
      </c>
    </row>
    <row r="27" spans="1:6" ht="15" customHeight="1">
      <c r="A27" s="645" t="s">
        <v>296</v>
      </c>
      <c r="B27" s="637">
        <v>559</v>
      </c>
      <c r="C27" s="637">
        <v>594</v>
      </c>
      <c r="D27" s="637">
        <v>678</v>
      </c>
      <c r="E27" s="637">
        <v>783</v>
      </c>
      <c r="F27" s="646">
        <v>908</v>
      </c>
    </row>
    <row r="28" spans="1:6" ht="15" customHeight="1">
      <c r="A28" s="645" t="s">
        <v>297</v>
      </c>
      <c r="B28" s="637">
        <v>1755</v>
      </c>
      <c r="C28" s="637">
        <v>1772</v>
      </c>
      <c r="D28" s="637">
        <v>1897</v>
      </c>
      <c r="E28" s="637">
        <v>1929</v>
      </c>
      <c r="F28" s="646">
        <v>1826</v>
      </c>
    </row>
    <row r="29" spans="1:6" ht="15" customHeight="1">
      <c r="A29" s="645" t="s">
        <v>298</v>
      </c>
      <c r="B29" s="637">
        <v>435</v>
      </c>
      <c r="C29" s="637">
        <v>475</v>
      </c>
      <c r="D29" s="637">
        <v>490</v>
      </c>
      <c r="E29" s="637">
        <v>546</v>
      </c>
      <c r="F29" s="646">
        <v>594</v>
      </c>
    </row>
    <row r="30" spans="1:6" ht="15" customHeight="1">
      <c r="A30" s="645" t="s">
        <v>299</v>
      </c>
      <c r="B30" s="637">
        <v>5770</v>
      </c>
      <c r="C30" s="637">
        <v>6006</v>
      </c>
      <c r="D30" s="637">
        <v>6039</v>
      </c>
      <c r="E30" s="637">
        <v>6098</v>
      </c>
      <c r="F30" s="646">
        <v>5991</v>
      </c>
    </row>
    <row r="31" spans="1:6" ht="15" customHeight="1">
      <c r="A31" s="645" t="s">
        <v>300</v>
      </c>
      <c r="B31" s="637">
        <v>1152</v>
      </c>
      <c r="C31" s="637">
        <v>1019</v>
      </c>
      <c r="D31" s="637">
        <v>1057</v>
      </c>
      <c r="E31" s="637">
        <v>1095</v>
      </c>
      <c r="F31" s="646">
        <v>1136</v>
      </c>
    </row>
    <row r="32" spans="1:6" ht="15" customHeight="1">
      <c r="A32" s="645" t="s">
        <v>301</v>
      </c>
      <c r="B32" s="637">
        <v>1286</v>
      </c>
      <c r="C32" s="637">
        <v>1489</v>
      </c>
      <c r="D32" s="637">
        <v>1880</v>
      </c>
      <c r="E32" s="637">
        <v>2177</v>
      </c>
      <c r="F32" s="646">
        <v>2381</v>
      </c>
    </row>
    <row r="33" spans="1:6" ht="15" customHeight="1">
      <c r="A33" s="645" t="s">
        <v>302</v>
      </c>
      <c r="B33" s="637">
        <v>163</v>
      </c>
      <c r="C33" s="637">
        <v>193</v>
      </c>
      <c r="D33" s="637">
        <v>177</v>
      </c>
      <c r="E33" s="637">
        <v>208</v>
      </c>
      <c r="F33" s="646">
        <v>195</v>
      </c>
    </row>
    <row r="34" spans="1:6" ht="15" customHeight="1">
      <c r="A34" s="645" t="s">
        <v>303</v>
      </c>
      <c r="B34" s="637">
        <v>0</v>
      </c>
      <c r="C34" s="637">
        <v>0</v>
      </c>
      <c r="D34" s="637">
        <v>43</v>
      </c>
      <c r="E34" s="637">
        <v>40</v>
      </c>
      <c r="F34" s="646">
        <v>58</v>
      </c>
    </row>
    <row r="35" spans="1:6" ht="15" customHeight="1">
      <c r="A35" s="645" t="s">
        <v>304</v>
      </c>
      <c r="B35" s="637">
        <v>335</v>
      </c>
      <c r="C35" s="637">
        <v>414</v>
      </c>
      <c r="D35" s="637">
        <v>460</v>
      </c>
      <c r="E35" s="637">
        <v>501</v>
      </c>
      <c r="F35" s="646">
        <v>1259</v>
      </c>
    </row>
    <row r="36" spans="1:6" ht="15" customHeight="1">
      <c r="A36" s="650" t="s">
        <v>216</v>
      </c>
      <c r="B36" s="651">
        <v>32655</v>
      </c>
      <c r="C36" s="651">
        <v>35206</v>
      </c>
      <c r="D36" s="651">
        <v>37456</v>
      </c>
      <c r="E36" s="651">
        <v>38946</v>
      </c>
      <c r="F36" s="652">
        <v>41177</v>
      </c>
    </row>
    <row r="37" spans="1:6" ht="18.75" customHeight="1">
      <c r="A37" s="630"/>
      <c r="B37" s="630"/>
      <c r="C37" s="630"/>
      <c r="D37" s="630"/>
      <c r="E37" s="630"/>
      <c r="F37" s="630"/>
    </row>
    <row r="38" spans="1:6" s="619" customFormat="1" ht="14.1" customHeight="1">
      <c r="A38" s="633" t="s">
        <v>305</v>
      </c>
      <c r="B38" s="633"/>
      <c r="C38" s="633"/>
      <c r="D38" s="633"/>
      <c r="E38" s="633"/>
      <c r="F38" s="633"/>
    </row>
    <row r="39" spans="1:6" s="619" customFormat="1" ht="14.1" customHeight="1">
      <c r="A39" s="633" t="s">
        <v>306</v>
      </c>
      <c r="B39" s="633"/>
      <c r="C39" s="633"/>
      <c r="D39" s="633"/>
      <c r="E39" s="633"/>
      <c r="F39" s="633"/>
    </row>
    <row r="40" spans="1:6" s="619" customFormat="1" ht="14.1" customHeight="1">
      <c r="A40" s="714" t="s">
        <v>888</v>
      </c>
      <c r="B40" s="714"/>
      <c r="C40" s="714"/>
      <c r="D40" s="714"/>
      <c r="E40" s="714"/>
      <c r="F40" s="714"/>
    </row>
    <row r="41" spans="1:6" s="619" customFormat="1" ht="14.1" customHeight="1">
      <c r="A41" s="633" t="s">
        <v>317</v>
      </c>
      <c r="B41" s="633"/>
      <c r="C41" s="633"/>
      <c r="D41" s="633"/>
      <c r="E41" s="633"/>
      <c r="F41" s="633"/>
    </row>
  </sheetData>
  <mergeCells count="7">
    <mergeCell ref="A40:F40"/>
    <mergeCell ref="A6:F6"/>
    <mergeCell ref="A1:F1"/>
    <mergeCell ref="A2:F2"/>
    <mergeCell ref="A3:F3"/>
    <mergeCell ref="A4:F4"/>
    <mergeCell ref="A5:F5"/>
  </mergeCells>
  <printOptions horizontalCentered="1"/>
  <pageMargins left="0.2" right="0.2" top="0.25" bottom="0.25" header="0" footer="0"/>
  <pageSetup paperSize="5"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BreakPreview" topLeftCell="A19" zoomScaleNormal="100" zoomScaleSheetLayoutView="100" workbookViewId="0">
      <selection activeCell="I27" sqref="I27"/>
    </sheetView>
  </sheetViews>
  <sheetFormatPr defaultColWidth="9" defaultRowHeight="15"/>
  <cols>
    <col min="1" max="1" width="12.5" style="34" bestFit="1" customWidth="1"/>
    <col min="2" max="6" width="10.875" style="34" bestFit="1" customWidth="1"/>
    <col min="7" max="16384" width="9" style="34"/>
  </cols>
  <sheetData>
    <row r="1" spans="1:8" ht="15.95" customHeight="1">
      <c r="A1" s="716" t="s">
        <v>325</v>
      </c>
      <c r="B1" s="716"/>
      <c r="C1" s="716"/>
      <c r="D1" s="716"/>
      <c r="E1" s="716"/>
      <c r="F1" s="716"/>
    </row>
    <row r="2" spans="1:8" ht="15.95" customHeight="1">
      <c r="A2" s="716" t="s">
        <v>1</v>
      </c>
      <c r="B2" s="716"/>
      <c r="C2" s="716"/>
      <c r="D2" s="716"/>
      <c r="E2" s="716"/>
      <c r="F2" s="716"/>
    </row>
    <row r="3" spans="1:8" ht="18" customHeight="1">
      <c r="A3" s="716" t="s">
        <v>268</v>
      </c>
      <c r="B3" s="716"/>
      <c r="C3" s="716"/>
      <c r="D3" s="716"/>
      <c r="E3" s="716"/>
      <c r="F3" s="716"/>
    </row>
    <row r="4" spans="1:8" ht="15.95" customHeight="1">
      <c r="A4" s="716" t="s">
        <v>269</v>
      </c>
      <c r="B4" s="716"/>
      <c r="C4" s="716"/>
      <c r="D4" s="716"/>
      <c r="E4" s="716"/>
      <c r="F4" s="716"/>
    </row>
    <row r="5" spans="1:8" ht="36" customHeight="1">
      <c r="A5" s="716" t="s">
        <v>326</v>
      </c>
      <c r="B5" s="716"/>
      <c r="C5" s="716"/>
      <c r="D5" s="716"/>
      <c r="E5" s="716"/>
      <c r="F5" s="716"/>
    </row>
    <row r="6" spans="1:8" ht="12.95" customHeight="1"/>
    <row r="7" spans="1:8" ht="12.95" customHeight="1">
      <c r="A7" s="639" t="s">
        <v>5</v>
      </c>
      <c r="B7" s="639" t="s">
        <v>272</v>
      </c>
      <c r="C7" s="639" t="s">
        <v>273</v>
      </c>
      <c r="D7" s="639" t="s">
        <v>274</v>
      </c>
      <c r="E7" s="639" t="s">
        <v>275</v>
      </c>
      <c r="F7" s="639" t="s">
        <v>276</v>
      </c>
      <c r="G7" s="630"/>
      <c r="H7" s="630"/>
    </row>
    <row r="8" spans="1:8" ht="15" customHeight="1">
      <c r="A8" s="636" t="s">
        <v>277</v>
      </c>
      <c r="B8" s="637">
        <v>21382</v>
      </c>
      <c r="C8" s="637">
        <v>20686</v>
      </c>
      <c r="D8" s="637">
        <v>20715</v>
      </c>
      <c r="E8" s="637">
        <v>20469</v>
      </c>
      <c r="F8" s="637">
        <v>20311</v>
      </c>
      <c r="G8" s="630"/>
      <c r="H8" s="630"/>
    </row>
    <row r="9" spans="1:8" ht="15" customHeight="1">
      <c r="A9" s="636" t="s">
        <v>278</v>
      </c>
      <c r="B9" s="637">
        <v>64238</v>
      </c>
      <c r="C9" s="637">
        <v>64146</v>
      </c>
      <c r="D9" s="637">
        <v>63371</v>
      </c>
      <c r="E9" s="637">
        <v>62292</v>
      </c>
      <c r="F9" s="637">
        <v>61272</v>
      </c>
      <c r="G9" s="630"/>
      <c r="H9" s="630"/>
    </row>
    <row r="10" spans="1:8" ht="15" customHeight="1">
      <c r="A10" s="636" t="s">
        <v>279</v>
      </c>
      <c r="B10" s="637">
        <v>10992</v>
      </c>
      <c r="C10" s="637">
        <v>10227</v>
      </c>
      <c r="D10" s="637">
        <v>9943</v>
      </c>
      <c r="E10" s="637">
        <v>9633</v>
      </c>
      <c r="F10" s="637">
        <v>9739</v>
      </c>
      <c r="G10" s="630"/>
      <c r="H10" s="630"/>
    </row>
    <row r="11" spans="1:8" ht="15" customHeight="1">
      <c r="A11" s="636" t="s">
        <v>280</v>
      </c>
      <c r="B11" s="637">
        <v>2609</v>
      </c>
      <c r="C11" s="637">
        <v>2696</v>
      </c>
      <c r="D11" s="637">
        <v>2816</v>
      </c>
      <c r="E11" s="637">
        <v>2609</v>
      </c>
      <c r="F11" s="637">
        <v>2630</v>
      </c>
      <c r="G11" s="630"/>
      <c r="H11" s="630"/>
    </row>
    <row r="12" spans="1:8" ht="15" customHeight="1">
      <c r="A12" s="636" t="s">
        <v>281</v>
      </c>
      <c r="B12" s="637">
        <v>22897</v>
      </c>
      <c r="C12" s="637">
        <v>22986</v>
      </c>
      <c r="D12" s="637">
        <v>22964</v>
      </c>
      <c r="E12" s="637">
        <v>22923</v>
      </c>
      <c r="F12" s="637">
        <v>21933</v>
      </c>
      <c r="G12" s="630"/>
      <c r="H12" s="630"/>
    </row>
    <row r="13" spans="1:8" ht="15" customHeight="1">
      <c r="A13" s="636" t="s">
        <v>282</v>
      </c>
      <c r="B13" s="637">
        <v>21064</v>
      </c>
      <c r="C13" s="637">
        <v>21121</v>
      </c>
      <c r="D13" s="637">
        <v>21586</v>
      </c>
      <c r="E13" s="637">
        <v>22229</v>
      </c>
      <c r="F13" s="637">
        <v>21909</v>
      </c>
      <c r="G13" s="630"/>
      <c r="H13" s="630"/>
    </row>
    <row r="14" spans="1:8" ht="15" customHeight="1">
      <c r="A14" s="636" t="s">
        <v>283</v>
      </c>
      <c r="B14" s="637">
        <v>46353</v>
      </c>
      <c r="C14" s="637">
        <v>45615</v>
      </c>
      <c r="D14" s="637">
        <v>44643</v>
      </c>
      <c r="E14" s="637">
        <v>39682</v>
      </c>
      <c r="F14" s="637">
        <v>40643</v>
      </c>
      <c r="G14" s="630"/>
      <c r="H14" s="630"/>
    </row>
    <row r="15" spans="1:8" ht="15" customHeight="1">
      <c r="A15" s="636" t="s">
        <v>284</v>
      </c>
      <c r="B15" s="637">
        <v>1549</v>
      </c>
      <c r="C15" s="637">
        <v>1502</v>
      </c>
      <c r="D15" s="637">
        <v>1518</v>
      </c>
      <c r="E15" s="637">
        <v>1466</v>
      </c>
      <c r="F15" s="637">
        <v>1409</v>
      </c>
      <c r="G15" s="630"/>
      <c r="H15" s="630"/>
    </row>
    <row r="16" spans="1:8" ht="15" customHeight="1">
      <c r="A16" s="636" t="s">
        <v>285</v>
      </c>
      <c r="B16" s="637">
        <v>8902</v>
      </c>
      <c r="C16" s="637">
        <v>8558</v>
      </c>
      <c r="D16" s="637">
        <v>8300</v>
      </c>
      <c r="E16" s="637">
        <v>7976</v>
      </c>
      <c r="F16" s="637">
        <v>7481</v>
      </c>
      <c r="G16" s="630"/>
      <c r="H16" s="630"/>
    </row>
    <row r="17" spans="1:8" ht="15" customHeight="1">
      <c r="A17" s="636" t="s">
        <v>286</v>
      </c>
      <c r="B17" s="637">
        <v>39889</v>
      </c>
      <c r="C17" s="637">
        <v>39904</v>
      </c>
      <c r="D17" s="637">
        <v>39301</v>
      </c>
      <c r="E17" s="637">
        <v>40041</v>
      </c>
      <c r="F17" s="637">
        <v>41031</v>
      </c>
      <c r="G17" s="630"/>
      <c r="H17" s="630"/>
    </row>
    <row r="18" spans="1:8" ht="15" customHeight="1">
      <c r="A18" s="636" t="s">
        <v>287</v>
      </c>
      <c r="B18" s="637">
        <v>27506</v>
      </c>
      <c r="C18" s="637">
        <v>28267</v>
      </c>
      <c r="D18" s="637">
        <v>28915</v>
      </c>
      <c r="E18" s="637">
        <v>27504</v>
      </c>
      <c r="F18" s="637">
        <v>26329</v>
      </c>
      <c r="G18" s="630"/>
      <c r="H18" s="630"/>
    </row>
    <row r="19" spans="1:8" ht="15" customHeight="1">
      <c r="A19" s="636" t="s">
        <v>288</v>
      </c>
      <c r="B19" s="637">
        <v>4113</v>
      </c>
      <c r="C19" s="637">
        <v>4223</v>
      </c>
      <c r="D19" s="637">
        <v>4576</v>
      </c>
      <c r="E19" s="637">
        <v>4737</v>
      </c>
      <c r="F19" s="637">
        <v>4811</v>
      </c>
      <c r="G19" s="630"/>
      <c r="H19" s="630"/>
    </row>
    <row r="20" spans="1:8" ht="15" customHeight="1">
      <c r="A20" s="636" t="s">
        <v>289</v>
      </c>
      <c r="B20" s="637">
        <v>6038</v>
      </c>
      <c r="C20" s="637">
        <v>6107</v>
      </c>
      <c r="D20" s="637">
        <v>6258</v>
      </c>
      <c r="E20" s="637">
        <v>6445</v>
      </c>
      <c r="F20" s="637">
        <v>6433</v>
      </c>
      <c r="G20" s="630"/>
      <c r="H20" s="630"/>
    </row>
    <row r="21" spans="1:8" ht="15" customHeight="1">
      <c r="A21" s="636" t="s">
        <v>290</v>
      </c>
      <c r="B21" s="637">
        <v>15369</v>
      </c>
      <c r="C21" s="637">
        <v>14944</v>
      </c>
      <c r="D21" s="637">
        <v>14481</v>
      </c>
      <c r="E21" s="637">
        <v>14375</v>
      </c>
      <c r="F21" s="637">
        <v>13977</v>
      </c>
      <c r="G21" s="630"/>
      <c r="H21" s="630"/>
    </row>
    <row r="22" spans="1:8" ht="15" customHeight="1">
      <c r="A22" s="636" t="s">
        <v>291</v>
      </c>
      <c r="B22" s="637">
        <v>105483</v>
      </c>
      <c r="C22" s="637">
        <v>102859</v>
      </c>
      <c r="D22" s="637">
        <v>98844</v>
      </c>
      <c r="E22" s="637">
        <v>97986</v>
      </c>
      <c r="F22" s="637">
        <v>94937</v>
      </c>
      <c r="G22" s="630"/>
      <c r="H22" s="630"/>
    </row>
    <row r="23" spans="1:8" ht="15" customHeight="1">
      <c r="A23" s="636" t="s">
        <v>292</v>
      </c>
      <c r="B23" s="637">
        <v>1720</v>
      </c>
      <c r="C23" s="637">
        <v>1681</v>
      </c>
      <c r="D23" s="637">
        <v>1782</v>
      </c>
      <c r="E23" s="637">
        <v>1777</v>
      </c>
      <c r="F23" s="637">
        <v>1781</v>
      </c>
      <c r="G23" s="630"/>
      <c r="H23" s="630"/>
    </row>
    <row r="24" spans="1:8" ht="15" customHeight="1">
      <c r="A24" s="636" t="s">
        <v>293</v>
      </c>
      <c r="B24" s="637">
        <v>10885</v>
      </c>
      <c r="C24" s="637">
        <v>9822</v>
      </c>
      <c r="D24" s="637">
        <v>9023</v>
      </c>
      <c r="E24" s="637">
        <v>8727</v>
      </c>
      <c r="F24" s="637">
        <v>8263</v>
      </c>
      <c r="G24" s="630"/>
      <c r="H24" s="630"/>
    </row>
    <row r="25" spans="1:8" ht="15" customHeight="1">
      <c r="A25" s="636" t="s">
        <v>294</v>
      </c>
      <c r="B25" s="637">
        <v>42873</v>
      </c>
      <c r="C25" s="637">
        <v>42649</v>
      </c>
      <c r="D25" s="637">
        <v>44084</v>
      </c>
      <c r="E25" s="637">
        <v>44807</v>
      </c>
      <c r="F25" s="637">
        <v>45118</v>
      </c>
      <c r="G25" s="630"/>
      <c r="H25" s="630"/>
    </row>
    <row r="26" spans="1:8" ht="15" customHeight="1">
      <c r="A26" s="636" t="s">
        <v>295</v>
      </c>
      <c r="B26" s="637">
        <v>15306</v>
      </c>
      <c r="C26" s="637">
        <v>15202</v>
      </c>
      <c r="D26" s="637">
        <v>15200</v>
      </c>
      <c r="E26" s="637">
        <v>15430</v>
      </c>
      <c r="F26" s="637">
        <v>14886</v>
      </c>
      <c r="G26" s="630"/>
      <c r="H26" s="630"/>
    </row>
    <row r="27" spans="1:8" ht="15" customHeight="1">
      <c r="A27" s="636" t="s">
        <v>296</v>
      </c>
      <c r="B27" s="637">
        <v>16864</v>
      </c>
      <c r="C27" s="637">
        <v>15745</v>
      </c>
      <c r="D27" s="637">
        <v>15407</v>
      </c>
      <c r="E27" s="637">
        <v>15312</v>
      </c>
      <c r="F27" s="637">
        <v>15002</v>
      </c>
      <c r="G27" s="630"/>
      <c r="H27" s="630"/>
    </row>
    <row r="28" spans="1:8" ht="15" customHeight="1">
      <c r="A28" s="636" t="s">
        <v>297</v>
      </c>
      <c r="B28" s="637">
        <v>16548</v>
      </c>
      <c r="C28" s="637">
        <v>15698</v>
      </c>
      <c r="D28" s="637">
        <v>15173</v>
      </c>
      <c r="E28" s="637">
        <v>14708</v>
      </c>
      <c r="F28" s="637">
        <v>14675</v>
      </c>
      <c r="G28" s="630"/>
      <c r="H28" s="630"/>
    </row>
    <row r="29" spans="1:8" ht="15" customHeight="1">
      <c r="A29" s="636" t="s">
        <v>298</v>
      </c>
      <c r="B29" s="637">
        <v>10160</v>
      </c>
      <c r="C29" s="637">
        <v>9931</v>
      </c>
      <c r="D29" s="637">
        <v>9954</v>
      </c>
      <c r="E29" s="637">
        <v>10280</v>
      </c>
      <c r="F29" s="637">
        <v>10457</v>
      </c>
      <c r="G29" s="630"/>
      <c r="H29" s="630"/>
    </row>
    <row r="30" spans="1:8" ht="15" customHeight="1">
      <c r="A30" s="636" t="s">
        <v>299</v>
      </c>
      <c r="B30" s="637">
        <v>44289</v>
      </c>
      <c r="C30" s="637">
        <v>42305</v>
      </c>
      <c r="D30" s="637">
        <v>40818</v>
      </c>
      <c r="E30" s="637">
        <v>39577</v>
      </c>
      <c r="F30" s="637">
        <v>39177</v>
      </c>
      <c r="G30" s="630"/>
      <c r="H30" s="630"/>
    </row>
    <row r="31" spans="1:8" ht="15" customHeight="1">
      <c r="A31" s="636" t="s">
        <v>300</v>
      </c>
      <c r="B31" s="637">
        <v>21189</v>
      </c>
      <c r="C31" s="637">
        <v>20825</v>
      </c>
      <c r="D31" s="637">
        <v>21284</v>
      </c>
      <c r="E31" s="637">
        <v>20959</v>
      </c>
      <c r="F31" s="637">
        <v>20648</v>
      </c>
      <c r="G31" s="630"/>
      <c r="H31" s="630"/>
    </row>
    <row r="32" spans="1:8" ht="15" customHeight="1">
      <c r="A32" s="636" t="s">
        <v>301</v>
      </c>
      <c r="B32" s="637">
        <v>28668</v>
      </c>
      <c r="C32" s="637">
        <v>28037</v>
      </c>
      <c r="D32" s="637">
        <v>27838</v>
      </c>
      <c r="E32" s="637">
        <v>27975</v>
      </c>
      <c r="F32" s="637">
        <v>28544</v>
      </c>
      <c r="G32" s="630"/>
      <c r="H32" s="630"/>
    </row>
    <row r="33" spans="1:8" ht="15" customHeight="1">
      <c r="A33" s="636" t="s">
        <v>302</v>
      </c>
      <c r="B33" s="637">
        <v>4797</v>
      </c>
      <c r="C33" s="637">
        <v>4648</v>
      </c>
      <c r="D33" s="637">
        <v>4830</v>
      </c>
      <c r="E33" s="637">
        <v>4900</v>
      </c>
      <c r="F33" s="637">
        <v>4898</v>
      </c>
      <c r="G33" s="630"/>
      <c r="H33" s="630"/>
    </row>
    <row r="34" spans="1:8" ht="15" customHeight="1">
      <c r="A34" s="636" t="s">
        <v>303</v>
      </c>
      <c r="B34" s="637">
        <v>18571</v>
      </c>
      <c r="C34" s="637">
        <v>18043</v>
      </c>
      <c r="D34" s="637">
        <v>17481</v>
      </c>
      <c r="E34" s="637">
        <v>17363</v>
      </c>
      <c r="F34" s="637">
        <v>17146</v>
      </c>
      <c r="G34" s="630"/>
      <c r="H34" s="630"/>
    </row>
    <row r="35" spans="1:8" ht="15" customHeight="1">
      <c r="A35" s="636" t="s">
        <v>304</v>
      </c>
      <c r="B35" s="637">
        <v>60634</v>
      </c>
      <c r="C35" s="637">
        <v>61027</v>
      </c>
      <c r="D35" s="637">
        <v>60986</v>
      </c>
      <c r="E35" s="637">
        <v>62360</v>
      </c>
      <c r="F35" s="637">
        <v>64948</v>
      </c>
      <c r="G35" s="630"/>
      <c r="H35" s="630"/>
    </row>
    <row r="36" spans="1:8" ht="15" customHeight="1">
      <c r="A36" s="636" t="s">
        <v>216</v>
      </c>
      <c r="B36" s="637">
        <v>690888</v>
      </c>
      <c r="C36" s="637">
        <v>679454</v>
      </c>
      <c r="D36" s="637">
        <v>672091</v>
      </c>
      <c r="E36" s="637">
        <v>664542</v>
      </c>
      <c r="F36" s="637">
        <v>660388</v>
      </c>
      <c r="G36" s="630"/>
      <c r="H36" s="630"/>
    </row>
    <row r="37" spans="1:8" ht="15" customHeight="1">
      <c r="A37" s="630"/>
      <c r="B37" s="630"/>
      <c r="C37" s="630"/>
      <c r="D37" s="630"/>
      <c r="E37" s="630"/>
      <c r="F37" s="630"/>
      <c r="G37" s="630"/>
      <c r="H37" s="630"/>
    </row>
    <row r="38" spans="1:8" s="615" customFormat="1" ht="14.1" customHeight="1">
      <c r="A38" s="633" t="s">
        <v>305</v>
      </c>
      <c r="B38" s="634"/>
      <c r="C38" s="634"/>
      <c r="D38" s="634"/>
      <c r="E38" s="634"/>
      <c r="F38" s="634"/>
      <c r="G38" s="634"/>
      <c r="H38" s="634"/>
    </row>
    <row r="39" spans="1:8" s="615" customFormat="1" ht="14.1" customHeight="1">
      <c r="A39" s="633" t="s">
        <v>306</v>
      </c>
      <c r="B39" s="634"/>
      <c r="C39" s="634"/>
      <c r="D39" s="634"/>
      <c r="E39" s="634"/>
      <c r="F39" s="634"/>
      <c r="G39" s="634"/>
      <c r="H39" s="634"/>
    </row>
    <row r="40" spans="1:8" s="615" customFormat="1" ht="14.1" customHeight="1">
      <c r="A40" s="715" t="s">
        <v>322</v>
      </c>
      <c r="B40" s="715"/>
      <c r="C40" s="715"/>
      <c r="D40" s="715"/>
      <c r="E40" s="715"/>
      <c r="F40" s="715"/>
      <c r="G40" s="715"/>
      <c r="H40" s="715"/>
    </row>
    <row r="41" spans="1:8" s="35" customFormat="1" ht="9.9499999999999993" customHeight="1">
      <c r="A41" s="640" t="s">
        <v>270</v>
      </c>
      <c r="B41" s="640"/>
      <c r="C41" s="640"/>
      <c r="D41" s="640"/>
      <c r="E41" s="640"/>
      <c r="F41" s="640"/>
      <c r="G41" s="640"/>
      <c r="H41" s="640"/>
    </row>
    <row r="42" spans="1:8" ht="12.95" customHeight="1">
      <c r="A42" s="630"/>
      <c r="B42" s="630"/>
      <c r="C42" s="630"/>
      <c r="D42" s="630"/>
      <c r="E42" s="630"/>
      <c r="F42" s="630"/>
      <c r="G42" s="630"/>
      <c r="H42" s="630"/>
    </row>
  </sheetData>
  <mergeCells count="6">
    <mergeCell ref="A40:H40"/>
    <mergeCell ref="A5:F5"/>
    <mergeCell ref="A1:F1"/>
    <mergeCell ref="A2:F2"/>
    <mergeCell ref="A3:F3"/>
    <mergeCell ref="A4:F4"/>
  </mergeCells>
  <printOptions horizontalCentered="1"/>
  <pageMargins left="0.2" right="0.2" top="0.25" bottom="0.25" header="0" footer="0"/>
  <pageSetup paperSize="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view="pageLayout" topLeftCell="A19" zoomScale="80" zoomScaleNormal="100" zoomScalePageLayoutView="80" workbookViewId="0">
      <selection activeCell="Q11" sqref="Q11"/>
    </sheetView>
  </sheetViews>
  <sheetFormatPr defaultColWidth="9" defaultRowHeight="15.75"/>
  <cols>
    <col min="1" max="1" width="2.75" style="9" customWidth="1"/>
    <col min="2" max="2" width="4.75" style="9" customWidth="1"/>
    <col min="3" max="3" width="2.25" style="9" customWidth="1"/>
    <col min="4" max="4" width="9" style="9"/>
    <col min="5" max="5" width="7.25" style="9" customWidth="1"/>
    <col min="6" max="6" width="9.5" style="16" customWidth="1"/>
    <col min="7" max="7" width="9.625" style="16" customWidth="1"/>
    <col min="8" max="8" width="4.75" style="9" customWidth="1"/>
    <col min="9" max="9" width="4" style="9" customWidth="1"/>
    <col min="10" max="11" width="9" style="9"/>
    <col min="12" max="12" width="8.25" style="9" customWidth="1"/>
    <col min="13" max="13" width="9.375" style="9" customWidth="1"/>
    <col min="14" max="14" width="14.375" style="9" customWidth="1"/>
    <col min="15" max="15" width="25.75" style="9" customWidth="1"/>
    <col min="16" max="16384" width="9" style="9"/>
  </cols>
  <sheetData>
    <row r="1" spans="1:15" ht="27.75" customHeight="1">
      <c r="A1" s="700" t="s">
        <v>125</v>
      </c>
      <c r="B1" s="700"/>
      <c r="C1" s="700"/>
      <c r="D1" s="700"/>
      <c r="E1" s="700"/>
      <c r="F1" s="700"/>
      <c r="G1" s="700"/>
      <c r="H1" s="700"/>
      <c r="I1" s="700"/>
      <c r="J1" s="700"/>
      <c r="K1" s="700"/>
      <c r="L1" s="700"/>
      <c r="M1" s="700"/>
      <c r="N1" s="700"/>
      <c r="O1" s="700"/>
    </row>
    <row r="2" spans="1:15" ht="27.75" customHeight="1" thickBot="1">
      <c r="A2" s="696"/>
      <c r="B2" s="696"/>
      <c r="C2" s="696"/>
      <c r="D2" s="696"/>
      <c r="E2" s="696"/>
      <c r="F2" s="696"/>
      <c r="G2" s="696"/>
      <c r="H2" s="696"/>
      <c r="I2" s="696"/>
      <c r="J2" s="696"/>
      <c r="K2" s="696"/>
      <c r="L2" s="696"/>
      <c r="M2" s="696"/>
      <c r="N2" s="696"/>
      <c r="O2" s="696"/>
    </row>
    <row r="3" spans="1:15">
      <c r="A3" s="10"/>
      <c r="B3" s="11"/>
      <c r="C3" s="11"/>
      <c r="D3" s="11"/>
      <c r="E3" s="11"/>
      <c r="F3" s="12"/>
      <c r="G3" s="12"/>
      <c r="H3" s="11"/>
      <c r="I3" s="11"/>
      <c r="J3" s="11"/>
      <c r="K3" s="11"/>
      <c r="L3" s="11"/>
      <c r="M3" s="11"/>
      <c r="N3" s="11"/>
      <c r="O3" s="13"/>
    </row>
    <row r="4" spans="1:15">
      <c r="A4" s="14" t="s">
        <v>126</v>
      </c>
      <c r="B4" s="15"/>
      <c r="C4" s="15"/>
      <c r="D4" s="15"/>
      <c r="I4" s="4" t="s">
        <v>127</v>
      </c>
      <c r="O4" s="17"/>
    </row>
    <row r="5" spans="1:15">
      <c r="A5" s="18"/>
      <c r="B5" s="15" t="s">
        <v>128</v>
      </c>
      <c r="C5" s="15"/>
      <c r="D5" s="15"/>
      <c r="F5" s="19"/>
      <c r="G5" s="19">
        <v>44086</v>
      </c>
      <c r="J5" s="9" t="s">
        <v>129</v>
      </c>
      <c r="N5" s="19"/>
      <c r="O5" s="20">
        <v>44198</v>
      </c>
    </row>
    <row r="6" spans="1:15">
      <c r="A6" s="18"/>
      <c r="B6" s="15"/>
      <c r="C6" s="15" t="s">
        <v>130</v>
      </c>
      <c r="D6" s="15"/>
      <c r="F6" s="19"/>
      <c r="G6" s="19">
        <v>20480</v>
      </c>
      <c r="J6" s="9" t="s">
        <v>131</v>
      </c>
      <c r="N6" s="19"/>
      <c r="O6" s="20">
        <v>317461</v>
      </c>
    </row>
    <row r="7" spans="1:15">
      <c r="A7" s="18"/>
      <c r="B7" s="15"/>
      <c r="C7" s="15"/>
      <c r="D7" s="15" t="s">
        <v>12</v>
      </c>
      <c r="F7" s="19"/>
      <c r="G7" s="19">
        <v>6175</v>
      </c>
      <c r="J7" s="9" t="s">
        <v>132</v>
      </c>
      <c r="N7" s="19"/>
      <c r="O7" s="20">
        <v>102400</v>
      </c>
    </row>
    <row r="8" spans="1:15">
      <c r="A8" s="18"/>
      <c r="B8" s="15"/>
      <c r="C8" s="15"/>
      <c r="D8" s="15" t="s">
        <v>13</v>
      </c>
      <c r="F8" s="19"/>
      <c r="G8" s="19">
        <v>14305</v>
      </c>
      <c r="J8" s="9" t="s">
        <v>133</v>
      </c>
      <c r="N8" s="19"/>
      <c r="O8" s="20">
        <v>40018</v>
      </c>
    </row>
    <row r="9" spans="1:15">
      <c r="A9" s="21"/>
      <c r="F9" s="19"/>
      <c r="G9" s="19"/>
      <c r="J9" s="9" t="s">
        <v>134</v>
      </c>
      <c r="N9" s="19"/>
      <c r="O9" s="22">
        <v>51976</v>
      </c>
    </row>
    <row r="10" spans="1:15">
      <c r="A10" s="21"/>
      <c r="F10" s="19"/>
      <c r="G10" s="19"/>
      <c r="J10" s="9" t="s">
        <v>135</v>
      </c>
      <c r="N10" s="19"/>
      <c r="O10" s="22">
        <v>25420</v>
      </c>
    </row>
    <row r="11" spans="1:15">
      <c r="A11" s="14" t="s">
        <v>136</v>
      </c>
      <c r="B11" s="15"/>
      <c r="C11" s="15"/>
      <c r="D11" s="15"/>
      <c r="F11" s="19"/>
      <c r="G11" s="19"/>
      <c r="J11" s="9" t="s">
        <v>137</v>
      </c>
      <c r="N11" s="19"/>
      <c r="O11" s="22">
        <v>56327</v>
      </c>
    </row>
    <row r="12" spans="1:15">
      <c r="A12" s="21"/>
      <c r="B12" s="9" t="s">
        <v>138</v>
      </c>
      <c r="F12" s="19"/>
      <c r="G12" s="19">
        <v>729140</v>
      </c>
      <c r="J12" s="9" t="s">
        <v>139</v>
      </c>
      <c r="N12" s="19"/>
      <c r="O12" s="22">
        <v>1116</v>
      </c>
    </row>
    <row r="13" spans="1:15">
      <c r="A13" s="21"/>
      <c r="J13" s="9" t="s">
        <v>140</v>
      </c>
      <c r="N13" s="19"/>
      <c r="O13" s="22">
        <v>26015</v>
      </c>
    </row>
    <row r="14" spans="1:15">
      <c r="A14" s="23"/>
      <c r="J14" s="9" t="s">
        <v>141</v>
      </c>
      <c r="N14" s="19"/>
      <c r="O14" s="20">
        <v>1205</v>
      </c>
    </row>
    <row r="15" spans="1:15">
      <c r="A15" s="23" t="s">
        <v>142</v>
      </c>
      <c r="J15" s="9" t="s">
        <v>143</v>
      </c>
      <c r="N15" s="19"/>
      <c r="O15" s="20">
        <v>141</v>
      </c>
    </row>
    <row r="16" spans="1:15">
      <c r="A16" s="21"/>
      <c r="B16" s="9" t="s">
        <v>144</v>
      </c>
      <c r="F16" s="24"/>
      <c r="G16" s="24">
        <v>0.36</v>
      </c>
      <c r="J16" s="9" t="s">
        <v>145</v>
      </c>
      <c r="N16" s="19"/>
      <c r="O16" s="22">
        <v>2798</v>
      </c>
    </row>
    <row r="17" spans="1:15">
      <c r="A17" s="21"/>
      <c r="B17" s="9" t="s">
        <v>146</v>
      </c>
      <c r="F17" s="24"/>
      <c r="G17" s="24">
        <v>0.64</v>
      </c>
      <c r="J17" s="25" t="s">
        <v>147</v>
      </c>
      <c r="N17" s="16"/>
      <c r="O17" s="26"/>
    </row>
    <row r="18" spans="1:15">
      <c r="A18" s="21"/>
      <c r="B18" s="9" t="s">
        <v>148</v>
      </c>
      <c r="G18" s="16">
        <v>22</v>
      </c>
      <c r="N18" s="16"/>
      <c r="O18" s="26"/>
    </row>
    <row r="19" spans="1:15">
      <c r="A19" s="21"/>
      <c r="B19" s="9" t="s">
        <v>149</v>
      </c>
      <c r="G19" s="16">
        <v>26</v>
      </c>
      <c r="I19" s="4" t="s">
        <v>150</v>
      </c>
      <c r="N19" s="16"/>
      <c r="O19" s="26"/>
    </row>
    <row r="20" spans="1:15">
      <c r="A20" s="21"/>
      <c r="B20" s="9" t="s">
        <v>151</v>
      </c>
      <c r="G20" s="16" t="s">
        <v>152</v>
      </c>
      <c r="J20" s="9" t="s">
        <v>658</v>
      </c>
      <c r="N20" s="19"/>
      <c r="O20" s="22">
        <v>115143</v>
      </c>
    </row>
    <row r="21" spans="1:15">
      <c r="A21" s="21"/>
      <c r="B21" s="9" t="s">
        <v>153</v>
      </c>
      <c r="F21" s="24"/>
      <c r="G21" s="24">
        <v>0.61</v>
      </c>
      <c r="J21" s="9" t="s">
        <v>129</v>
      </c>
      <c r="N21" s="19"/>
      <c r="O21" s="22">
        <v>9122</v>
      </c>
    </row>
    <row r="22" spans="1:15">
      <c r="A22" s="21"/>
      <c r="J22" s="9" t="s">
        <v>154</v>
      </c>
      <c r="N22" s="19"/>
      <c r="O22" s="22">
        <v>59261</v>
      </c>
    </row>
    <row r="23" spans="1:15">
      <c r="A23" s="21"/>
      <c r="J23" s="9" t="s">
        <v>155</v>
      </c>
      <c r="N23" s="19"/>
      <c r="O23" s="22">
        <v>15178</v>
      </c>
    </row>
    <row r="24" spans="1:15">
      <c r="A24" s="21"/>
      <c r="J24" s="9" t="s">
        <v>156</v>
      </c>
      <c r="N24" s="19"/>
      <c r="O24" s="22">
        <v>40012</v>
      </c>
    </row>
    <row r="25" spans="1:15">
      <c r="A25" s="21"/>
      <c r="J25" s="9" t="s">
        <v>141</v>
      </c>
      <c r="N25" s="19"/>
      <c r="O25" s="22">
        <v>611</v>
      </c>
    </row>
    <row r="26" spans="1:15">
      <c r="A26" s="21"/>
      <c r="J26" s="9" t="s">
        <v>143</v>
      </c>
      <c r="N26" s="19"/>
      <c r="O26" s="22">
        <v>81</v>
      </c>
    </row>
    <row r="27" spans="1:15">
      <c r="A27" s="21"/>
      <c r="O27" s="17"/>
    </row>
    <row r="28" spans="1:15">
      <c r="A28" s="21"/>
      <c r="O28" s="17"/>
    </row>
    <row r="29" spans="1:15" ht="16.5" thickBot="1">
      <c r="A29" s="27"/>
      <c r="B29" s="28"/>
      <c r="C29" s="28"/>
      <c r="D29" s="28"/>
      <c r="E29" s="28"/>
      <c r="F29" s="29"/>
      <c r="G29" s="29"/>
      <c r="H29" s="28"/>
      <c r="I29" s="28"/>
      <c r="J29" s="28"/>
      <c r="K29" s="28"/>
      <c r="L29" s="28"/>
      <c r="M29" s="28"/>
      <c r="N29" s="28"/>
      <c r="O29" s="30"/>
    </row>
  </sheetData>
  <mergeCells count="1">
    <mergeCell ref="A1:O1"/>
  </mergeCells>
  <printOptions horizontalCentered="1"/>
  <pageMargins left="0.7" right="0.7" top="1" bottom="0.25" header="0" footer="0"/>
  <pageSetup paperSize="5" orientation="landscape" horizontalDpi="300" verticalDpi="300" r:id="rId1"/>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topLeftCell="A19" zoomScale="110" zoomScaleNormal="100" zoomScaleSheetLayoutView="110" workbookViewId="0">
      <selection activeCell="I25" sqref="I25"/>
    </sheetView>
  </sheetViews>
  <sheetFormatPr defaultColWidth="11" defaultRowHeight="15" customHeight="1"/>
  <cols>
    <col min="1" max="1" width="22.625" style="31" customWidth="1"/>
    <col min="2" max="2" width="15.125" style="31" customWidth="1"/>
    <col min="3" max="3" width="17.125" style="31" customWidth="1"/>
    <col min="4" max="4" width="21.625" style="31" customWidth="1"/>
    <col min="5" max="6" width="20.375" style="31" customWidth="1"/>
    <col min="7" max="7" width="18.875" style="31" customWidth="1"/>
    <col min="8" max="16384" width="11" style="31"/>
  </cols>
  <sheetData>
    <row r="1" spans="1:7" ht="15.95" customHeight="1">
      <c r="A1" s="704" t="s">
        <v>327</v>
      </c>
      <c r="B1" s="702"/>
      <c r="C1" s="702"/>
      <c r="D1" s="702"/>
      <c r="E1" s="702"/>
      <c r="F1" s="702"/>
      <c r="G1" s="702"/>
    </row>
    <row r="2" spans="1:7" ht="15.95" customHeight="1">
      <c r="A2" s="704" t="s">
        <v>1</v>
      </c>
      <c r="B2" s="702"/>
      <c r="C2" s="702"/>
      <c r="D2" s="702"/>
      <c r="E2" s="702"/>
      <c r="F2" s="702"/>
      <c r="G2" s="702"/>
    </row>
    <row r="3" spans="1:7" ht="15.95" customHeight="1">
      <c r="A3" s="704" t="s">
        <v>268</v>
      </c>
      <c r="B3" s="702"/>
      <c r="C3" s="702"/>
      <c r="D3" s="702"/>
      <c r="E3" s="702"/>
      <c r="F3" s="702"/>
      <c r="G3" s="702"/>
    </row>
    <row r="4" spans="1:7" s="631" customFormat="1" ht="15.95" customHeight="1">
      <c r="A4" s="721" t="s">
        <v>262</v>
      </c>
      <c r="B4" s="722"/>
      <c r="C4" s="722"/>
      <c r="D4" s="722"/>
      <c r="E4" s="722"/>
      <c r="F4" s="722"/>
      <c r="G4" s="722"/>
    </row>
    <row r="5" spans="1:7" ht="17.100000000000001" customHeight="1">
      <c r="A5" s="32" t="s">
        <v>5</v>
      </c>
      <c r="B5" s="720" t="s">
        <v>328</v>
      </c>
      <c r="C5" s="720"/>
      <c r="D5" s="720"/>
      <c r="E5" s="720"/>
      <c r="F5" s="720"/>
      <c r="G5" s="720"/>
    </row>
    <row r="6" spans="1:7" ht="17.100000000000001" customHeight="1">
      <c r="A6" s="32" t="s">
        <v>5</v>
      </c>
      <c r="B6" s="719" t="s">
        <v>895</v>
      </c>
      <c r="C6" s="720"/>
      <c r="D6" s="720" t="s">
        <v>329</v>
      </c>
      <c r="E6" s="720"/>
      <c r="F6" s="720" t="s">
        <v>176</v>
      </c>
      <c r="G6" s="720"/>
    </row>
    <row r="7" spans="1:7" ht="30.75" customHeight="1">
      <c r="A7" s="32" t="s">
        <v>5</v>
      </c>
      <c r="B7" s="36" t="s">
        <v>330</v>
      </c>
      <c r="C7" s="95" t="s">
        <v>890</v>
      </c>
      <c r="D7" s="36" t="s">
        <v>330</v>
      </c>
      <c r="E7" s="95" t="s">
        <v>890</v>
      </c>
      <c r="F7" s="36" t="s">
        <v>330</v>
      </c>
      <c r="G7" s="95" t="s">
        <v>890</v>
      </c>
    </row>
    <row r="8" spans="1:7" ht="17.100000000000001" customHeight="1">
      <c r="A8" s="85" t="s">
        <v>331</v>
      </c>
      <c r="B8" s="86">
        <v>709993</v>
      </c>
      <c r="C8" s="86">
        <v>695967</v>
      </c>
      <c r="D8" s="86">
        <v>42477</v>
      </c>
      <c r="E8" s="86">
        <v>42093</v>
      </c>
      <c r="F8" s="86">
        <v>729140</v>
      </c>
      <c r="G8" s="86">
        <v>714730</v>
      </c>
    </row>
    <row r="9" spans="1:7" ht="15.95" customHeight="1">
      <c r="A9" s="37" t="s">
        <v>188</v>
      </c>
      <c r="B9" s="33">
        <v>22102</v>
      </c>
      <c r="C9" s="33">
        <v>21715</v>
      </c>
      <c r="D9" s="33">
        <v>2123</v>
      </c>
      <c r="E9" s="33">
        <v>2117</v>
      </c>
      <c r="F9" s="33">
        <v>22834</v>
      </c>
      <c r="G9" s="33">
        <v>22441</v>
      </c>
    </row>
    <row r="10" spans="1:7" ht="15.95" customHeight="1">
      <c r="A10" s="37" t="s">
        <v>189</v>
      </c>
      <c r="B10" s="33">
        <v>63120</v>
      </c>
      <c r="C10" s="33">
        <v>62118</v>
      </c>
      <c r="D10" s="33">
        <v>3630</v>
      </c>
      <c r="E10" s="33">
        <v>3616</v>
      </c>
      <c r="F10" s="33">
        <v>64413</v>
      </c>
      <c r="G10" s="33">
        <v>63397</v>
      </c>
    </row>
    <row r="11" spans="1:7" ht="15.95" customHeight="1">
      <c r="A11" s="37" t="s">
        <v>190</v>
      </c>
      <c r="B11" s="33">
        <v>10807</v>
      </c>
      <c r="C11" s="33">
        <v>10612</v>
      </c>
      <c r="D11" s="33">
        <v>809</v>
      </c>
      <c r="E11" s="33">
        <v>798</v>
      </c>
      <c r="F11" s="33">
        <v>11029</v>
      </c>
      <c r="G11" s="33">
        <v>10823</v>
      </c>
    </row>
    <row r="12" spans="1:7" ht="15.95" customHeight="1">
      <c r="A12" s="37" t="s">
        <v>191</v>
      </c>
      <c r="B12" s="33">
        <v>2765</v>
      </c>
      <c r="C12" s="33">
        <v>2707</v>
      </c>
      <c r="D12" s="33">
        <v>249</v>
      </c>
      <c r="E12" s="33">
        <v>247</v>
      </c>
      <c r="F12" s="33">
        <v>2947</v>
      </c>
      <c r="G12" s="33">
        <v>2887</v>
      </c>
    </row>
    <row r="13" spans="1:7" ht="15.95" customHeight="1">
      <c r="A13" s="37" t="s">
        <v>192</v>
      </c>
      <c r="B13" s="33">
        <v>24605</v>
      </c>
      <c r="C13" s="33">
        <v>24111</v>
      </c>
      <c r="D13" s="33">
        <v>2095</v>
      </c>
      <c r="E13" s="33">
        <v>2073</v>
      </c>
      <c r="F13" s="33">
        <v>25498</v>
      </c>
      <c r="G13" s="33">
        <v>24982</v>
      </c>
    </row>
    <row r="14" spans="1:7" ht="15.95" customHeight="1">
      <c r="A14" s="37" t="s">
        <v>193</v>
      </c>
      <c r="B14" s="33">
        <v>21436</v>
      </c>
      <c r="C14" s="33">
        <v>21278</v>
      </c>
      <c r="D14" s="33">
        <v>1310</v>
      </c>
      <c r="E14" s="33">
        <v>1293</v>
      </c>
      <c r="F14" s="33">
        <v>22235</v>
      </c>
      <c r="G14" s="33">
        <v>22060</v>
      </c>
    </row>
    <row r="15" spans="1:7" ht="15.95" customHeight="1">
      <c r="A15" s="37" t="s">
        <v>194</v>
      </c>
      <c r="B15" s="33">
        <v>44090</v>
      </c>
      <c r="C15" s="33">
        <v>43019</v>
      </c>
      <c r="D15" s="33">
        <v>4013</v>
      </c>
      <c r="E15" s="33">
        <v>3947</v>
      </c>
      <c r="F15" s="33">
        <v>45770</v>
      </c>
      <c r="G15" s="33">
        <v>44633</v>
      </c>
    </row>
    <row r="16" spans="1:7" ht="15.95" customHeight="1">
      <c r="A16" s="37" t="s">
        <v>195</v>
      </c>
      <c r="B16" s="33">
        <v>1780</v>
      </c>
      <c r="C16" s="33">
        <v>1702</v>
      </c>
      <c r="D16" s="33">
        <v>27</v>
      </c>
      <c r="E16" s="33">
        <v>26</v>
      </c>
      <c r="F16" s="33">
        <v>1788</v>
      </c>
      <c r="G16" s="33">
        <v>1709</v>
      </c>
    </row>
    <row r="17" spans="1:7" ht="15.95" customHeight="1">
      <c r="A17" s="37" t="s">
        <v>196</v>
      </c>
      <c r="B17" s="33">
        <v>8179</v>
      </c>
      <c r="C17" s="33">
        <v>8014</v>
      </c>
      <c r="D17" s="33">
        <v>321</v>
      </c>
      <c r="E17" s="33">
        <v>321</v>
      </c>
      <c r="F17" s="33">
        <v>8284</v>
      </c>
      <c r="G17" s="33">
        <v>8119</v>
      </c>
    </row>
    <row r="18" spans="1:7" ht="15.95" customHeight="1">
      <c r="A18" s="37" t="s">
        <v>197</v>
      </c>
      <c r="B18" s="33">
        <v>46689</v>
      </c>
      <c r="C18" s="33">
        <v>46184</v>
      </c>
      <c r="D18" s="33">
        <v>0</v>
      </c>
      <c r="E18" s="33">
        <v>0</v>
      </c>
      <c r="F18" s="33">
        <v>46689</v>
      </c>
      <c r="G18" s="33">
        <v>46184</v>
      </c>
    </row>
    <row r="19" spans="1:7" ht="15.95" customHeight="1">
      <c r="A19" s="37" t="s">
        <v>198</v>
      </c>
      <c r="B19" s="33">
        <v>25426</v>
      </c>
      <c r="C19" s="33">
        <v>24986</v>
      </c>
      <c r="D19" s="33">
        <v>3506</v>
      </c>
      <c r="E19" s="33">
        <v>3488</v>
      </c>
      <c r="F19" s="33">
        <v>27021</v>
      </c>
      <c r="G19" s="33">
        <v>26563</v>
      </c>
    </row>
    <row r="20" spans="1:7" ht="15.95" customHeight="1">
      <c r="A20" s="37" t="s">
        <v>199</v>
      </c>
      <c r="B20" s="33">
        <v>5158</v>
      </c>
      <c r="C20" s="33">
        <v>5066</v>
      </c>
      <c r="D20" s="33">
        <v>190</v>
      </c>
      <c r="E20" s="33">
        <v>190</v>
      </c>
      <c r="F20" s="33">
        <v>5255</v>
      </c>
      <c r="G20" s="33">
        <v>5163</v>
      </c>
    </row>
    <row r="21" spans="1:7" ht="15.95" customHeight="1">
      <c r="A21" s="37" t="s">
        <v>332</v>
      </c>
      <c r="B21" s="33">
        <v>7049</v>
      </c>
      <c r="C21" s="33">
        <v>6898</v>
      </c>
      <c r="D21" s="33">
        <v>132</v>
      </c>
      <c r="E21" s="33">
        <v>132</v>
      </c>
      <c r="F21" s="33">
        <v>7082</v>
      </c>
      <c r="G21" s="33">
        <v>6931</v>
      </c>
    </row>
    <row r="22" spans="1:7" ht="15.95" customHeight="1">
      <c r="A22" s="37" t="s">
        <v>201</v>
      </c>
      <c r="B22" s="33">
        <v>17555</v>
      </c>
      <c r="C22" s="33">
        <v>17326</v>
      </c>
      <c r="D22" s="33">
        <v>864</v>
      </c>
      <c r="E22" s="33">
        <v>858</v>
      </c>
      <c r="F22" s="33">
        <v>18042</v>
      </c>
      <c r="G22" s="33">
        <v>17807</v>
      </c>
    </row>
    <row r="23" spans="1:7" ht="15.95" customHeight="1">
      <c r="A23" s="37" t="s">
        <v>202</v>
      </c>
      <c r="B23" s="33">
        <v>108821</v>
      </c>
      <c r="C23" s="33">
        <v>106889</v>
      </c>
      <c r="D23" s="33">
        <v>4817</v>
      </c>
      <c r="E23" s="33">
        <v>4683</v>
      </c>
      <c r="F23" s="33">
        <v>110914</v>
      </c>
      <c r="G23" s="33">
        <v>108848</v>
      </c>
    </row>
    <row r="24" spans="1:7" ht="15.95" customHeight="1">
      <c r="A24" s="37" t="s">
        <v>333</v>
      </c>
      <c r="B24" s="33">
        <v>1915</v>
      </c>
      <c r="C24" s="33">
        <v>1871</v>
      </c>
      <c r="D24" s="33">
        <v>31</v>
      </c>
      <c r="E24" s="33">
        <v>31</v>
      </c>
      <c r="F24" s="33">
        <v>1940</v>
      </c>
      <c r="G24" s="33">
        <v>1896</v>
      </c>
    </row>
    <row r="25" spans="1:7" ht="15.95" customHeight="1">
      <c r="A25" s="37" t="s">
        <v>204</v>
      </c>
      <c r="B25" s="33">
        <v>8571</v>
      </c>
      <c r="C25" s="33">
        <v>8223</v>
      </c>
      <c r="D25" s="33">
        <v>699</v>
      </c>
      <c r="E25" s="33">
        <v>696</v>
      </c>
      <c r="F25" s="33">
        <v>8971</v>
      </c>
      <c r="G25" s="33">
        <v>8620</v>
      </c>
    </row>
    <row r="26" spans="1:7" ht="15.95" customHeight="1">
      <c r="A26" s="37" t="s">
        <v>205</v>
      </c>
      <c r="B26" s="33">
        <v>48268</v>
      </c>
      <c r="C26" s="33">
        <v>47647</v>
      </c>
      <c r="D26" s="33">
        <v>2088</v>
      </c>
      <c r="E26" s="33">
        <v>2083</v>
      </c>
      <c r="F26" s="33">
        <v>49210</v>
      </c>
      <c r="G26" s="33">
        <v>48584</v>
      </c>
    </row>
    <row r="27" spans="1:7" ht="15.95" customHeight="1">
      <c r="A27" s="37" t="s">
        <v>334</v>
      </c>
      <c r="B27" s="33">
        <v>16722</v>
      </c>
      <c r="C27" s="33">
        <v>16011</v>
      </c>
      <c r="D27" s="33">
        <v>871</v>
      </c>
      <c r="E27" s="33">
        <v>863</v>
      </c>
      <c r="F27" s="33">
        <v>17067</v>
      </c>
      <c r="G27" s="33">
        <v>16348</v>
      </c>
    </row>
    <row r="28" spans="1:7" ht="15.95" customHeight="1">
      <c r="A28" s="37" t="s">
        <v>207</v>
      </c>
      <c r="B28" s="33">
        <v>15691</v>
      </c>
      <c r="C28" s="33">
        <v>15402</v>
      </c>
      <c r="D28" s="33">
        <v>914</v>
      </c>
      <c r="E28" s="33">
        <v>913</v>
      </c>
      <c r="F28" s="33">
        <v>16005</v>
      </c>
      <c r="G28" s="33">
        <v>15715</v>
      </c>
    </row>
    <row r="29" spans="1:7" ht="15.95" customHeight="1">
      <c r="A29" s="37" t="s">
        <v>208</v>
      </c>
      <c r="B29" s="33">
        <v>15100</v>
      </c>
      <c r="C29" s="33">
        <v>14870</v>
      </c>
      <c r="D29" s="33">
        <v>1849</v>
      </c>
      <c r="E29" s="33">
        <v>1845</v>
      </c>
      <c r="F29" s="33">
        <v>15881</v>
      </c>
      <c r="G29" s="33">
        <v>15647</v>
      </c>
    </row>
    <row r="30" spans="1:7" ht="15.95" customHeight="1">
      <c r="A30" s="37" t="s">
        <v>335</v>
      </c>
      <c r="B30" s="33">
        <v>11111</v>
      </c>
      <c r="C30" s="33">
        <v>10656</v>
      </c>
      <c r="D30" s="33">
        <v>599</v>
      </c>
      <c r="E30" s="33">
        <v>597</v>
      </c>
      <c r="F30" s="33">
        <v>11466</v>
      </c>
      <c r="G30" s="33">
        <v>11009</v>
      </c>
    </row>
    <row r="31" spans="1:7" ht="15.95" customHeight="1">
      <c r="A31" s="37" t="s">
        <v>210</v>
      </c>
      <c r="B31" s="33">
        <v>41030</v>
      </c>
      <c r="C31" s="33">
        <v>40625</v>
      </c>
      <c r="D31" s="33">
        <v>6147</v>
      </c>
      <c r="E31" s="33">
        <v>6117</v>
      </c>
      <c r="F31" s="33">
        <v>44819</v>
      </c>
      <c r="G31" s="33">
        <v>44384</v>
      </c>
    </row>
    <row r="32" spans="1:7" ht="15.95" customHeight="1">
      <c r="A32" s="37" t="s">
        <v>211</v>
      </c>
      <c r="B32" s="33">
        <v>21356</v>
      </c>
      <c r="C32" s="33">
        <v>20627</v>
      </c>
      <c r="D32" s="33">
        <v>1192</v>
      </c>
      <c r="E32" s="33">
        <v>1177</v>
      </c>
      <c r="F32" s="33">
        <v>21944</v>
      </c>
      <c r="G32" s="33">
        <v>21200</v>
      </c>
    </row>
    <row r="33" spans="1:7" ht="15.95" customHeight="1">
      <c r="A33" s="37" t="s">
        <v>336</v>
      </c>
      <c r="B33" s="33">
        <v>29064</v>
      </c>
      <c r="C33" s="33">
        <v>28336</v>
      </c>
      <c r="D33" s="33">
        <v>2451</v>
      </c>
      <c r="E33" s="33">
        <v>2444</v>
      </c>
      <c r="F33" s="33">
        <v>29908</v>
      </c>
      <c r="G33" s="33">
        <v>29173</v>
      </c>
    </row>
    <row r="34" spans="1:7" ht="15.95" customHeight="1">
      <c r="A34" s="37" t="s">
        <v>213</v>
      </c>
      <c r="B34" s="33">
        <v>5946</v>
      </c>
      <c r="C34" s="33">
        <v>5728</v>
      </c>
      <c r="D34" s="33">
        <v>203</v>
      </c>
      <c r="E34" s="33">
        <v>196</v>
      </c>
      <c r="F34" s="33">
        <v>6024</v>
      </c>
      <c r="G34" s="33">
        <v>5799</v>
      </c>
    </row>
    <row r="35" spans="1:7" ht="15.95" customHeight="1">
      <c r="A35" s="37" t="s">
        <v>214</v>
      </c>
      <c r="B35" s="33">
        <v>18244</v>
      </c>
      <c r="C35" s="33">
        <v>17758</v>
      </c>
      <c r="D35" s="33">
        <v>59</v>
      </c>
      <c r="E35" s="33">
        <v>59</v>
      </c>
      <c r="F35" s="33">
        <v>18289</v>
      </c>
      <c r="G35" s="33">
        <v>17803</v>
      </c>
    </row>
    <row r="36" spans="1:7" ht="15.95" customHeight="1">
      <c r="A36" s="37" t="s">
        <v>215</v>
      </c>
      <c r="B36" s="33">
        <v>67393</v>
      </c>
      <c r="C36" s="33">
        <v>65588</v>
      </c>
      <c r="D36" s="33">
        <v>1288</v>
      </c>
      <c r="E36" s="33">
        <v>1283</v>
      </c>
      <c r="F36" s="33">
        <v>67815</v>
      </c>
      <c r="G36" s="33">
        <v>66005</v>
      </c>
    </row>
    <row r="37" spans="1:7" ht="18" customHeight="1">
      <c r="A37" s="701" t="s">
        <v>337</v>
      </c>
      <c r="B37" s="702"/>
      <c r="C37" s="702"/>
      <c r="D37" s="702"/>
      <c r="E37" s="702"/>
      <c r="F37" s="702"/>
      <c r="G37" s="702"/>
    </row>
    <row r="38" spans="1:7" ht="18" customHeight="1">
      <c r="A38" s="701" t="s">
        <v>338</v>
      </c>
      <c r="B38" s="702"/>
      <c r="C38" s="702"/>
      <c r="D38" s="702"/>
      <c r="E38" s="702"/>
      <c r="F38" s="702"/>
      <c r="G38" s="702"/>
    </row>
    <row r="39" spans="1:7" ht="14.1" customHeight="1">
      <c r="A39" s="701" t="s">
        <v>339</v>
      </c>
      <c r="B39" s="702"/>
      <c r="C39" s="702"/>
      <c r="D39" s="702"/>
      <c r="E39" s="702"/>
      <c r="F39" s="702"/>
      <c r="G39" s="702"/>
    </row>
    <row r="40" spans="1:7" ht="14.1" customHeight="1">
      <c r="A40" s="701" t="s">
        <v>340</v>
      </c>
      <c r="B40" s="702"/>
      <c r="C40" s="702"/>
      <c r="D40" s="702"/>
      <c r="E40" s="702"/>
      <c r="F40" s="702"/>
      <c r="G40" s="702"/>
    </row>
    <row r="41" spans="1:7" ht="14.1" customHeight="1">
      <c r="A41" s="701" t="s">
        <v>341</v>
      </c>
      <c r="B41" s="702"/>
      <c r="C41" s="702"/>
      <c r="D41" s="702"/>
      <c r="E41" s="702"/>
      <c r="F41" s="702"/>
      <c r="G41" s="702"/>
    </row>
    <row r="42" spans="1:7" ht="14.1" customHeight="1">
      <c r="A42" s="701" t="s">
        <v>342</v>
      </c>
      <c r="B42" s="702"/>
      <c r="C42" s="702"/>
      <c r="D42" s="702"/>
      <c r="E42" s="702"/>
      <c r="F42" s="702"/>
      <c r="G42" s="702"/>
    </row>
    <row r="43" spans="1:7" ht="14.1" customHeight="1">
      <c r="A43" s="701" t="s">
        <v>343</v>
      </c>
      <c r="B43" s="702"/>
      <c r="C43" s="702"/>
      <c r="D43" s="702"/>
      <c r="E43" s="702"/>
      <c r="F43" s="702"/>
      <c r="G43" s="702"/>
    </row>
  </sheetData>
  <mergeCells count="15">
    <mergeCell ref="B6:C6"/>
    <mergeCell ref="D6:E6"/>
    <mergeCell ref="F6:G6"/>
    <mergeCell ref="A1:G1"/>
    <mergeCell ref="A2:G2"/>
    <mergeCell ref="A3:G3"/>
    <mergeCell ref="A4:G4"/>
    <mergeCell ref="B5:G5"/>
    <mergeCell ref="A43:G43"/>
    <mergeCell ref="A37:G37"/>
    <mergeCell ref="A38:G38"/>
    <mergeCell ref="A39:G39"/>
    <mergeCell ref="A40:G40"/>
    <mergeCell ref="A41:G41"/>
    <mergeCell ref="A42:G42"/>
  </mergeCells>
  <pageMargins left="0.2" right="0.2" top="0.25" bottom="0.25" header="0" footer="0"/>
  <pageSetup paperSize="5" scale="9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Layout" zoomScaleNormal="100" workbookViewId="0">
      <selection sqref="A1:R1"/>
    </sheetView>
  </sheetViews>
  <sheetFormatPr defaultColWidth="11" defaultRowHeight="15" customHeight="1"/>
  <cols>
    <col min="1" max="1" width="7" style="31" bestFit="1" customWidth="1"/>
    <col min="2" max="3" width="9" style="31" bestFit="1" customWidth="1"/>
    <col min="4" max="4" width="8" style="31" bestFit="1" customWidth="1"/>
    <col min="5" max="5" width="10" style="31" bestFit="1" customWidth="1"/>
    <col min="6" max="7" width="8" style="31" bestFit="1" customWidth="1"/>
    <col min="8" max="8" width="14" style="31" bestFit="1" customWidth="1"/>
    <col min="9" max="9" width="7" style="31" bestFit="1" customWidth="1"/>
    <col min="10" max="10" width="15.5" style="31" customWidth="1"/>
    <col min="11" max="16384" width="11" style="31"/>
  </cols>
  <sheetData>
    <row r="1" spans="1:10" ht="21.95" customHeight="1">
      <c r="A1" s="704" t="s">
        <v>344</v>
      </c>
      <c r="B1" s="702"/>
      <c r="C1" s="702"/>
      <c r="D1" s="702"/>
      <c r="E1" s="702"/>
      <c r="F1" s="702"/>
      <c r="G1" s="702"/>
      <c r="H1" s="702"/>
      <c r="I1" s="702"/>
      <c r="J1" s="702"/>
    </row>
    <row r="2" spans="1:10" ht="21.95" customHeight="1">
      <c r="A2" s="704" t="s">
        <v>1</v>
      </c>
      <c r="B2" s="702"/>
      <c r="C2" s="702"/>
      <c r="D2" s="702"/>
      <c r="E2" s="702"/>
      <c r="F2" s="702"/>
      <c r="G2" s="702"/>
      <c r="H2" s="702"/>
      <c r="I2" s="702"/>
      <c r="J2" s="702"/>
    </row>
    <row r="3" spans="1:10" ht="21.95" customHeight="1">
      <c r="A3" s="704" t="s">
        <v>345</v>
      </c>
      <c r="B3" s="702"/>
      <c r="C3" s="702"/>
      <c r="D3" s="702"/>
      <c r="E3" s="702"/>
      <c r="F3" s="702"/>
      <c r="G3" s="702"/>
      <c r="H3" s="702"/>
      <c r="I3" s="702"/>
      <c r="J3" s="702"/>
    </row>
    <row r="4" spans="1:10" ht="21.95" customHeight="1">
      <c r="A4" s="704" t="s">
        <v>262</v>
      </c>
      <c r="B4" s="702"/>
      <c r="C4" s="702"/>
      <c r="D4" s="702"/>
      <c r="E4" s="702"/>
      <c r="F4" s="702"/>
      <c r="G4" s="702"/>
      <c r="H4" s="702"/>
      <c r="I4" s="702"/>
      <c r="J4" s="702"/>
    </row>
    <row r="6" spans="1:10" ht="17.100000000000001" customHeight="1">
      <c r="A6" s="32" t="s">
        <v>346</v>
      </c>
      <c r="B6" s="32" t="s">
        <v>347</v>
      </c>
      <c r="C6" s="32" t="s">
        <v>348</v>
      </c>
      <c r="D6" s="32" t="s">
        <v>349</v>
      </c>
      <c r="E6" s="32" t="s">
        <v>350</v>
      </c>
      <c r="F6" s="32" t="s">
        <v>351</v>
      </c>
      <c r="G6" s="32" t="s">
        <v>352</v>
      </c>
      <c r="H6" s="32" t="s">
        <v>353</v>
      </c>
      <c r="I6" s="32" t="s">
        <v>354</v>
      </c>
      <c r="J6" s="32" t="s">
        <v>7</v>
      </c>
    </row>
    <row r="7" spans="1:10" ht="17.100000000000001" customHeight="1">
      <c r="A7" s="33">
        <v>1104</v>
      </c>
      <c r="B7" s="33">
        <v>1279</v>
      </c>
      <c r="C7" s="33">
        <v>4439</v>
      </c>
      <c r="D7" s="33">
        <v>560</v>
      </c>
      <c r="E7" s="33">
        <v>15678</v>
      </c>
      <c r="F7" s="33">
        <v>16124</v>
      </c>
      <c r="G7" s="33">
        <v>3307</v>
      </c>
      <c r="H7" s="33">
        <v>718</v>
      </c>
      <c r="I7" s="33">
        <v>3053</v>
      </c>
      <c r="J7" s="33">
        <v>46262</v>
      </c>
    </row>
    <row r="8" spans="1:10" ht="17.100000000000001" customHeight="1">
      <c r="A8" s="701" t="s">
        <v>355</v>
      </c>
      <c r="B8" s="702"/>
      <c r="C8" s="702"/>
      <c r="D8" s="702"/>
      <c r="E8" s="702"/>
      <c r="F8" s="702"/>
      <c r="G8" s="702"/>
      <c r="H8" s="702"/>
      <c r="I8" s="702"/>
      <c r="J8" s="702"/>
    </row>
    <row r="9" spans="1:10" ht="17.100000000000001" customHeight="1">
      <c r="A9" s="701" t="s">
        <v>356</v>
      </c>
      <c r="B9" s="702"/>
      <c r="C9" s="702"/>
      <c r="D9" s="702"/>
      <c r="E9" s="702"/>
      <c r="F9" s="702"/>
      <c r="G9" s="702"/>
      <c r="H9" s="702"/>
      <c r="I9" s="702"/>
      <c r="J9" s="702"/>
    </row>
    <row r="10" spans="1:10" ht="17.100000000000001" customHeight="1">
      <c r="A10" s="701" t="s">
        <v>357</v>
      </c>
      <c r="B10" s="702"/>
      <c r="C10" s="702"/>
      <c r="D10" s="702"/>
      <c r="E10" s="702"/>
      <c r="F10" s="702"/>
      <c r="G10" s="702"/>
      <c r="H10" s="702"/>
      <c r="I10" s="702"/>
      <c r="J10" s="702"/>
    </row>
    <row r="11" spans="1:10" ht="17.100000000000001" customHeight="1">
      <c r="A11" s="701" t="s">
        <v>358</v>
      </c>
      <c r="B11" s="702"/>
      <c r="C11" s="702"/>
      <c r="D11" s="702"/>
      <c r="E11" s="702"/>
      <c r="F11" s="702"/>
      <c r="G11" s="702"/>
      <c r="H11" s="702"/>
      <c r="I11" s="702"/>
      <c r="J11" s="702"/>
    </row>
  </sheetData>
  <mergeCells count="8">
    <mergeCell ref="A10:J10"/>
    <mergeCell ref="A11:J11"/>
    <mergeCell ref="A1:J1"/>
    <mergeCell ref="A2:J2"/>
    <mergeCell ref="A3:J3"/>
    <mergeCell ref="A4:J4"/>
    <mergeCell ref="A8:J8"/>
    <mergeCell ref="A9:J9"/>
  </mergeCells>
  <printOptions horizontalCentered="1"/>
  <pageMargins left="0.2" right="0.2" top="0.25" bottom="0.25" header="0" footer="0"/>
  <pageSetup paperSize="5"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Layout" zoomScaleNormal="100" workbookViewId="0">
      <selection sqref="A1:R1"/>
    </sheetView>
  </sheetViews>
  <sheetFormatPr defaultColWidth="11" defaultRowHeight="15" customHeight="1"/>
  <cols>
    <col min="1" max="1" width="9" style="31" bestFit="1" customWidth="1"/>
    <col min="2" max="2" width="11" style="31" bestFit="1" customWidth="1"/>
    <col min="3" max="3" width="13" style="31" bestFit="1" customWidth="1"/>
    <col min="4" max="4" width="10" style="31" bestFit="1" customWidth="1"/>
    <col min="5" max="5" width="4" style="31" bestFit="1" customWidth="1"/>
    <col min="6" max="6" width="6" style="31" bestFit="1" customWidth="1"/>
    <col min="7" max="7" width="8" style="31" bestFit="1" customWidth="1"/>
    <col min="8" max="9" width="9" style="31" bestFit="1" customWidth="1"/>
    <col min="10" max="16384" width="11" style="31"/>
  </cols>
  <sheetData>
    <row r="1" spans="1:9" ht="21.95" customHeight="1">
      <c r="A1" s="723" t="s">
        <v>359</v>
      </c>
      <c r="B1" s="724"/>
      <c r="C1" s="724"/>
      <c r="D1" s="724"/>
      <c r="E1" s="724"/>
      <c r="F1" s="724"/>
      <c r="G1" s="724"/>
      <c r="H1" s="724"/>
      <c r="I1" s="724"/>
    </row>
    <row r="2" spans="1:9" ht="21.95" customHeight="1">
      <c r="A2" s="723" t="s">
        <v>1</v>
      </c>
      <c r="B2" s="724"/>
      <c r="C2" s="724"/>
      <c r="D2" s="724"/>
      <c r="E2" s="724"/>
      <c r="F2" s="724"/>
      <c r="G2" s="724"/>
      <c r="H2" s="724"/>
      <c r="I2" s="724"/>
    </row>
    <row r="3" spans="1:9" ht="21.95" customHeight="1">
      <c r="A3" s="723" t="s">
        <v>360</v>
      </c>
      <c r="B3" s="724"/>
      <c r="C3" s="724"/>
      <c r="D3" s="724"/>
      <c r="E3" s="724"/>
      <c r="F3" s="724"/>
      <c r="G3" s="724"/>
      <c r="H3" s="724"/>
      <c r="I3" s="724"/>
    </row>
    <row r="4" spans="1:9" ht="21.95" customHeight="1">
      <c r="A4" s="723" t="s">
        <v>361</v>
      </c>
      <c r="B4" s="724"/>
      <c r="C4" s="724"/>
      <c r="D4" s="724"/>
      <c r="E4" s="724"/>
      <c r="F4" s="724"/>
      <c r="G4" s="724"/>
      <c r="H4" s="724"/>
      <c r="I4" s="724"/>
    </row>
    <row r="5" spans="1:9" ht="21.95" customHeight="1">
      <c r="A5" s="723" t="s">
        <v>262</v>
      </c>
      <c r="B5" s="724"/>
      <c r="C5" s="724"/>
      <c r="D5" s="724"/>
      <c r="E5" s="724"/>
      <c r="F5" s="724"/>
      <c r="G5" s="724"/>
      <c r="H5" s="724"/>
      <c r="I5" s="724"/>
    </row>
    <row r="7" spans="1:9" ht="53.1" customHeight="1">
      <c r="A7" s="32" t="s">
        <v>362</v>
      </c>
      <c r="B7" s="32" t="s">
        <v>363</v>
      </c>
      <c r="C7" s="32" t="s">
        <v>364</v>
      </c>
      <c r="D7" s="32" t="s">
        <v>365</v>
      </c>
      <c r="E7" s="32" t="s">
        <v>366</v>
      </c>
      <c r="F7" s="32" t="s">
        <v>367</v>
      </c>
      <c r="G7" s="32" t="s">
        <v>368</v>
      </c>
      <c r="H7" s="36" t="s">
        <v>369</v>
      </c>
      <c r="I7" s="36" t="s">
        <v>370</v>
      </c>
    </row>
    <row r="8" spans="1:9" ht="28.5" customHeight="1">
      <c r="A8" s="33">
        <v>232581.90000000101</v>
      </c>
      <c r="B8" s="33">
        <v>4539.7</v>
      </c>
      <c r="C8" s="33">
        <v>4907.3</v>
      </c>
      <c r="D8" s="33">
        <v>11780.8</v>
      </c>
      <c r="E8" s="33">
        <v>440.7</v>
      </c>
      <c r="F8" s="33">
        <v>9257.1</v>
      </c>
      <c r="G8" s="33">
        <v>56794.9</v>
      </c>
      <c r="H8" s="33">
        <v>302701.00000000099</v>
      </c>
      <c r="I8" s="33">
        <v>17601.400000000001</v>
      </c>
    </row>
    <row r="9" spans="1:9" ht="17.100000000000001" customHeight="1">
      <c r="A9" s="701" t="s">
        <v>371</v>
      </c>
      <c r="B9" s="702"/>
      <c r="C9" s="702"/>
      <c r="D9" s="702"/>
      <c r="E9" s="702"/>
      <c r="F9" s="702"/>
      <c r="G9" s="702"/>
      <c r="H9" s="702"/>
      <c r="I9" s="702"/>
    </row>
    <row r="10" spans="1:9" ht="17.100000000000001" customHeight="1">
      <c r="A10" s="701" t="s">
        <v>372</v>
      </c>
      <c r="B10" s="702"/>
      <c r="C10" s="702"/>
      <c r="D10" s="702"/>
      <c r="E10" s="702"/>
      <c r="F10" s="702"/>
      <c r="G10" s="702"/>
      <c r="H10" s="702"/>
      <c r="I10" s="702"/>
    </row>
    <row r="11" spans="1:9" ht="17.100000000000001" customHeight="1">
      <c r="A11" s="701" t="s">
        <v>373</v>
      </c>
      <c r="B11" s="702"/>
      <c r="C11" s="702"/>
      <c r="D11" s="702"/>
      <c r="E11" s="702"/>
      <c r="F11" s="702"/>
      <c r="G11" s="702"/>
      <c r="H11" s="702"/>
      <c r="I11" s="702"/>
    </row>
    <row r="12" spans="1:9" ht="17.100000000000001" customHeight="1">
      <c r="A12" s="701" t="s">
        <v>374</v>
      </c>
      <c r="B12" s="702"/>
      <c r="C12" s="702"/>
      <c r="D12" s="702"/>
      <c r="E12" s="702"/>
      <c r="F12" s="702"/>
      <c r="G12" s="702"/>
      <c r="H12" s="702"/>
      <c r="I12" s="702"/>
    </row>
    <row r="13" spans="1:9" ht="17.100000000000001" customHeight="1">
      <c r="A13" s="701" t="s">
        <v>375</v>
      </c>
      <c r="B13" s="702"/>
      <c r="C13" s="702"/>
      <c r="D13" s="702"/>
      <c r="E13" s="702"/>
      <c r="F13" s="702"/>
      <c r="G13" s="702"/>
      <c r="H13" s="702"/>
      <c r="I13" s="702"/>
    </row>
  </sheetData>
  <mergeCells count="10">
    <mergeCell ref="A10:I10"/>
    <mergeCell ref="A11:I11"/>
    <mergeCell ref="A12:I12"/>
    <mergeCell ref="A13:I13"/>
    <mergeCell ref="A1:I1"/>
    <mergeCell ref="A2:I2"/>
    <mergeCell ref="A3:I3"/>
    <mergeCell ref="A4:I4"/>
    <mergeCell ref="A5:I5"/>
    <mergeCell ref="A9:I9"/>
  </mergeCells>
  <pageMargins left="0.2" right="0.2" top="0.25" bottom="0.25" header="0" footer="0"/>
  <pageSetup paperSize="5"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view="pageBreakPreview" topLeftCell="A3" zoomScale="60" zoomScaleNormal="100" workbookViewId="0">
      <selection activeCell="A3" sqref="A3:P3"/>
    </sheetView>
  </sheetViews>
  <sheetFormatPr defaultColWidth="9" defaultRowHeight="12.75"/>
  <cols>
    <col min="1" max="1" width="7.125" style="38" customWidth="1"/>
    <col min="2" max="2" width="7" style="38" customWidth="1"/>
    <col min="3" max="3" width="8.125" style="38" customWidth="1"/>
    <col min="4" max="4" width="8.625" style="38" customWidth="1"/>
    <col min="5" max="6" width="7" style="38" customWidth="1"/>
    <col min="7" max="7" width="11.375" style="38" customWidth="1"/>
    <col min="8" max="9" width="7" style="38" customWidth="1"/>
    <col min="10" max="10" width="6.625" style="38" customWidth="1"/>
    <col min="11" max="15" width="7" style="38" customWidth="1"/>
    <col min="16" max="16" width="7.875" style="38" customWidth="1"/>
    <col min="17" max="17" width="11" style="38" customWidth="1"/>
    <col min="18" max="16384" width="9" style="38"/>
  </cols>
  <sheetData>
    <row r="1" spans="1:16" ht="17.100000000000001" customHeight="1">
      <c r="A1" s="725" t="s">
        <v>940</v>
      </c>
      <c r="B1" s="725"/>
      <c r="C1" s="725"/>
      <c r="D1" s="725"/>
      <c r="E1" s="725"/>
      <c r="F1" s="725"/>
      <c r="G1" s="725"/>
      <c r="H1" s="725"/>
      <c r="I1" s="725"/>
      <c r="J1" s="725"/>
      <c r="K1" s="725"/>
      <c r="L1" s="725"/>
      <c r="M1" s="725"/>
      <c r="N1" s="725"/>
      <c r="O1" s="725"/>
      <c r="P1" s="725"/>
    </row>
    <row r="2" spans="1:16" ht="17.100000000000001" customHeight="1">
      <c r="A2" s="725" t="s">
        <v>941</v>
      </c>
      <c r="B2" s="725"/>
      <c r="C2" s="725"/>
      <c r="D2" s="725"/>
      <c r="E2" s="725"/>
      <c r="F2" s="725"/>
      <c r="G2" s="725"/>
      <c r="H2" s="725"/>
      <c r="I2" s="725"/>
      <c r="J2" s="725"/>
      <c r="K2" s="725"/>
      <c r="L2" s="725"/>
      <c r="M2" s="725"/>
      <c r="N2" s="725"/>
      <c r="O2" s="725"/>
      <c r="P2" s="725"/>
    </row>
    <row r="3" spans="1:16" ht="17.100000000000001" customHeight="1">
      <c r="A3" s="725" t="s">
        <v>942</v>
      </c>
      <c r="B3" s="725"/>
      <c r="C3" s="725"/>
      <c r="D3" s="725"/>
      <c r="E3" s="725"/>
      <c r="F3" s="725"/>
      <c r="G3" s="725"/>
      <c r="H3" s="725"/>
      <c r="I3" s="725"/>
      <c r="J3" s="725"/>
      <c r="K3" s="725"/>
      <c r="L3" s="725"/>
      <c r="M3" s="725"/>
      <c r="N3" s="725"/>
      <c r="O3" s="725"/>
      <c r="P3" s="725"/>
    </row>
    <row r="4" spans="1:16" ht="17.100000000000001" customHeight="1">
      <c r="A4" s="726" t="s">
        <v>943</v>
      </c>
      <c r="B4" s="726"/>
      <c r="C4" s="726"/>
      <c r="D4" s="726"/>
      <c r="E4" s="726"/>
      <c r="F4" s="726"/>
      <c r="G4" s="726"/>
      <c r="H4" s="726"/>
      <c r="I4" s="726"/>
      <c r="J4" s="726"/>
      <c r="K4" s="726"/>
      <c r="L4" s="726"/>
      <c r="M4" s="726"/>
      <c r="N4" s="726"/>
      <c r="O4" s="726"/>
      <c r="P4" s="726"/>
    </row>
    <row r="5" spans="1:16" ht="45">
      <c r="A5" s="654"/>
      <c r="B5" s="655" t="s">
        <v>896</v>
      </c>
      <c r="C5" s="660" t="s">
        <v>944</v>
      </c>
      <c r="D5" s="655" t="s">
        <v>897</v>
      </c>
      <c r="E5" s="656" t="s">
        <v>898</v>
      </c>
      <c r="F5" s="655" t="s">
        <v>899</v>
      </c>
      <c r="G5" s="660" t="s">
        <v>945</v>
      </c>
      <c r="H5" s="656" t="s">
        <v>900</v>
      </c>
      <c r="I5" s="656" t="s">
        <v>901</v>
      </c>
      <c r="J5" s="656" t="s">
        <v>902</v>
      </c>
      <c r="K5" s="656" t="s">
        <v>903</v>
      </c>
      <c r="L5" s="656" t="s">
        <v>904</v>
      </c>
      <c r="M5" s="656" t="s">
        <v>905</v>
      </c>
      <c r="N5" s="656" t="s">
        <v>906</v>
      </c>
      <c r="O5" s="656" t="s">
        <v>907</v>
      </c>
      <c r="P5" s="655" t="s">
        <v>908</v>
      </c>
    </row>
    <row r="6" spans="1:16" ht="15">
      <c r="A6" s="657" t="s">
        <v>909</v>
      </c>
      <c r="B6" s="658">
        <v>7285.6</v>
      </c>
      <c r="C6" s="658">
        <v>2072.9</v>
      </c>
      <c r="D6" s="658">
        <v>271</v>
      </c>
      <c r="E6" s="658">
        <v>0</v>
      </c>
      <c r="F6" s="658">
        <v>0</v>
      </c>
      <c r="G6" s="658">
        <v>327.3</v>
      </c>
      <c r="H6" s="658">
        <v>0</v>
      </c>
      <c r="I6" s="658">
        <v>0</v>
      </c>
      <c r="J6" s="658">
        <v>0</v>
      </c>
      <c r="K6" s="658">
        <v>0</v>
      </c>
      <c r="L6" s="658">
        <v>0</v>
      </c>
      <c r="M6" s="658">
        <v>0</v>
      </c>
      <c r="N6" s="658">
        <v>0</v>
      </c>
      <c r="O6" s="658">
        <v>0</v>
      </c>
      <c r="P6" s="658">
        <v>9956.7999999999993</v>
      </c>
    </row>
    <row r="7" spans="1:16" ht="15">
      <c r="A7" s="657" t="s">
        <v>910</v>
      </c>
      <c r="B7" s="658">
        <v>17427.7</v>
      </c>
      <c r="C7" s="658">
        <v>7661.3</v>
      </c>
      <c r="D7" s="658">
        <v>696.2</v>
      </c>
      <c r="E7" s="658">
        <v>949</v>
      </c>
      <c r="F7" s="658">
        <v>27.3</v>
      </c>
      <c r="G7" s="658">
        <v>285.7</v>
      </c>
      <c r="H7" s="658">
        <v>0</v>
      </c>
      <c r="I7" s="658">
        <v>0</v>
      </c>
      <c r="J7" s="658">
        <v>0</v>
      </c>
      <c r="K7" s="658">
        <v>0</v>
      </c>
      <c r="L7" s="658">
        <v>0</v>
      </c>
      <c r="M7" s="658">
        <v>0</v>
      </c>
      <c r="N7" s="658">
        <v>0</v>
      </c>
      <c r="O7" s="658">
        <v>0</v>
      </c>
      <c r="P7" s="658">
        <v>27047.200000000001</v>
      </c>
    </row>
    <row r="8" spans="1:16" ht="15">
      <c r="A8" s="657" t="s">
        <v>911</v>
      </c>
      <c r="B8" s="658">
        <v>3199.2</v>
      </c>
      <c r="C8" s="658">
        <v>1290.3</v>
      </c>
      <c r="D8" s="658">
        <v>121.6</v>
      </c>
      <c r="E8" s="658">
        <v>13.6</v>
      </c>
      <c r="F8" s="658">
        <v>0</v>
      </c>
      <c r="G8" s="658">
        <v>162.19999999999999</v>
      </c>
      <c r="H8" s="658">
        <v>0</v>
      </c>
      <c r="I8" s="658">
        <v>0</v>
      </c>
      <c r="J8" s="658">
        <v>10.7</v>
      </c>
      <c r="K8" s="658">
        <v>0</v>
      </c>
      <c r="L8" s="658">
        <v>0</v>
      </c>
      <c r="M8" s="658">
        <v>8.6999999999999993</v>
      </c>
      <c r="N8" s="658">
        <v>0</v>
      </c>
      <c r="O8" s="658">
        <v>0</v>
      </c>
      <c r="P8" s="658">
        <v>4806.3</v>
      </c>
    </row>
    <row r="9" spans="1:16" ht="15">
      <c r="A9" s="657" t="s">
        <v>912</v>
      </c>
      <c r="B9" s="658">
        <v>939.7</v>
      </c>
      <c r="C9" s="658">
        <v>240</v>
      </c>
      <c r="D9" s="658">
        <v>16.3</v>
      </c>
      <c r="E9" s="658">
        <v>0</v>
      </c>
      <c r="F9" s="658">
        <v>0</v>
      </c>
      <c r="G9" s="658">
        <v>143.30000000000001</v>
      </c>
      <c r="H9" s="658">
        <v>0</v>
      </c>
      <c r="I9" s="658">
        <v>0</v>
      </c>
      <c r="J9" s="658">
        <v>0</v>
      </c>
      <c r="K9" s="658">
        <v>0</v>
      </c>
      <c r="L9" s="658">
        <v>0</v>
      </c>
      <c r="M9" s="658">
        <v>0</v>
      </c>
      <c r="N9" s="658">
        <v>0</v>
      </c>
      <c r="O9" s="658">
        <v>0</v>
      </c>
      <c r="P9" s="658">
        <v>1339.3</v>
      </c>
    </row>
    <row r="10" spans="1:16" ht="15">
      <c r="A10" s="657" t="s">
        <v>913</v>
      </c>
      <c r="B10" s="658">
        <v>6190.5</v>
      </c>
      <c r="C10" s="658">
        <v>2057.6999999999998</v>
      </c>
      <c r="D10" s="658">
        <v>131.9</v>
      </c>
      <c r="E10" s="658">
        <v>0</v>
      </c>
      <c r="F10" s="658">
        <v>1</v>
      </c>
      <c r="G10" s="658">
        <v>743.3</v>
      </c>
      <c r="H10" s="658">
        <v>108.2</v>
      </c>
      <c r="I10" s="658">
        <v>460.2</v>
      </c>
      <c r="J10" s="658">
        <v>209.7</v>
      </c>
      <c r="K10" s="658">
        <v>208.2</v>
      </c>
      <c r="L10" s="658">
        <v>8.8000000000000007</v>
      </c>
      <c r="M10" s="658">
        <v>50.1</v>
      </c>
      <c r="N10" s="658">
        <v>2.2000000000000002</v>
      </c>
      <c r="O10" s="658">
        <v>0</v>
      </c>
      <c r="P10" s="658">
        <v>10171.799999999999</v>
      </c>
    </row>
    <row r="11" spans="1:16" ht="15">
      <c r="A11" s="657" t="s">
        <v>914</v>
      </c>
      <c r="B11" s="658">
        <v>9538</v>
      </c>
      <c r="C11" s="658">
        <v>699.4</v>
      </c>
      <c r="D11" s="658">
        <v>227.3</v>
      </c>
      <c r="E11" s="658">
        <v>42.1</v>
      </c>
      <c r="F11" s="658">
        <v>0</v>
      </c>
      <c r="G11" s="658">
        <v>22.6</v>
      </c>
      <c r="H11" s="658">
        <v>0</v>
      </c>
      <c r="I11" s="658">
        <v>0</v>
      </c>
      <c r="J11" s="658">
        <v>0</v>
      </c>
      <c r="K11" s="658">
        <v>0</v>
      </c>
      <c r="L11" s="658">
        <v>0</v>
      </c>
      <c r="M11" s="658">
        <v>0</v>
      </c>
      <c r="N11" s="658">
        <v>0</v>
      </c>
      <c r="O11" s="658">
        <v>0</v>
      </c>
      <c r="P11" s="658">
        <v>10529.4</v>
      </c>
    </row>
    <row r="12" spans="1:16" ht="15">
      <c r="A12" s="657" t="s">
        <v>915</v>
      </c>
      <c r="B12" s="658">
        <v>10006.6</v>
      </c>
      <c r="C12" s="658">
        <v>3380.6</v>
      </c>
      <c r="D12" s="658">
        <v>629.70000000000005</v>
      </c>
      <c r="E12" s="658">
        <v>14.8</v>
      </c>
      <c r="F12" s="658">
        <v>3</v>
      </c>
      <c r="G12" s="658">
        <v>778.7</v>
      </c>
      <c r="H12" s="658">
        <v>0</v>
      </c>
      <c r="I12" s="658">
        <v>0</v>
      </c>
      <c r="J12" s="658">
        <v>70.3</v>
      </c>
      <c r="K12" s="658">
        <v>314.39999999999998</v>
      </c>
      <c r="L12" s="658">
        <v>6.4</v>
      </c>
      <c r="M12" s="658">
        <v>15.6</v>
      </c>
      <c r="N12" s="658">
        <v>0</v>
      </c>
      <c r="O12" s="658">
        <v>0</v>
      </c>
      <c r="P12" s="658">
        <v>15220.1</v>
      </c>
    </row>
    <row r="13" spans="1:16" ht="15">
      <c r="A13" s="657" t="s">
        <v>916</v>
      </c>
      <c r="B13" s="658">
        <v>402</v>
      </c>
      <c r="C13" s="658">
        <v>203.8</v>
      </c>
      <c r="D13" s="658">
        <v>15.6</v>
      </c>
      <c r="E13" s="658">
        <v>0</v>
      </c>
      <c r="F13" s="658">
        <v>0</v>
      </c>
      <c r="G13" s="658">
        <v>61.6</v>
      </c>
      <c r="H13" s="658">
        <v>1.4</v>
      </c>
      <c r="I13" s="658">
        <v>10.4</v>
      </c>
      <c r="J13" s="658">
        <v>0</v>
      </c>
      <c r="K13" s="658">
        <v>0</v>
      </c>
      <c r="L13" s="658">
        <v>0</v>
      </c>
      <c r="M13" s="658">
        <v>0</v>
      </c>
      <c r="N13" s="658">
        <v>0</v>
      </c>
      <c r="O13" s="658">
        <v>0</v>
      </c>
      <c r="P13" s="658">
        <v>694.8</v>
      </c>
    </row>
    <row r="14" spans="1:16" ht="15">
      <c r="A14" s="657" t="s">
        <v>917</v>
      </c>
      <c r="B14" s="658">
        <v>2372.8000000000002</v>
      </c>
      <c r="C14" s="658">
        <v>591.79999999999995</v>
      </c>
      <c r="D14" s="658">
        <v>50.2</v>
      </c>
      <c r="E14" s="658">
        <v>0</v>
      </c>
      <c r="F14" s="658">
        <v>8.6999999999999993</v>
      </c>
      <c r="G14" s="658">
        <v>129.5</v>
      </c>
      <c r="H14" s="658">
        <v>0</v>
      </c>
      <c r="I14" s="658">
        <v>0</v>
      </c>
      <c r="J14" s="658">
        <v>0</v>
      </c>
      <c r="K14" s="658">
        <v>0</v>
      </c>
      <c r="L14" s="658">
        <v>0</v>
      </c>
      <c r="M14" s="658">
        <v>0</v>
      </c>
      <c r="N14" s="658">
        <v>0</v>
      </c>
      <c r="O14" s="658">
        <v>0</v>
      </c>
      <c r="P14" s="658">
        <v>3153</v>
      </c>
    </row>
    <row r="15" spans="1:16" ht="15">
      <c r="A15" s="657" t="s">
        <v>918</v>
      </c>
      <c r="B15" s="658">
        <v>13920.2</v>
      </c>
      <c r="C15" s="658">
        <v>3313.1</v>
      </c>
      <c r="D15" s="658">
        <v>667</v>
      </c>
      <c r="E15" s="658">
        <v>404</v>
      </c>
      <c r="F15" s="658">
        <v>53.7</v>
      </c>
      <c r="G15" s="658">
        <v>414.6</v>
      </c>
      <c r="H15" s="658">
        <v>156.9</v>
      </c>
      <c r="I15" s="658">
        <v>1489.9</v>
      </c>
      <c r="J15" s="658">
        <v>36.299999999999997</v>
      </c>
      <c r="K15" s="658">
        <v>0</v>
      </c>
      <c r="L15" s="658">
        <v>0</v>
      </c>
      <c r="M15" s="658">
        <v>10.6</v>
      </c>
      <c r="N15" s="658">
        <v>0</v>
      </c>
      <c r="O15" s="658">
        <v>0</v>
      </c>
      <c r="P15" s="658">
        <v>20466.3</v>
      </c>
    </row>
    <row r="16" spans="1:16" ht="15">
      <c r="A16" s="657" t="s">
        <v>919</v>
      </c>
      <c r="B16" s="658">
        <v>6829.9</v>
      </c>
      <c r="C16" s="658">
        <v>2418.9</v>
      </c>
      <c r="D16" s="658">
        <v>101.5</v>
      </c>
      <c r="E16" s="658">
        <v>0</v>
      </c>
      <c r="F16" s="658">
        <v>0</v>
      </c>
      <c r="G16" s="658">
        <v>641.1</v>
      </c>
      <c r="H16" s="658">
        <v>43.4</v>
      </c>
      <c r="I16" s="658">
        <v>516.1</v>
      </c>
      <c r="J16" s="658">
        <v>149.1</v>
      </c>
      <c r="K16" s="658">
        <v>515.20000000000005</v>
      </c>
      <c r="L16" s="658">
        <v>0</v>
      </c>
      <c r="M16" s="658">
        <v>45.8</v>
      </c>
      <c r="N16" s="658">
        <v>0</v>
      </c>
      <c r="O16" s="658">
        <v>0.1</v>
      </c>
      <c r="P16" s="658">
        <v>11261.1</v>
      </c>
    </row>
    <row r="17" spans="1:16" ht="15">
      <c r="A17" s="657" t="s">
        <v>920</v>
      </c>
      <c r="B17" s="658">
        <v>1469.3</v>
      </c>
      <c r="C17" s="658">
        <v>520.29999999999995</v>
      </c>
      <c r="D17" s="658">
        <v>58.2</v>
      </c>
      <c r="E17" s="658">
        <v>0</v>
      </c>
      <c r="F17" s="658">
        <v>12.2</v>
      </c>
      <c r="G17" s="658">
        <v>272.10000000000002</v>
      </c>
      <c r="H17" s="658">
        <v>0</v>
      </c>
      <c r="I17" s="658">
        <v>0</v>
      </c>
      <c r="J17" s="658">
        <v>0</v>
      </c>
      <c r="K17" s="658">
        <v>0</v>
      </c>
      <c r="L17" s="658">
        <v>0</v>
      </c>
      <c r="M17" s="658">
        <v>0</v>
      </c>
      <c r="N17" s="658">
        <v>0</v>
      </c>
      <c r="O17" s="658">
        <v>0</v>
      </c>
      <c r="P17" s="658">
        <v>2332.1</v>
      </c>
    </row>
    <row r="18" spans="1:16" ht="15">
      <c r="A18" s="657" t="s">
        <v>921</v>
      </c>
      <c r="B18" s="658">
        <v>2599.6</v>
      </c>
      <c r="C18" s="658">
        <v>508.5</v>
      </c>
      <c r="D18" s="658">
        <v>85.7</v>
      </c>
      <c r="E18" s="658">
        <v>0</v>
      </c>
      <c r="F18" s="658">
        <v>0</v>
      </c>
      <c r="G18" s="658">
        <v>0</v>
      </c>
      <c r="H18" s="658">
        <v>0</v>
      </c>
      <c r="I18" s="658">
        <v>0</v>
      </c>
      <c r="J18" s="658">
        <v>0</v>
      </c>
      <c r="K18" s="658">
        <v>0</v>
      </c>
      <c r="L18" s="658">
        <v>0</v>
      </c>
      <c r="M18" s="658">
        <v>0</v>
      </c>
      <c r="N18" s="658">
        <v>0</v>
      </c>
      <c r="O18" s="658">
        <v>0</v>
      </c>
      <c r="P18" s="658">
        <v>3193.8</v>
      </c>
    </row>
    <row r="19" spans="1:16" ht="15">
      <c r="A19" s="657" t="s">
        <v>922</v>
      </c>
      <c r="B19" s="658">
        <v>5474.8</v>
      </c>
      <c r="C19" s="658">
        <v>565.29999999999995</v>
      </c>
      <c r="D19" s="658">
        <v>162.19999999999999</v>
      </c>
      <c r="E19" s="658">
        <v>29.5</v>
      </c>
      <c r="F19" s="658">
        <v>20.2</v>
      </c>
      <c r="G19" s="658">
        <v>0</v>
      </c>
      <c r="H19" s="658">
        <v>0</v>
      </c>
      <c r="I19" s="658">
        <v>0</v>
      </c>
      <c r="J19" s="658">
        <v>0</v>
      </c>
      <c r="K19" s="658">
        <v>0</v>
      </c>
      <c r="L19" s="658">
        <v>0</v>
      </c>
      <c r="M19" s="658">
        <v>0</v>
      </c>
      <c r="N19" s="658">
        <v>0</v>
      </c>
      <c r="O19" s="658">
        <v>0</v>
      </c>
      <c r="P19" s="658">
        <v>6252</v>
      </c>
    </row>
    <row r="20" spans="1:16" ht="15">
      <c r="A20" s="657" t="s">
        <v>923</v>
      </c>
      <c r="B20" s="658">
        <v>35826.300000000003</v>
      </c>
      <c r="C20" s="658">
        <v>3953.1</v>
      </c>
      <c r="D20" s="658">
        <v>817.9</v>
      </c>
      <c r="E20" s="658">
        <v>1872.4</v>
      </c>
      <c r="F20" s="658">
        <v>12.9</v>
      </c>
      <c r="G20" s="658">
        <v>1517</v>
      </c>
      <c r="H20" s="658">
        <v>25.4</v>
      </c>
      <c r="I20" s="658">
        <v>168.8</v>
      </c>
      <c r="J20" s="658">
        <v>306.2</v>
      </c>
      <c r="K20" s="658">
        <v>1048</v>
      </c>
      <c r="L20" s="658">
        <v>0</v>
      </c>
      <c r="M20" s="658">
        <v>40.5</v>
      </c>
      <c r="N20" s="658">
        <v>0</v>
      </c>
      <c r="O20" s="658">
        <v>0</v>
      </c>
      <c r="P20" s="658">
        <v>45588.5</v>
      </c>
    </row>
    <row r="21" spans="1:16" ht="15">
      <c r="A21" s="657" t="s">
        <v>924</v>
      </c>
      <c r="B21" s="658">
        <v>591</v>
      </c>
      <c r="C21" s="658">
        <v>132</v>
      </c>
      <c r="D21" s="658">
        <v>10.8</v>
      </c>
      <c r="E21" s="658">
        <v>0</v>
      </c>
      <c r="F21" s="658">
        <v>0</v>
      </c>
      <c r="G21" s="658">
        <v>96.6</v>
      </c>
      <c r="H21" s="658">
        <v>0</v>
      </c>
      <c r="I21" s="658">
        <v>0</v>
      </c>
      <c r="J21" s="658">
        <v>0</v>
      </c>
      <c r="K21" s="658">
        <v>0</v>
      </c>
      <c r="L21" s="658">
        <v>0</v>
      </c>
      <c r="M21" s="658">
        <v>0</v>
      </c>
      <c r="N21" s="658">
        <v>0</v>
      </c>
      <c r="O21" s="658">
        <v>0</v>
      </c>
      <c r="P21" s="658">
        <v>830.4</v>
      </c>
    </row>
    <row r="22" spans="1:16" ht="15">
      <c r="A22" s="657" t="s">
        <v>925</v>
      </c>
      <c r="B22" s="658">
        <v>2597.6</v>
      </c>
      <c r="C22" s="658">
        <v>545.79999999999995</v>
      </c>
      <c r="D22" s="658">
        <v>89</v>
      </c>
      <c r="E22" s="658">
        <v>0</v>
      </c>
      <c r="F22" s="658">
        <v>0</v>
      </c>
      <c r="G22" s="658">
        <v>171.2</v>
      </c>
      <c r="H22" s="658">
        <v>0</v>
      </c>
      <c r="I22" s="658">
        <v>0</v>
      </c>
      <c r="J22" s="658">
        <v>37.6</v>
      </c>
      <c r="K22" s="658">
        <v>34.9</v>
      </c>
      <c r="L22" s="658">
        <v>0</v>
      </c>
      <c r="M22" s="658">
        <v>27.1</v>
      </c>
      <c r="N22" s="658">
        <v>0</v>
      </c>
      <c r="O22" s="658">
        <v>0</v>
      </c>
      <c r="P22" s="658">
        <v>3503.2</v>
      </c>
    </row>
    <row r="23" spans="1:16" ht="15">
      <c r="A23" s="657" t="s">
        <v>926</v>
      </c>
      <c r="B23" s="658">
        <v>16530</v>
      </c>
      <c r="C23" s="658">
        <v>1551.7</v>
      </c>
      <c r="D23" s="658">
        <v>578.6</v>
      </c>
      <c r="E23" s="658">
        <v>141.5</v>
      </c>
      <c r="F23" s="658">
        <v>33.6</v>
      </c>
      <c r="G23" s="658">
        <v>971.8</v>
      </c>
      <c r="H23" s="658">
        <v>55.2</v>
      </c>
      <c r="I23" s="658">
        <v>461.2</v>
      </c>
      <c r="J23" s="658">
        <v>0</v>
      </c>
      <c r="K23" s="658">
        <v>0</v>
      </c>
      <c r="L23" s="658">
        <v>0</v>
      </c>
      <c r="M23" s="658">
        <v>0</v>
      </c>
      <c r="N23" s="658">
        <v>0</v>
      </c>
      <c r="O23" s="658">
        <v>0</v>
      </c>
      <c r="P23" s="658">
        <v>20323.599999999999</v>
      </c>
    </row>
    <row r="24" spans="1:16" ht="15">
      <c r="A24" s="657" t="s">
        <v>927</v>
      </c>
      <c r="B24" s="658">
        <v>4511.3</v>
      </c>
      <c r="C24" s="658">
        <v>2048.6</v>
      </c>
      <c r="D24" s="658">
        <v>311</v>
      </c>
      <c r="E24" s="658">
        <v>0</v>
      </c>
      <c r="F24" s="658">
        <v>10.9</v>
      </c>
      <c r="G24" s="658">
        <v>330.8</v>
      </c>
      <c r="H24" s="658">
        <v>0</v>
      </c>
      <c r="I24" s="658">
        <v>0</v>
      </c>
      <c r="J24" s="658">
        <v>0</v>
      </c>
      <c r="K24" s="658">
        <v>0</v>
      </c>
      <c r="L24" s="658">
        <v>0</v>
      </c>
      <c r="M24" s="658">
        <v>0</v>
      </c>
      <c r="N24" s="658">
        <v>0</v>
      </c>
      <c r="O24" s="658">
        <v>0</v>
      </c>
      <c r="P24" s="658">
        <v>7212.6</v>
      </c>
    </row>
    <row r="25" spans="1:16" ht="15">
      <c r="A25" s="657" t="s">
        <v>928</v>
      </c>
      <c r="B25" s="658">
        <v>4374.8</v>
      </c>
      <c r="C25" s="658">
        <v>1595.2</v>
      </c>
      <c r="D25" s="658">
        <v>228.1</v>
      </c>
      <c r="E25" s="658">
        <v>0</v>
      </c>
      <c r="F25" s="658">
        <v>0</v>
      </c>
      <c r="G25" s="658">
        <v>392.6</v>
      </c>
      <c r="H25" s="658">
        <v>0</v>
      </c>
      <c r="I25" s="658">
        <v>0</v>
      </c>
      <c r="J25" s="658">
        <v>50</v>
      </c>
      <c r="K25" s="658">
        <v>44.5</v>
      </c>
      <c r="L25" s="658">
        <v>147.4</v>
      </c>
      <c r="M25" s="658">
        <v>14.2</v>
      </c>
      <c r="N25" s="658">
        <v>0</v>
      </c>
      <c r="O25" s="658">
        <v>0</v>
      </c>
      <c r="P25" s="658">
        <v>6846.8</v>
      </c>
    </row>
    <row r="26" spans="1:16" ht="15">
      <c r="A26" s="657" t="s">
        <v>929</v>
      </c>
      <c r="B26" s="658">
        <v>3917.3</v>
      </c>
      <c r="C26" s="658">
        <v>1602.9</v>
      </c>
      <c r="D26" s="658">
        <v>143.80000000000001</v>
      </c>
      <c r="E26" s="658">
        <v>21.2</v>
      </c>
      <c r="F26" s="658">
        <v>70</v>
      </c>
      <c r="G26" s="658">
        <v>89.2</v>
      </c>
      <c r="H26" s="658">
        <v>0</v>
      </c>
      <c r="I26" s="658">
        <v>0</v>
      </c>
      <c r="J26" s="658">
        <v>0</v>
      </c>
      <c r="K26" s="658">
        <v>0</v>
      </c>
      <c r="L26" s="658">
        <v>0</v>
      </c>
      <c r="M26" s="658">
        <v>0</v>
      </c>
      <c r="N26" s="658">
        <v>0</v>
      </c>
      <c r="O26" s="658">
        <v>0</v>
      </c>
      <c r="P26" s="658">
        <v>5844.4</v>
      </c>
    </row>
    <row r="27" spans="1:16" ht="15">
      <c r="A27" s="657" t="s">
        <v>930</v>
      </c>
      <c r="B27" s="658">
        <v>3247.8</v>
      </c>
      <c r="C27" s="658">
        <v>873.8</v>
      </c>
      <c r="D27" s="658">
        <v>59.5</v>
      </c>
      <c r="E27" s="658">
        <v>0</v>
      </c>
      <c r="F27" s="658">
        <v>30.8</v>
      </c>
      <c r="G27" s="658">
        <v>121.4</v>
      </c>
      <c r="H27" s="658">
        <v>0</v>
      </c>
      <c r="I27" s="658">
        <v>0</v>
      </c>
      <c r="J27" s="658">
        <v>29.4</v>
      </c>
      <c r="K27" s="658">
        <v>0</v>
      </c>
      <c r="L27" s="658">
        <v>0</v>
      </c>
      <c r="M27" s="658">
        <v>13</v>
      </c>
      <c r="N27" s="658">
        <v>0</v>
      </c>
      <c r="O27" s="658">
        <v>0</v>
      </c>
      <c r="P27" s="658">
        <v>4375.7</v>
      </c>
    </row>
    <row r="28" spans="1:16" ht="15">
      <c r="A28" s="657" t="s">
        <v>931</v>
      </c>
      <c r="B28" s="658">
        <v>10166.4</v>
      </c>
      <c r="C28" s="658">
        <v>4822.1000000000004</v>
      </c>
      <c r="D28" s="658">
        <v>600</v>
      </c>
      <c r="E28" s="658">
        <v>83.4</v>
      </c>
      <c r="F28" s="658">
        <v>0</v>
      </c>
      <c r="G28" s="658">
        <v>216.3</v>
      </c>
      <c r="H28" s="658">
        <v>0</v>
      </c>
      <c r="I28" s="658">
        <v>0</v>
      </c>
      <c r="J28" s="658">
        <v>0</v>
      </c>
      <c r="K28" s="658">
        <v>0</v>
      </c>
      <c r="L28" s="658">
        <v>0</v>
      </c>
      <c r="M28" s="658">
        <v>0</v>
      </c>
      <c r="N28" s="658">
        <v>0</v>
      </c>
      <c r="O28" s="658">
        <v>0</v>
      </c>
      <c r="P28" s="658">
        <v>15888.2</v>
      </c>
    </row>
    <row r="29" spans="1:16" ht="15">
      <c r="A29" s="657" t="s">
        <v>932</v>
      </c>
      <c r="B29" s="658">
        <v>7040</v>
      </c>
      <c r="C29" s="658">
        <v>2346.6999999999998</v>
      </c>
      <c r="D29" s="658">
        <v>327.9</v>
      </c>
      <c r="E29" s="658">
        <v>42.7</v>
      </c>
      <c r="F29" s="658">
        <v>12.4</v>
      </c>
      <c r="G29" s="658">
        <v>239.6</v>
      </c>
      <c r="H29" s="658">
        <v>64.3</v>
      </c>
      <c r="I29" s="658">
        <v>432</v>
      </c>
      <c r="J29" s="658">
        <v>60.3</v>
      </c>
      <c r="K29" s="658">
        <v>39.9</v>
      </c>
      <c r="L29" s="658">
        <v>0</v>
      </c>
      <c r="M29" s="658">
        <v>6.4</v>
      </c>
      <c r="N29" s="658">
        <v>0.1</v>
      </c>
      <c r="O29" s="658">
        <v>0</v>
      </c>
      <c r="P29" s="658">
        <v>10612.3</v>
      </c>
    </row>
    <row r="30" spans="1:16" ht="15">
      <c r="A30" s="657" t="s">
        <v>933</v>
      </c>
      <c r="B30" s="658">
        <v>6980.5</v>
      </c>
      <c r="C30" s="658">
        <v>2883.3</v>
      </c>
      <c r="D30" s="658">
        <v>261.10000000000002</v>
      </c>
      <c r="E30" s="658">
        <v>26.3</v>
      </c>
      <c r="F30" s="658">
        <v>67</v>
      </c>
      <c r="G30" s="658">
        <v>251.6</v>
      </c>
      <c r="H30" s="658">
        <v>69.900000000000006</v>
      </c>
      <c r="I30" s="658">
        <v>755.6</v>
      </c>
      <c r="J30" s="658">
        <v>84.4</v>
      </c>
      <c r="K30" s="658">
        <v>293.89999999999998</v>
      </c>
      <c r="L30" s="658">
        <v>134.80000000000001</v>
      </c>
      <c r="M30" s="658">
        <v>79.5</v>
      </c>
      <c r="N30" s="658">
        <v>0</v>
      </c>
      <c r="O30" s="658">
        <v>0</v>
      </c>
      <c r="P30" s="658">
        <v>11887.9</v>
      </c>
    </row>
    <row r="31" spans="1:16" ht="15">
      <c r="A31" s="657" t="s">
        <v>934</v>
      </c>
      <c r="B31" s="658">
        <v>1462.7</v>
      </c>
      <c r="C31" s="658">
        <v>3.1</v>
      </c>
      <c r="D31" s="658">
        <v>30.2</v>
      </c>
      <c r="E31" s="658">
        <v>0</v>
      </c>
      <c r="F31" s="658">
        <v>0</v>
      </c>
      <c r="G31" s="658">
        <v>324.10000000000002</v>
      </c>
      <c r="H31" s="658">
        <v>7.6</v>
      </c>
      <c r="I31" s="658">
        <v>80.8</v>
      </c>
      <c r="J31" s="658">
        <v>215.7</v>
      </c>
      <c r="K31" s="658">
        <v>121.3</v>
      </c>
      <c r="L31" s="658">
        <v>0</v>
      </c>
      <c r="M31" s="658">
        <v>10.9</v>
      </c>
      <c r="N31" s="658">
        <v>0</v>
      </c>
      <c r="O31" s="658">
        <v>0</v>
      </c>
      <c r="P31" s="658">
        <v>2256.4</v>
      </c>
    </row>
    <row r="32" spans="1:16" ht="15">
      <c r="A32" s="657" t="s">
        <v>935</v>
      </c>
      <c r="B32" s="658">
        <v>7419.9</v>
      </c>
      <c r="C32" s="658">
        <v>1071.4000000000001</v>
      </c>
      <c r="D32" s="658">
        <v>228.9</v>
      </c>
      <c r="E32" s="658">
        <v>0</v>
      </c>
      <c r="F32" s="658">
        <v>0</v>
      </c>
      <c r="G32" s="658">
        <v>304.39999999999998</v>
      </c>
      <c r="H32" s="658">
        <v>0</v>
      </c>
      <c r="I32" s="658">
        <v>0</v>
      </c>
      <c r="J32" s="658">
        <v>26.7</v>
      </c>
      <c r="K32" s="658">
        <v>8.3000000000000007</v>
      </c>
      <c r="L32" s="658">
        <v>0</v>
      </c>
      <c r="M32" s="658">
        <v>2.5</v>
      </c>
      <c r="N32" s="658">
        <v>0</v>
      </c>
      <c r="O32" s="658">
        <v>0</v>
      </c>
      <c r="P32" s="658">
        <v>9062.1</v>
      </c>
    </row>
    <row r="33" spans="1:16" ht="15">
      <c r="A33" s="657" t="s">
        <v>936</v>
      </c>
      <c r="B33" s="658">
        <v>22659</v>
      </c>
      <c r="C33" s="658">
        <v>7841.3</v>
      </c>
      <c r="D33" s="658">
        <v>887.9</v>
      </c>
      <c r="E33" s="658">
        <v>331.2</v>
      </c>
      <c r="F33" s="658">
        <v>77</v>
      </c>
      <c r="G33" s="658">
        <v>248.5</v>
      </c>
      <c r="H33" s="658">
        <v>0</v>
      </c>
      <c r="I33" s="658">
        <v>0</v>
      </c>
      <c r="J33" s="658">
        <v>0</v>
      </c>
      <c r="K33" s="658">
        <v>0</v>
      </c>
      <c r="L33" s="658">
        <v>0</v>
      </c>
      <c r="M33" s="658">
        <v>0</v>
      </c>
      <c r="N33" s="658">
        <v>0</v>
      </c>
      <c r="O33" s="658">
        <v>0</v>
      </c>
      <c r="P33" s="658">
        <v>32044.9</v>
      </c>
    </row>
    <row r="34" spans="1:16" ht="15">
      <c r="A34" s="657" t="s">
        <v>937</v>
      </c>
      <c r="B34" s="658">
        <v>214980.5</v>
      </c>
      <c r="C34" s="658">
        <v>56794.9</v>
      </c>
      <c r="D34" s="658">
        <v>7809.1</v>
      </c>
      <c r="E34" s="658">
        <v>3971.7</v>
      </c>
      <c r="F34" s="658">
        <v>440.7</v>
      </c>
      <c r="G34" s="658">
        <v>9257.1</v>
      </c>
      <c r="H34" s="658">
        <v>532.29999999999995</v>
      </c>
      <c r="I34" s="658">
        <v>4375</v>
      </c>
      <c r="J34" s="658">
        <v>1286.4000000000001</v>
      </c>
      <c r="K34" s="658">
        <v>2628.6</v>
      </c>
      <c r="L34" s="658">
        <v>297.39999999999998</v>
      </c>
      <c r="M34" s="658">
        <v>324.89999999999998</v>
      </c>
      <c r="N34" s="658">
        <v>2.2999999999999998</v>
      </c>
      <c r="O34" s="658">
        <v>0.1</v>
      </c>
      <c r="P34" s="658">
        <v>302701</v>
      </c>
    </row>
    <row r="35" spans="1:16" ht="15">
      <c r="A35" s="659" t="s">
        <v>938</v>
      </c>
      <c r="B35" s="659"/>
      <c r="C35" s="659"/>
      <c r="D35" s="659"/>
      <c r="E35" s="659"/>
      <c r="F35" s="659"/>
      <c r="G35" s="659"/>
      <c r="H35" s="659"/>
      <c r="I35" s="659"/>
      <c r="J35" s="659"/>
      <c r="K35" s="659"/>
      <c r="L35" s="659"/>
      <c r="M35" s="659"/>
      <c r="N35" s="659"/>
      <c r="O35" s="659"/>
      <c r="P35" s="659"/>
    </row>
    <row r="36" spans="1:16" ht="15">
      <c r="A36" s="659" t="s">
        <v>939</v>
      </c>
      <c r="B36" s="659"/>
      <c r="C36" s="659"/>
      <c r="D36" s="659"/>
      <c r="E36" s="659"/>
      <c r="F36" s="659"/>
      <c r="G36" s="659"/>
      <c r="H36" s="659"/>
      <c r="I36" s="659"/>
      <c r="J36" s="659"/>
      <c r="K36" s="659"/>
      <c r="L36" s="659"/>
      <c r="M36" s="659"/>
      <c r="N36" s="659"/>
      <c r="O36" s="659"/>
      <c r="P36" s="659"/>
    </row>
    <row r="37" spans="1:16" ht="15">
      <c r="A37" s="659"/>
      <c r="B37" s="659"/>
      <c r="C37" s="659"/>
      <c r="D37" s="659"/>
      <c r="E37" s="659"/>
      <c r="F37" s="659"/>
      <c r="G37" s="659"/>
      <c r="H37" s="659"/>
      <c r="I37" s="659"/>
      <c r="J37" s="659"/>
      <c r="K37" s="659"/>
      <c r="L37" s="659"/>
      <c r="M37" s="659"/>
      <c r="N37" s="659"/>
      <c r="O37" s="659"/>
      <c r="P37" s="659"/>
    </row>
  </sheetData>
  <mergeCells count="4">
    <mergeCell ref="A1:P1"/>
    <mergeCell ref="A2:P2"/>
    <mergeCell ref="A3:P3"/>
    <mergeCell ref="A4:P4"/>
  </mergeCells>
  <pageMargins left="0.2" right="0.2" top="0.25" bottom="0.25" header="0" footer="0"/>
  <pageSetup paperSize="5"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Normal="100" zoomScaleSheetLayoutView="100" workbookViewId="0">
      <selection activeCell="C5" sqref="C5"/>
    </sheetView>
  </sheetViews>
  <sheetFormatPr defaultColWidth="9" defaultRowHeight="12.75"/>
  <cols>
    <col min="1" max="1" width="7.125" style="38" customWidth="1"/>
    <col min="2" max="2" width="8" style="38" customWidth="1"/>
    <col min="3" max="3" width="7.25" style="38" bestFit="1" customWidth="1"/>
    <col min="4" max="4" width="8.75" style="38" customWidth="1"/>
    <col min="5" max="5" width="8.625" style="38" customWidth="1"/>
    <col min="6" max="7" width="7" style="38" customWidth="1"/>
    <col min="8" max="8" width="8.125" style="38" customWidth="1"/>
    <col min="9" max="9" width="7" style="38" customWidth="1"/>
    <col min="10" max="10" width="6.625" style="38" customWidth="1"/>
    <col min="11" max="15" width="7" style="38" customWidth="1"/>
    <col min="16" max="16" width="7.5" style="38" customWidth="1"/>
    <col min="17" max="17" width="10" style="38" customWidth="1"/>
    <col min="18" max="18" width="7.375" style="38" customWidth="1"/>
    <col min="19" max="16384" width="9" style="38"/>
  </cols>
  <sheetData>
    <row r="1" spans="1:17" ht="17.100000000000001" customHeight="1">
      <c r="A1" s="725" t="s">
        <v>948</v>
      </c>
      <c r="B1" s="725"/>
      <c r="C1" s="725"/>
      <c r="D1" s="725"/>
      <c r="E1" s="725"/>
      <c r="F1" s="725"/>
      <c r="G1" s="725"/>
      <c r="H1" s="725"/>
      <c r="I1" s="725"/>
      <c r="J1" s="725"/>
      <c r="K1" s="725"/>
      <c r="L1" s="725"/>
      <c r="M1" s="725"/>
      <c r="N1" s="725"/>
      <c r="O1" s="725"/>
      <c r="P1" s="725"/>
      <c r="Q1" s="725"/>
    </row>
    <row r="2" spans="1:17" ht="17.100000000000001" customHeight="1">
      <c r="A2" s="725" t="s">
        <v>941</v>
      </c>
      <c r="B2" s="725"/>
      <c r="C2" s="725"/>
      <c r="D2" s="725"/>
      <c r="E2" s="725"/>
      <c r="F2" s="725"/>
      <c r="G2" s="725"/>
      <c r="H2" s="725"/>
      <c r="I2" s="725"/>
      <c r="J2" s="725"/>
      <c r="K2" s="725"/>
      <c r="L2" s="725"/>
      <c r="M2" s="725"/>
      <c r="N2" s="725"/>
      <c r="O2" s="725"/>
      <c r="P2" s="725"/>
      <c r="Q2" s="725"/>
    </row>
    <row r="3" spans="1:17" ht="17.100000000000001" customHeight="1">
      <c r="A3" s="725" t="s">
        <v>949</v>
      </c>
      <c r="B3" s="725"/>
      <c r="C3" s="725"/>
      <c r="D3" s="725"/>
      <c r="E3" s="725"/>
      <c r="F3" s="725"/>
      <c r="G3" s="725"/>
      <c r="H3" s="725"/>
      <c r="I3" s="725"/>
      <c r="J3" s="725"/>
      <c r="K3" s="725"/>
      <c r="L3" s="725"/>
      <c r="M3" s="725"/>
      <c r="N3" s="725"/>
      <c r="O3" s="725"/>
      <c r="P3" s="725"/>
      <c r="Q3" s="725"/>
    </row>
    <row r="4" spans="1:17" ht="15.75">
      <c r="A4" s="726" t="s">
        <v>943</v>
      </c>
      <c r="B4" s="726"/>
      <c r="C4" s="726"/>
      <c r="D4" s="726"/>
      <c r="E4" s="726"/>
      <c r="F4" s="726"/>
      <c r="G4" s="726"/>
      <c r="H4" s="726"/>
      <c r="I4" s="726"/>
      <c r="J4" s="726"/>
      <c r="K4" s="726"/>
      <c r="L4" s="726"/>
      <c r="M4" s="726"/>
      <c r="N4" s="726"/>
      <c r="O4" s="726"/>
      <c r="P4" s="726"/>
      <c r="Q4" s="726"/>
    </row>
    <row r="5" spans="1:17" ht="53.25" customHeight="1">
      <c r="A5" s="656"/>
      <c r="B5" s="656" t="s">
        <v>946</v>
      </c>
      <c r="C5" s="655" t="s">
        <v>896</v>
      </c>
      <c r="D5" s="660" t="s">
        <v>944</v>
      </c>
      <c r="E5" s="655" t="s">
        <v>897</v>
      </c>
      <c r="F5" s="656" t="s">
        <v>898</v>
      </c>
      <c r="G5" s="655" t="s">
        <v>899</v>
      </c>
      <c r="H5" s="660" t="s">
        <v>945</v>
      </c>
      <c r="I5" s="656" t="s">
        <v>900</v>
      </c>
      <c r="J5" s="656" t="s">
        <v>901</v>
      </c>
      <c r="K5" s="656" t="s">
        <v>902</v>
      </c>
      <c r="L5" s="656" t="s">
        <v>903</v>
      </c>
      <c r="M5" s="656" t="s">
        <v>904</v>
      </c>
      <c r="N5" s="656" t="s">
        <v>905</v>
      </c>
      <c r="O5" s="656" t="s">
        <v>906</v>
      </c>
      <c r="P5" s="656" t="s">
        <v>907</v>
      </c>
      <c r="Q5" s="655" t="s">
        <v>908</v>
      </c>
    </row>
    <row r="6" spans="1:17" ht="15">
      <c r="A6" s="657" t="s">
        <v>909</v>
      </c>
      <c r="B6" s="658">
        <v>838.8</v>
      </c>
      <c r="C6" s="658">
        <v>7285.6</v>
      </c>
      <c r="D6" s="658">
        <v>2072.9</v>
      </c>
      <c r="E6" s="658">
        <v>271</v>
      </c>
      <c r="F6" s="658">
        <v>0</v>
      </c>
      <c r="G6" s="658">
        <v>0</v>
      </c>
      <c r="H6" s="658">
        <v>327.3</v>
      </c>
      <c r="I6" s="658">
        <v>0</v>
      </c>
      <c r="J6" s="658">
        <v>0</v>
      </c>
      <c r="K6" s="658">
        <v>0</v>
      </c>
      <c r="L6" s="658">
        <v>0</v>
      </c>
      <c r="M6" s="658">
        <v>0</v>
      </c>
      <c r="N6" s="658">
        <v>0</v>
      </c>
      <c r="O6" s="658">
        <v>0</v>
      </c>
      <c r="P6" s="658">
        <v>0</v>
      </c>
      <c r="Q6" s="658">
        <v>10795.6</v>
      </c>
    </row>
    <row r="7" spans="1:17" ht="15">
      <c r="A7" s="657" t="s">
        <v>910</v>
      </c>
      <c r="B7" s="658">
        <v>1287.7</v>
      </c>
      <c r="C7" s="658">
        <v>17427.7</v>
      </c>
      <c r="D7" s="658">
        <v>7661.3</v>
      </c>
      <c r="E7" s="658">
        <v>696.2</v>
      </c>
      <c r="F7" s="658">
        <v>949</v>
      </c>
      <c r="G7" s="658">
        <v>27.3</v>
      </c>
      <c r="H7" s="658">
        <v>285.7</v>
      </c>
      <c r="I7" s="658">
        <v>0</v>
      </c>
      <c r="J7" s="658">
        <v>0</v>
      </c>
      <c r="K7" s="658">
        <v>0</v>
      </c>
      <c r="L7" s="658">
        <v>0</v>
      </c>
      <c r="M7" s="658">
        <v>0</v>
      </c>
      <c r="N7" s="658">
        <v>0</v>
      </c>
      <c r="O7" s="658">
        <v>0</v>
      </c>
      <c r="P7" s="658">
        <v>0</v>
      </c>
      <c r="Q7" s="658">
        <v>28334.9</v>
      </c>
    </row>
    <row r="8" spans="1:17" ht="15">
      <c r="A8" s="657" t="s">
        <v>911</v>
      </c>
      <c r="B8" s="658">
        <v>338.5</v>
      </c>
      <c r="C8" s="658">
        <v>3199.2</v>
      </c>
      <c r="D8" s="658">
        <v>1290.3</v>
      </c>
      <c r="E8" s="658">
        <v>121.6</v>
      </c>
      <c r="F8" s="658">
        <v>13.6</v>
      </c>
      <c r="G8" s="658">
        <v>0</v>
      </c>
      <c r="H8" s="658">
        <v>162.19999999999999</v>
      </c>
      <c r="I8" s="658">
        <v>0</v>
      </c>
      <c r="J8" s="658">
        <v>0</v>
      </c>
      <c r="K8" s="658">
        <v>10.7</v>
      </c>
      <c r="L8" s="658">
        <v>0</v>
      </c>
      <c r="M8" s="658">
        <v>0</v>
      </c>
      <c r="N8" s="658">
        <v>8.6999999999999993</v>
      </c>
      <c r="O8" s="658">
        <v>0</v>
      </c>
      <c r="P8" s="658">
        <v>0</v>
      </c>
      <c r="Q8" s="658">
        <v>5144.8</v>
      </c>
    </row>
    <row r="9" spans="1:17" ht="15">
      <c r="A9" s="657" t="s">
        <v>912</v>
      </c>
      <c r="B9" s="658">
        <v>135.30000000000001</v>
      </c>
      <c r="C9" s="658">
        <v>939.7</v>
      </c>
      <c r="D9" s="658">
        <v>240</v>
      </c>
      <c r="E9" s="658">
        <v>16.3</v>
      </c>
      <c r="F9" s="658">
        <v>0</v>
      </c>
      <c r="G9" s="658">
        <v>0</v>
      </c>
      <c r="H9" s="658">
        <v>143.30000000000001</v>
      </c>
      <c r="I9" s="658">
        <v>0</v>
      </c>
      <c r="J9" s="658">
        <v>0</v>
      </c>
      <c r="K9" s="658">
        <v>0</v>
      </c>
      <c r="L9" s="658">
        <v>0</v>
      </c>
      <c r="M9" s="658">
        <v>0</v>
      </c>
      <c r="N9" s="658">
        <v>0</v>
      </c>
      <c r="O9" s="658">
        <v>0</v>
      </c>
      <c r="P9" s="658">
        <v>0</v>
      </c>
      <c r="Q9" s="658">
        <v>1474.6</v>
      </c>
    </row>
    <row r="10" spans="1:17" ht="15">
      <c r="A10" s="657" t="s">
        <v>913</v>
      </c>
      <c r="B10" s="658">
        <v>945.9</v>
      </c>
      <c r="C10" s="658">
        <v>6190.5</v>
      </c>
      <c r="D10" s="658">
        <v>2057.6999999999998</v>
      </c>
      <c r="E10" s="658">
        <v>131.9</v>
      </c>
      <c r="F10" s="658">
        <v>0</v>
      </c>
      <c r="G10" s="658">
        <v>1</v>
      </c>
      <c r="H10" s="658">
        <v>743.3</v>
      </c>
      <c r="I10" s="658">
        <v>108.2</v>
      </c>
      <c r="J10" s="658">
        <v>460.2</v>
      </c>
      <c r="K10" s="658">
        <v>209.7</v>
      </c>
      <c r="L10" s="658">
        <v>208.2</v>
      </c>
      <c r="M10" s="658">
        <v>8.8000000000000007</v>
      </c>
      <c r="N10" s="658">
        <v>50.1</v>
      </c>
      <c r="O10" s="658">
        <v>2.2000000000000002</v>
      </c>
      <c r="P10" s="658">
        <v>0</v>
      </c>
      <c r="Q10" s="658">
        <v>11117.7</v>
      </c>
    </row>
    <row r="11" spans="1:17" ht="15">
      <c r="A11" s="657" t="s">
        <v>914</v>
      </c>
      <c r="B11" s="658">
        <v>586</v>
      </c>
      <c r="C11" s="658">
        <v>9538</v>
      </c>
      <c r="D11" s="658">
        <v>699.4</v>
      </c>
      <c r="E11" s="658">
        <v>227.3</v>
      </c>
      <c r="F11" s="658">
        <v>42.1</v>
      </c>
      <c r="G11" s="658">
        <v>0</v>
      </c>
      <c r="H11" s="658">
        <v>22.6</v>
      </c>
      <c r="I11" s="658">
        <v>0</v>
      </c>
      <c r="J11" s="658">
        <v>0</v>
      </c>
      <c r="K11" s="658">
        <v>0</v>
      </c>
      <c r="L11" s="658">
        <v>0</v>
      </c>
      <c r="M11" s="658">
        <v>0</v>
      </c>
      <c r="N11" s="658">
        <v>0</v>
      </c>
      <c r="O11" s="658">
        <v>0</v>
      </c>
      <c r="P11" s="658">
        <v>0</v>
      </c>
      <c r="Q11" s="658">
        <v>11115.4</v>
      </c>
    </row>
    <row r="12" spans="1:17" ht="15">
      <c r="A12" s="657" t="s">
        <v>915</v>
      </c>
      <c r="B12" s="658">
        <v>1687.8</v>
      </c>
      <c r="C12" s="658">
        <v>10006.6</v>
      </c>
      <c r="D12" s="658">
        <v>3380.6</v>
      </c>
      <c r="E12" s="658">
        <v>629.70000000000005</v>
      </c>
      <c r="F12" s="658">
        <v>14.8</v>
      </c>
      <c r="G12" s="658">
        <v>3</v>
      </c>
      <c r="H12" s="658">
        <v>778.7</v>
      </c>
      <c r="I12" s="658">
        <v>0</v>
      </c>
      <c r="J12" s="658">
        <v>0</v>
      </c>
      <c r="K12" s="658">
        <v>70.3</v>
      </c>
      <c r="L12" s="658">
        <v>314.39999999999998</v>
      </c>
      <c r="M12" s="658">
        <v>6.4</v>
      </c>
      <c r="N12" s="658">
        <v>15.6</v>
      </c>
      <c r="O12" s="658">
        <v>0</v>
      </c>
      <c r="P12" s="658">
        <v>0</v>
      </c>
      <c r="Q12" s="658">
        <v>16907.900000000001</v>
      </c>
    </row>
    <row r="13" spans="1:17" ht="15">
      <c r="A13" s="657" t="s">
        <v>916</v>
      </c>
      <c r="B13" s="658">
        <v>13.3</v>
      </c>
      <c r="C13" s="658">
        <v>402</v>
      </c>
      <c r="D13" s="658">
        <v>203.8</v>
      </c>
      <c r="E13" s="658">
        <v>15.6</v>
      </c>
      <c r="F13" s="658">
        <v>0</v>
      </c>
      <c r="G13" s="658">
        <v>0</v>
      </c>
      <c r="H13" s="658">
        <v>61.6</v>
      </c>
      <c r="I13" s="658">
        <v>1.4</v>
      </c>
      <c r="J13" s="658">
        <v>10.4</v>
      </c>
      <c r="K13" s="658">
        <v>0</v>
      </c>
      <c r="L13" s="658">
        <v>0</v>
      </c>
      <c r="M13" s="658">
        <v>0</v>
      </c>
      <c r="N13" s="658">
        <v>0</v>
      </c>
      <c r="O13" s="658">
        <v>0</v>
      </c>
      <c r="P13" s="658">
        <v>0</v>
      </c>
      <c r="Q13" s="658">
        <v>708.1</v>
      </c>
    </row>
    <row r="14" spans="1:17" ht="15">
      <c r="A14" s="657" t="s">
        <v>917</v>
      </c>
      <c r="B14" s="658">
        <v>130.69999999999999</v>
      </c>
      <c r="C14" s="658">
        <v>2372.8000000000002</v>
      </c>
      <c r="D14" s="658">
        <v>591.79999999999995</v>
      </c>
      <c r="E14" s="658">
        <v>50.2</v>
      </c>
      <c r="F14" s="658">
        <v>0</v>
      </c>
      <c r="G14" s="658">
        <v>8.6999999999999993</v>
      </c>
      <c r="H14" s="658">
        <v>129.5</v>
      </c>
      <c r="I14" s="658">
        <v>0</v>
      </c>
      <c r="J14" s="658">
        <v>0</v>
      </c>
      <c r="K14" s="658">
        <v>0</v>
      </c>
      <c r="L14" s="658">
        <v>0</v>
      </c>
      <c r="M14" s="658">
        <v>0</v>
      </c>
      <c r="N14" s="658">
        <v>0</v>
      </c>
      <c r="O14" s="658">
        <v>0</v>
      </c>
      <c r="P14" s="658">
        <v>0</v>
      </c>
      <c r="Q14" s="658">
        <v>3283.7</v>
      </c>
    </row>
    <row r="15" spans="1:17" ht="15">
      <c r="A15" s="657" t="s">
        <v>918</v>
      </c>
      <c r="B15" s="658">
        <v>0</v>
      </c>
      <c r="C15" s="658">
        <v>13920.2</v>
      </c>
      <c r="D15" s="658">
        <v>3313.1</v>
      </c>
      <c r="E15" s="658">
        <v>667</v>
      </c>
      <c r="F15" s="658">
        <v>404</v>
      </c>
      <c r="G15" s="658">
        <v>53.7</v>
      </c>
      <c r="H15" s="658">
        <v>414.6</v>
      </c>
      <c r="I15" s="658">
        <v>156.9</v>
      </c>
      <c r="J15" s="658">
        <v>1489.9</v>
      </c>
      <c r="K15" s="658">
        <v>36.299999999999997</v>
      </c>
      <c r="L15" s="658">
        <v>0</v>
      </c>
      <c r="M15" s="658">
        <v>0</v>
      </c>
      <c r="N15" s="658">
        <v>10.6</v>
      </c>
      <c r="O15" s="658">
        <v>0</v>
      </c>
      <c r="P15" s="658">
        <v>0</v>
      </c>
      <c r="Q15" s="658">
        <v>20466.3</v>
      </c>
    </row>
    <row r="16" spans="1:17" ht="15">
      <c r="A16" s="657" t="s">
        <v>919</v>
      </c>
      <c r="B16" s="658">
        <v>1524.7</v>
      </c>
      <c r="C16" s="658">
        <v>6829.9</v>
      </c>
      <c r="D16" s="658">
        <v>2418.9</v>
      </c>
      <c r="E16" s="658">
        <v>101.5</v>
      </c>
      <c r="F16" s="658">
        <v>0</v>
      </c>
      <c r="G16" s="658">
        <v>0</v>
      </c>
      <c r="H16" s="658">
        <v>641.1</v>
      </c>
      <c r="I16" s="658">
        <v>43.4</v>
      </c>
      <c r="J16" s="658">
        <v>516.1</v>
      </c>
      <c r="K16" s="658">
        <v>149.1</v>
      </c>
      <c r="L16" s="658">
        <v>515.20000000000005</v>
      </c>
      <c r="M16" s="658">
        <v>0</v>
      </c>
      <c r="N16" s="658">
        <v>45.8</v>
      </c>
      <c r="O16" s="658">
        <v>0</v>
      </c>
      <c r="P16" s="658">
        <v>0.1</v>
      </c>
      <c r="Q16" s="658">
        <v>12785.8</v>
      </c>
    </row>
    <row r="17" spans="1:17" ht="15">
      <c r="A17" s="657" t="s">
        <v>920</v>
      </c>
      <c r="B17" s="658">
        <v>82.6</v>
      </c>
      <c r="C17" s="658">
        <v>1469.3</v>
      </c>
      <c r="D17" s="658">
        <v>520.29999999999995</v>
      </c>
      <c r="E17" s="658">
        <v>58.2</v>
      </c>
      <c r="F17" s="658">
        <v>0</v>
      </c>
      <c r="G17" s="658">
        <v>12.2</v>
      </c>
      <c r="H17" s="658">
        <v>272.10000000000002</v>
      </c>
      <c r="I17" s="658">
        <v>0</v>
      </c>
      <c r="J17" s="658">
        <v>0</v>
      </c>
      <c r="K17" s="658">
        <v>0</v>
      </c>
      <c r="L17" s="658">
        <v>0</v>
      </c>
      <c r="M17" s="658">
        <v>0</v>
      </c>
      <c r="N17" s="658">
        <v>0</v>
      </c>
      <c r="O17" s="658">
        <v>0</v>
      </c>
      <c r="P17" s="658">
        <v>0</v>
      </c>
      <c r="Q17" s="658">
        <v>2414.6999999999998</v>
      </c>
    </row>
    <row r="18" spans="1:17" ht="15">
      <c r="A18" s="657" t="s">
        <v>921</v>
      </c>
      <c r="B18" s="658">
        <v>56.1</v>
      </c>
      <c r="C18" s="658">
        <v>2599.6</v>
      </c>
      <c r="D18" s="658">
        <v>508.5</v>
      </c>
      <c r="E18" s="658">
        <v>85.7</v>
      </c>
      <c r="F18" s="658">
        <v>0</v>
      </c>
      <c r="G18" s="658">
        <v>0</v>
      </c>
      <c r="H18" s="658">
        <v>0</v>
      </c>
      <c r="I18" s="658">
        <v>0</v>
      </c>
      <c r="J18" s="658">
        <v>0</v>
      </c>
      <c r="K18" s="658">
        <v>0</v>
      </c>
      <c r="L18" s="658">
        <v>0</v>
      </c>
      <c r="M18" s="658">
        <v>0</v>
      </c>
      <c r="N18" s="658">
        <v>0</v>
      </c>
      <c r="O18" s="658">
        <v>0</v>
      </c>
      <c r="P18" s="658">
        <v>0</v>
      </c>
      <c r="Q18" s="658">
        <v>3249.9</v>
      </c>
    </row>
    <row r="19" spans="1:17" ht="15">
      <c r="A19" s="657" t="s">
        <v>922</v>
      </c>
      <c r="B19" s="658">
        <v>431.8</v>
      </c>
      <c r="C19" s="658">
        <v>5474.8</v>
      </c>
      <c r="D19" s="658">
        <v>565.29999999999995</v>
      </c>
      <c r="E19" s="658">
        <v>162.19999999999999</v>
      </c>
      <c r="F19" s="658">
        <v>29.5</v>
      </c>
      <c r="G19" s="658">
        <v>20.2</v>
      </c>
      <c r="H19" s="658">
        <v>0</v>
      </c>
      <c r="I19" s="658">
        <v>0</v>
      </c>
      <c r="J19" s="658">
        <v>0</v>
      </c>
      <c r="K19" s="658">
        <v>0</v>
      </c>
      <c r="L19" s="658">
        <v>0</v>
      </c>
      <c r="M19" s="658">
        <v>0</v>
      </c>
      <c r="N19" s="658">
        <v>0</v>
      </c>
      <c r="O19" s="658">
        <v>0</v>
      </c>
      <c r="P19" s="658">
        <v>0</v>
      </c>
      <c r="Q19" s="658">
        <v>6683.8</v>
      </c>
    </row>
    <row r="20" spans="1:17" ht="15">
      <c r="A20" s="657" t="s">
        <v>923</v>
      </c>
      <c r="B20" s="658">
        <v>1897.4</v>
      </c>
      <c r="C20" s="658">
        <v>35826.300000000003</v>
      </c>
      <c r="D20" s="658">
        <v>3953.1</v>
      </c>
      <c r="E20" s="658">
        <v>817.9</v>
      </c>
      <c r="F20" s="658">
        <v>1872.4</v>
      </c>
      <c r="G20" s="658">
        <v>12.9</v>
      </c>
      <c r="H20" s="658">
        <v>1517</v>
      </c>
      <c r="I20" s="658">
        <v>25.4</v>
      </c>
      <c r="J20" s="658">
        <v>168.8</v>
      </c>
      <c r="K20" s="658">
        <v>306.2</v>
      </c>
      <c r="L20" s="658">
        <v>1048</v>
      </c>
      <c r="M20" s="658">
        <v>0</v>
      </c>
      <c r="N20" s="658">
        <v>40.5</v>
      </c>
      <c r="O20" s="658">
        <v>0</v>
      </c>
      <c r="P20" s="658">
        <v>0</v>
      </c>
      <c r="Q20" s="658">
        <v>47485.9</v>
      </c>
    </row>
    <row r="21" spans="1:17" ht="15">
      <c r="A21" s="657" t="s">
        <v>924</v>
      </c>
      <c r="B21" s="658">
        <v>16</v>
      </c>
      <c r="C21" s="658">
        <v>591</v>
      </c>
      <c r="D21" s="658">
        <v>132</v>
      </c>
      <c r="E21" s="658">
        <v>10.8</v>
      </c>
      <c r="F21" s="658">
        <v>0</v>
      </c>
      <c r="G21" s="658">
        <v>0</v>
      </c>
      <c r="H21" s="658">
        <v>96.6</v>
      </c>
      <c r="I21" s="658">
        <v>0</v>
      </c>
      <c r="J21" s="658">
        <v>0</v>
      </c>
      <c r="K21" s="658">
        <v>0</v>
      </c>
      <c r="L21" s="658">
        <v>0</v>
      </c>
      <c r="M21" s="658">
        <v>0</v>
      </c>
      <c r="N21" s="658">
        <v>0</v>
      </c>
      <c r="O21" s="658">
        <v>0</v>
      </c>
      <c r="P21" s="658">
        <v>0</v>
      </c>
      <c r="Q21" s="658">
        <v>846.4</v>
      </c>
    </row>
    <row r="22" spans="1:17" ht="15">
      <c r="A22" s="657" t="s">
        <v>925</v>
      </c>
      <c r="B22" s="658">
        <v>325.39999999999998</v>
      </c>
      <c r="C22" s="658">
        <v>2597.6</v>
      </c>
      <c r="D22" s="658">
        <v>545.79999999999995</v>
      </c>
      <c r="E22" s="658">
        <v>89</v>
      </c>
      <c r="F22" s="658">
        <v>0</v>
      </c>
      <c r="G22" s="658">
        <v>0</v>
      </c>
      <c r="H22" s="658">
        <v>171.2</v>
      </c>
      <c r="I22" s="658">
        <v>0</v>
      </c>
      <c r="J22" s="658">
        <v>0</v>
      </c>
      <c r="K22" s="658">
        <v>37.6</v>
      </c>
      <c r="L22" s="658">
        <v>34.9</v>
      </c>
      <c r="M22" s="658">
        <v>0</v>
      </c>
      <c r="N22" s="658">
        <v>27.1</v>
      </c>
      <c r="O22" s="658">
        <v>0</v>
      </c>
      <c r="P22" s="658">
        <v>0</v>
      </c>
      <c r="Q22" s="658">
        <v>3828.6</v>
      </c>
    </row>
    <row r="23" spans="1:17" ht="15">
      <c r="A23" s="657" t="s">
        <v>926</v>
      </c>
      <c r="B23" s="658">
        <v>807</v>
      </c>
      <c r="C23" s="658">
        <v>16530</v>
      </c>
      <c r="D23" s="658">
        <v>1551.7</v>
      </c>
      <c r="E23" s="658">
        <v>578.6</v>
      </c>
      <c r="F23" s="658">
        <v>141.5</v>
      </c>
      <c r="G23" s="658">
        <v>33.6</v>
      </c>
      <c r="H23" s="658">
        <v>971.8</v>
      </c>
      <c r="I23" s="658">
        <v>55.2</v>
      </c>
      <c r="J23" s="658">
        <v>461.2</v>
      </c>
      <c r="K23" s="658">
        <v>0</v>
      </c>
      <c r="L23" s="658">
        <v>0</v>
      </c>
      <c r="M23" s="658">
        <v>0</v>
      </c>
      <c r="N23" s="658">
        <v>0</v>
      </c>
      <c r="O23" s="658">
        <v>0</v>
      </c>
      <c r="P23" s="658">
        <v>0</v>
      </c>
      <c r="Q23" s="658">
        <v>21130.6</v>
      </c>
    </row>
    <row r="24" spans="1:17" ht="15">
      <c r="A24" s="657" t="s">
        <v>927</v>
      </c>
      <c r="B24" s="658">
        <v>367</v>
      </c>
      <c r="C24" s="658">
        <v>4511.3</v>
      </c>
      <c r="D24" s="658">
        <v>2048.6</v>
      </c>
      <c r="E24" s="658">
        <v>311</v>
      </c>
      <c r="F24" s="658">
        <v>0</v>
      </c>
      <c r="G24" s="658">
        <v>10.9</v>
      </c>
      <c r="H24" s="658">
        <v>330.8</v>
      </c>
      <c r="I24" s="658">
        <v>0</v>
      </c>
      <c r="J24" s="658">
        <v>0</v>
      </c>
      <c r="K24" s="658">
        <v>0</v>
      </c>
      <c r="L24" s="658">
        <v>0</v>
      </c>
      <c r="M24" s="658">
        <v>0</v>
      </c>
      <c r="N24" s="658">
        <v>0</v>
      </c>
      <c r="O24" s="658">
        <v>0</v>
      </c>
      <c r="P24" s="658">
        <v>0</v>
      </c>
      <c r="Q24" s="658">
        <v>7579.6</v>
      </c>
    </row>
    <row r="25" spans="1:17" ht="15">
      <c r="A25" s="657" t="s">
        <v>928</v>
      </c>
      <c r="B25" s="658">
        <v>411.2</v>
      </c>
      <c r="C25" s="658">
        <v>4374.8</v>
      </c>
      <c r="D25" s="658">
        <v>1595.2</v>
      </c>
      <c r="E25" s="658">
        <v>228.1</v>
      </c>
      <c r="F25" s="658">
        <v>0</v>
      </c>
      <c r="G25" s="658">
        <v>0</v>
      </c>
      <c r="H25" s="658">
        <v>392.6</v>
      </c>
      <c r="I25" s="658">
        <v>0</v>
      </c>
      <c r="J25" s="658">
        <v>0</v>
      </c>
      <c r="K25" s="658">
        <v>50</v>
      </c>
      <c r="L25" s="658">
        <v>44.5</v>
      </c>
      <c r="M25" s="658">
        <v>147.4</v>
      </c>
      <c r="N25" s="658">
        <v>14.2</v>
      </c>
      <c r="O25" s="658">
        <v>0</v>
      </c>
      <c r="P25" s="658">
        <v>0</v>
      </c>
      <c r="Q25" s="658">
        <v>7258</v>
      </c>
    </row>
    <row r="26" spans="1:17" ht="15">
      <c r="A26" s="657" t="s">
        <v>929</v>
      </c>
      <c r="B26" s="658">
        <v>761</v>
      </c>
      <c r="C26" s="658">
        <v>3917.3</v>
      </c>
      <c r="D26" s="658">
        <v>1602.9</v>
      </c>
      <c r="E26" s="658">
        <v>143.80000000000001</v>
      </c>
      <c r="F26" s="658">
        <v>21.2</v>
      </c>
      <c r="G26" s="658">
        <v>70</v>
      </c>
      <c r="H26" s="658">
        <v>89.2</v>
      </c>
      <c r="I26" s="658">
        <v>0</v>
      </c>
      <c r="J26" s="658">
        <v>0</v>
      </c>
      <c r="K26" s="658">
        <v>0</v>
      </c>
      <c r="L26" s="658">
        <v>0</v>
      </c>
      <c r="M26" s="658">
        <v>0</v>
      </c>
      <c r="N26" s="658">
        <v>0</v>
      </c>
      <c r="O26" s="658">
        <v>0</v>
      </c>
      <c r="P26" s="658">
        <v>0</v>
      </c>
      <c r="Q26" s="658">
        <v>6605.4</v>
      </c>
    </row>
    <row r="27" spans="1:17" ht="15">
      <c r="A27" s="657" t="s">
        <v>930</v>
      </c>
      <c r="B27" s="658">
        <v>213.4</v>
      </c>
      <c r="C27" s="658">
        <v>3247.8</v>
      </c>
      <c r="D27" s="658">
        <v>873.8</v>
      </c>
      <c r="E27" s="658">
        <v>59.5</v>
      </c>
      <c r="F27" s="658">
        <v>0</v>
      </c>
      <c r="G27" s="658">
        <v>30.8</v>
      </c>
      <c r="H27" s="658">
        <v>121.4</v>
      </c>
      <c r="I27" s="658">
        <v>0</v>
      </c>
      <c r="J27" s="658">
        <v>0</v>
      </c>
      <c r="K27" s="658">
        <v>29.4</v>
      </c>
      <c r="L27" s="658">
        <v>0</v>
      </c>
      <c r="M27" s="658">
        <v>0</v>
      </c>
      <c r="N27" s="658">
        <v>13</v>
      </c>
      <c r="O27" s="658">
        <v>0</v>
      </c>
      <c r="P27" s="658">
        <v>0</v>
      </c>
      <c r="Q27" s="658">
        <v>4589.1000000000004</v>
      </c>
    </row>
    <row r="28" spans="1:17" ht="15">
      <c r="A28" s="657" t="s">
        <v>931</v>
      </c>
      <c r="B28" s="658">
        <v>2712.9</v>
      </c>
      <c r="C28" s="658">
        <v>10166.4</v>
      </c>
      <c r="D28" s="658">
        <v>4822.1000000000004</v>
      </c>
      <c r="E28" s="658">
        <v>600</v>
      </c>
      <c r="F28" s="658">
        <v>83.4</v>
      </c>
      <c r="G28" s="658">
        <v>0</v>
      </c>
      <c r="H28" s="658">
        <v>216.3</v>
      </c>
      <c r="I28" s="658">
        <v>0</v>
      </c>
      <c r="J28" s="658">
        <v>0</v>
      </c>
      <c r="K28" s="658">
        <v>0</v>
      </c>
      <c r="L28" s="658">
        <v>0</v>
      </c>
      <c r="M28" s="658">
        <v>0</v>
      </c>
      <c r="N28" s="658">
        <v>0</v>
      </c>
      <c r="O28" s="658">
        <v>0</v>
      </c>
      <c r="P28" s="658">
        <v>0</v>
      </c>
      <c r="Q28" s="658">
        <v>18601.099999999999</v>
      </c>
    </row>
    <row r="29" spans="1:17" ht="15">
      <c r="A29" s="657" t="s">
        <v>932</v>
      </c>
      <c r="B29" s="658">
        <v>472</v>
      </c>
      <c r="C29" s="658">
        <v>7040</v>
      </c>
      <c r="D29" s="658">
        <v>2346.6999999999998</v>
      </c>
      <c r="E29" s="658">
        <v>327.9</v>
      </c>
      <c r="F29" s="658">
        <v>42.7</v>
      </c>
      <c r="G29" s="658">
        <v>12.4</v>
      </c>
      <c r="H29" s="658">
        <v>239.6</v>
      </c>
      <c r="I29" s="658">
        <v>64.3</v>
      </c>
      <c r="J29" s="658">
        <v>432</v>
      </c>
      <c r="K29" s="658">
        <v>60.3</v>
      </c>
      <c r="L29" s="658">
        <v>39.9</v>
      </c>
      <c r="M29" s="658">
        <v>0</v>
      </c>
      <c r="N29" s="658">
        <v>6.4</v>
      </c>
      <c r="O29" s="658">
        <v>0.1</v>
      </c>
      <c r="P29" s="658">
        <v>0</v>
      </c>
      <c r="Q29" s="658">
        <v>11084.3</v>
      </c>
    </row>
    <row r="30" spans="1:17" ht="15">
      <c r="A30" s="657" t="s">
        <v>933</v>
      </c>
      <c r="B30" s="658">
        <v>970.2</v>
      </c>
      <c r="C30" s="658">
        <v>6980.5</v>
      </c>
      <c r="D30" s="658">
        <v>2883.3</v>
      </c>
      <c r="E30" s="658">
        <v>261.10000000000002</v>
      </c>
      <c r="F30" s="658">
        <v>26.3</v>
      </c>
      <c r="G30" s="658">
        <v>67</v>
      </c>
      <c r="H30" s="658">
        <v>251.6</v>
      </c>
      <c r="I30" s="658">
        <v>69.900000000000006</v>
      </c>
      <c r="J30" s="658">
        <v>755.6</v>
      </c>
      <c r="K30" s="658">
        <v>84.4</v>
      </c>
      <c r="L30" s="658">
        <v>293.89999999999998</v>
      </c>
      <c r="M30" s="658">
        <v>134.80000000000001</v>
      </c>
      <c r="N30" s="658">
        <v>79.5</v>
      </c>
      <c r="O30" s="658">
        <v>0</v>
      </c>
      <c r="P30" s="658">
        <v>0</v>
      </c>
      <c r="Q30" s="658">
        <v>12858.1</v>
      </c>
    </row>
    <row r="31" spans="1:17" ht="15">
      <c r="A31" s="657" t="s">
        <v>934</v>
      </c>
      <c r="B31" s="658">
        <v>114.9</v>
      </c>
      <c r="C31" s="658">
        <v>1462.7</v>
      </c>
      <c r="D31" s="658">
        <v>3.1</v>
      </c>
      <c r="E31" s="658">
        <v>30.2</v>
      </c>
      <c r="F31" s="658">
        <v>0</v>
      </c>
      <c r="G31" s="658">
        <v>0</v>
      </c>
      <c r="H31" s="658">
        <v>324.10000000000002</v>
      </c>
      <c r="I31" s="658">
        <v>7.6</v>
      </c>
      <c r="J31" s="658">
        <v>80.8</v>
      </c>
      <c r="K31" s="658">
        <v>215.7</v>
      </c>
      <c r="L31" s="658">
        <v>121.3</v>
      </c>
      <c r="M31" s="658">
        <v>0</v>
      </c>
      <c r="N31" s="658">
        <v>10.9</v>
      </c>
      <c r="O31" s="658">
        <v>0</v>
      </c>
      <c r="P31" s="658">
        <v>0</v>
      </c>
      <c r="Q31" s="658">
        <v>2371.3000000000002</v>
      </c>
    </row>
    <row r="32" spans="1:17" ht="15">
      <c r="A32" s="657" t="s">
        <v>935</v>
      </c>
      <c r="B32" s="658">
        <v>16.5</v>
      </c>
      <c r="C32" s="658">
        <v>7419.9</v>
      </c>
      <c r="D32" s="658">
        <v>1071.4000000000001</v>
      </c>
      <c r="E32" s="658">
        <v>228.9</v>
      </c>
      <c r="F32" s="658">
        <v>0</v>
      </c>
      <c r="G32" s="658">
        <v>0</v>
      </c>
      <c r="H32" s="658">
        <v>304.39999999999998</v>
      </c>
      <c r="I32" s="658">
        <v>0</v>
      </c>
      <c r="J32" s="658">
        <v>0</v>
      </c>
      <c r="K32" s="658">
        <v>26.7</v>
      </c>
      <c r="L32" s="658">
        <v>8.3000000000000007</v>
      </c>
      <c r="M32" s="658">
        <v>0</v>
      </c>
      <c r="N32" s="658">
        <v>2.5</v>
      </c>
      <c r="O32" s="658">
        <v>0</v>
      </c>
      <c r="P32" s="658">
        <v>0</v>
      </c>
      <c r="Q32" s="658">
        <v>9078.6</v>
      </c>
    </row>
    <row r="33" spans="1:17" ht="15">
      <c r="A33" s="657" t="s">
        <v>936</v>
      </c>
      <c r="B33" s="658">
        <v>457.3</v>
      </c>
      <c r="C33" s="658">
        <v>22659</v>
      </c>
      <c r="D33" s="658">
        <v>7841.3</v>
      </c>
      <c r="E33" s="658">
        <v>887.9</v>
      </c>
      <c r="F33" s="658">
        <v>331.2</v>
      </c>
      <c r="G33" s="658">
        <v>77</v>
      </c>
      <c r="H33" s="658">
        <v>248.5</v>
      </c>
      <c r="I33" s="658">
        <v>0</v>
      </c>
      <c r="J33" s="658">
        <v>0</v>
      </c>
      <c r="K33" s="658">
        <v>0</v>
      </c>
      <c r="L33" s="658">
        <v>0</v>
      </c>
      <c r="M33" s="658">
        <v>0</v>
      </c>
      <c r="N33" s="658">
        <v>0</v>
      </c>
      <c r="O33" s="658">
        <v>0</v>
      </c>
      <c r="P33" s="658">
        <v>0</v>
      </c>
      <c r="Q33" s="658">
        <v>32502.2</v>
      </c>
    </row>
    <row r="34" spans="1:17" ht="15">
      <c r="A34" s="657" t="s">
        <v>937</v>
      </c>
      <c r="B34" s="658">
        <v>17601.400000000001</v>
      </c>
      <c r="C34" s="658">
        <v>214980.5</v>
      </c>
      <c r="D34" s="658">
        <v>56794.9</v>
      </c>
      <c r="E34" s="658">
        <v>7809.1</v>
      </c>
      <c r="F34" s="658">
        <v>3971.7</v>
      </c>
      <c r="G34" s="658">
        <v>440.7</v>
      </c>
      <c r="H34" s="658">
        <v>9257.1</v>
      </c>
      <c r="I34" s="658">
        <v>532.29999999999995</v>
      </c>
      <c r="J34" s="658">
        <v>4375</v>
      </c>
      <c r="K34" s="658">
        <v>1286.4000000000001</v>
      </c>
      <c r="L34" s="658">
        <v>2628.6</v>
      </c>
      <c r="M34" s="658">
        <v>297.39999999999998</v>
      </c>
      <c r="N34" s="658">
        <v>324.89999999999998</v>
      </c>
      <c r="O34" s="658">
        <v>2.2999999999999998</v>
      </c>
      <c r="P34" s="658">
        <v>0.1</v>
      </c>
      <c r="Q34" s="658">
        <v>320302.40000000002</v>
      </c>
    </row>
    <row r="35" spans="1:17" ht="15">
      <c r="A35" s="659" t="s">
        <v>947</v>
      </c>
      <c r="B35" s="659"/>
      <c r="C35" s="659"/>
      <c r="D35" s="659"/>
      <c r="E35" s="659"/>
      <c r="F35" s="659"/>
      <c r="G35" s="659"/>
      <c r="H35" s="659"/>
      <c r="I35" s="659"/>
      <c r="J35" s="659"/>
      <c r="K35" s="659"/>
      <c r="L35" s="659"/>
      <c r="M35" s="659"/>
      <c r="N35" s="659"/>
      <c r="O35" s="659"/>
      <c r="P35" s="659"/>
      <c r="Q35" s="659"/>
    </row>
    <row r="36" spans="1:17" ht="15">
      <c r="A36" s="659" t="s">
        <v>939</v>
      </c>
      <c r="B36" s="659"/>
      <c r="C36" s="659"/>
      <c r="D36" s="659"/>
      <c r="E36" s="659"/>
      <c r="F36" s="659"/>
      <c r="G36" s="659"/>
      <c r="H36" s="659"/>
      <c r="I36" s="659"/>
      <c r="J36" s="659"/>
      <c r="K36" s="659"/>
      <c r="L36" s="659"/>
      <c r="M36" s="659"/>
      <c r="N36" s="659"/>
      <c r="O36" s="659"/>
      <c r="P36" s="659"/>
      <c r="Q36" s="659"/>
    </row>
  </sheetData>
  <mergeCells count="4">
    <mergeCell ref="A1:Q1"/>
    <mergeCell ref="A2:Q2"/>
    <mergeCell ref="A3:Q3"/>
    <mergeCell ref="A4:Q4"/>
  </mergeCells>
  <pageMargins left="0.2" right="0.2" top="0.25" bottom="0.25" header="0" footer="0"/>
  <pageSetup paperSize="5"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8"/>
  <sheetViews>
    <sheetView tabSelected="1" view="pageBreakPreview" zoomScaleNormal="100" zoomScaleSheetLayoutView="100" workbookViewId="0">
      <selection activeCell="L1" sqref="A1:XFD1"/>
    </sheetView>
  </sheetViews>
  <sheetFormatPr defaultColWidth="9" defaultRowHeight="15"/>
  <cols>
    <col min="1" max="1" width="43.625" style="72" customWidth="1"/>
    <col min="2" max="11" width="9.5" style="73" customWidth="1"/>
    <col min="12" max="16384" width="9" style="72"/>
  </cols>
  <sheetData>
    <row r="1" spans="1:11" ht="20.25" customHeight="1">
      <c r="A1" s="727" t="s">
        <v>655</v>
      </c>
      <c r="B1" s="728"/>
      <c r="C1" s="728"/>
      <c r="D1" s="728"/>
      <c r="E1" s="728"/>
      <c r="F1" s="728"/>
      <c r="G1" s="728"/>
      <c r="H1" s="728"/>
      <c r="I1" s="728"/>
      <c r="J1" s="728"/>
      <c r="K1" s="728"/>
    </row>
    <row r="2" spans="1:11" ht="16.5" customHeight="1">
      <c r="A2" s="728"/>
      <c r="B2" s="728"/>
      <c r="C2" s="728"/>
      <c r="D2" s="728"/>
      <c r="E2" s="728"/>
      <c r="F2" s="728"/>
      <c r="G2" s="728"/>
      <c r="H2" s="728"/>
      <c r="I2" s="728"/>
      <c r="J2" s="728"/>
      <c r="K2" s="728"/>
    </row>
    <row r="3" spans="1:11" ht="23.25" customHeight="1">
      <c r="A3" s="728"/>
      <c r="B3" s="728"/>
      <c r="C3" s="728"/>
      <c r="D3" s="728"/>
      <c r="E3" s="728"/>
      <c r="F3" s="728"/>
      <c r="G3" s="728"/>
      <c r="H3" s="728"/>
      <c r="I3" s="728"/>
      <c r="J3" s="728"/>
      <c r="K3" s="728"/>
    </row>
    <row r="4" spans="1:11" ht="29.25" customHeight="1">
      <c r="A4" s="728"/>
      <c r="B4" s="728"/>
      <c r="C4" s="728"/>
      <c r="D4" s="728"/>
      <c r="E4" s="728"/>
      <c r="F4" s="728"/>
      <c r="G4" s="728"/>
      <c r="H4" s="728"/>
      <c r="I4" s="728"/>
      <c r="J4" s="728"/>
      <c r="K4" s="728"/>
    </row>
    <row r="5" spans="1:11" ht="17.25" customHeight="1">
      <c r="A5" s="698"/>
      <c r="B5" s="698"/>
      <c r="C5" s="698"/>
      <c r="D5" s="698"/>
      <c r="E5" s="698"/>
      <c r="F5" s="698"/>
      <c r="G5" s="698"/>
      <c r="H5" s="698"/>
      <c r="I5" s="698"/>
      <c r="J5" s="698"/>
      <c r="K5" s="698"/>
    </row>
    <row r="6" spans="1:11">
      <c r="A6" s="822" t="s">
        <v>950</v>
      </c>
      <c r="B6" s="823" t="s">
        <v>951</v>
      </c>
      <c r="C6" s="823" t="s">
        <v>952</v>
      </c>
      <c r="D6" s="823" t="s">
        <v>953</v>
      </c>
      <c r="E6" s="823" t="s">
        <v>954</v>
      </c>
      <c r="F6" s="823" t="s">
        <v>955</v>
      </c>
      <c r="G6" s="823" t="s">
        <v>956</v>
      </c>
      <c r="H6" s="823" t="s">
        <v>957</v>
      </c>
      <c r="I6" s="823" t="s">
        <v>958</v>
      </c>
      <c r="J6" s="823" t="s">
        <v>959</v>
      </c>
      <c r="K6" s="823" t="s">
        <v>960</v>
      </c>
    </row>
    <row r="7" spans="1:11" ht="16.5" customHeight="1">
      <c r="A7" s="657" t="s">
        <v>961</v>
      </c>
      <c r="B7" s="662">
        <v>0</v>
      </c>
      <c r="C7" s="662">
        <v>0</v>
      </c>
      <c r="D7" s="662">
        <v>0</v>
      </c>
      <c r="E7" s="662">
        <v>6.8</v>
      </c>
      <c r="F7" s="662">
        <v>51.7</v>
      </c>
      <c r="G7" s="662">
        <v>0</v>
      </c>
      <c r="H7" s="662">
        <v>0</v>
      </c>
      <c r="I7" s="662">
        <v>0</v>
      </c>
      <c r="J7" s="662">
        <v>0</v>
      </c>
      <c r="K7" s="662">
        <v>0</v>
      </c>
    </row>
    <row r="8" spans="1:11">
      <c r="A8" s="657" t="s">
        <v>962</v>
      </c>
      <c r="B8" s="662">
        <v>0</v>
      </c>
      <c r="C8" s="662">
        <v>0</v>
      </c>
      <c r="D8" s="662">
        <v>0</v>
      </c>
      <c r="E8" s="662">
        <v>0</v>
      </c>
      <c r="F8" s="662">
        <v>0</v>
      </c>
      <c r="G8" s="662">
        <v>19.100000000000001</v>
      </c>
      <c r="H8" s="662">
        <v>0</v>
      </c>
      <c r="I8" s="662">
        <v>0</v>
      </c>
      <c r="J8" s="662">
        <v>3.2</v>
      </c>
      <c r="K8" s="662">
        <v>22.3</v>
      </c>
    </row>
    <row r="9" spans="1:11">
      <c r="A9" s="657" t="s">
        <v>963</v>
      </c>
      <c r="B9" s="662">
        <v>996.8</v>
      </c>
      <c r="C9" s="662">
        <v>1315.5</v>
      </c>
      <c r="D9" s="662">
        <v>466.7</v>
      </c>
      <c r="E9" s="662">
        <v>108</v>
      </c>
      <c r="F9" s="662">
        <v>697.4</v>
      </c>
      <c r="G9" s="662">
        <v>1099.5999999999999</v>
      </c>
      <c r="H9" s="662">
        <v>1371</v>
      </c>
      <c r="I9" s="662">
        <v>73.900000000000006</v>
      </c>
      <c r="J9" s="662">
        <v>221.8</v>
      </c>
      <c r="K9" s="662">
        <v>1454.2</v>
      </c>
    </row>
    <row r="10" spans="1:11">
      <c r="A10" s="657" t="s">
        <v>964</v>
      </c>
      <c r="B10" s="662">
        <v>16.3</v>
      </c>
      <c r="C10" s="662">
        <v>0</v>
      </c>
      <c r="D10" s="662">
        <v>0</v>
      </c>
      <c r="E10" s="662">
        <v>0.5</v>
      </c>
      <c r="F10" s="662">
        <v>0</v>
      </c>
      <c r="G10" s="662">
        <v>33.6</v>
      </c>
      <c r="H10" s="662">
        <v>2.2999999999999998</v>
      </c>
      <c r="I10" s="662">
        <v>0.3</v>
      </c>
      <c r="J10" s="662">
        <v>8.5</v>
      </c>
      <c r="K10" s="662">
        <v>0</v>
      </c>
    </row>
    <row r="11" spans="1:11">
      <c r="A11" s="657" t="s">
        <v>965</v>
      </c>
      <c r="B11" s="662">
        <v>1.1000000000000001</v>
      </c>
      <c r="C11" s="662">
        <v>101.2</v>
      </c>
      <c r="D11" s="662">
        <v>0</v>
      </c>
      <c r="E11" s="662">
        <v>0</v>
      </c>
      <c r="F11" s="662">
        <v>0</v>
      </c>
      <c r="G11" s="662">
        <v>244.1</v>
      </c>
      <c r="H11" s="662">
        <v>0</v>
      </c>
      <c r="I11" s="662">
        <v>0</v>
      </c>
      <c r="J11" s="662">
        <v>7.7</v>
      </c>
      <c r="K11" s="662">
        <v>8.1</v>
      </c>
    </row>
    <row r="12" spans="1:11">
      <c r="A12" s="657" t="s">
        <v>966</v>
      </c>
      <c r="B12" s="662">
        <v>591.9</v>
      </c>
      <c r="C12" s="662">
        <v>1126.4000000000001</v>
      </c>
      <c r="D12" s="662">
        <v>170.6</v>
      </c>
      <c r="E12" s="662">
        <v>60.9</v>
      </c>
      <c r="F12" s="662">
        <v>308.3</v>
      </c>
      <c r="G12" s="662">
        <v>418.9</v>
      </c>
      <c r="H12" s="662">
        <v>837</v>
      </c>
      <c r="I12" s="662">
        <v>25.3</v>
      </c>
      <c r="J12" s="662">
        <v>153</v>
      </c>
      <c r="K12" s="662">
        <v>1148.8</v>
      </c>
    </row>
    <row r="13" spans="1:11">
      <c r="A13" s="657" t="s">
        <v>967</v>
      </c>
      <c r="B13" s="662">
        <v>84.1</v>
      </c>
      <c r="C13" s="662">
        <v>1496.4</v>
      </c>
      <c r="D13" s="662">
        <v>140.9</v>
      </c>
      <c r="E13" s="662">
        <v>90.2</v>
      </c>
      <c r="F13" s="662">
        <v>738.6</v>
      </c>
      <c r="G13" s="662">
        <v>259.60000000000002</v>
      </c>
      <c r="H13" s="662">
        <v>448.3</v>
      </c>
      <c r="I13" s="662">
        <v>24.2</v>
      </c>
      <c r="J13" s="662">
        <v>230.1</v>
      </c>
      <c r="K13" s="662">
        <v>435.5</v>
      </c>
    </row>
    <row r="14" spans="1:11">
      <c r="A14" s="657" t="s">
        <v>968</v>
      </c>
      <c r="B14" s="662">
        <v>317.60000000000002</v>
      </c>
      <c r="C14" s="662">
        <v>573.9</v>
      </c>
      <c r="D14" s="662">
        <v>117.1</v>
      </c>
      <c r="E14" s="662">
        <v>32.5</v>
      </c>
      <c r="F14" s="662">
        <v>185.5</v>
      </c>
      <c r="G14" s="662">
        <v>171.6</v>
      </c>
      <c r="H14" s="662">
        <v>261</v>
      </c>
      <c r="I14" s="662">
        <v>5.9</v>
      </c>
      <c r="J14" s="662">
        <v>75.8</v>
      </c>
      <c r="K14" s="662">
        <v>246.2</v>
      </c>
    </row>
    <row r="15" spans="1:11">
      <c r="A15" s="657" t="s">
        <v>969</v>
      </c>
      <c r="B15" s="662">
        <v>1152.3</v>
      </c>
      <c r="C15" s="662">
        <v>4848.1000000000004</v>
      </c>
      <c r="D15" s="662">
        <v>537.5</v>
      </c>
      <c r="E15" s="662">
        <v>167.5</v>
      </c>
      <c r="F15" s="662">
        <v>1036.3</v>
      </c>
      <c r="G15" s="662">
        <v>1487.6</v>
      </c>
      <c r="H15" s="662">
        <v>1742</v>
      </c>
      <c r="I15" s="662">
        <v>73</v>
      </c>
      <c r="J15" s="662">
        <v>451.3</v>
      </c>
      <c r="K15" s="662">
        <v>2694.7</v>
      </c>
    </row>
    <row r="16" spans="1:11">
      <c r="A16" s="657" t="s">
        <v>970</v>
      </c>
      <c r="B16" s="662">
        <v>130.6</v>
      </c>
      <c r="C16" s="662">
        <v>778.3</v>
      </c>
      <c r="D16" s="662">
        <v>115.4</v>
      </c>
      <c r="E16" s="662">
        <v>99</v>
      </c>
      <c r="F16" s="662">
        <v>109.3</v>
      </c>
      <c r="G16" s="662">
        <v>165.8</v>
      </c>
      <c r="H16" s="662">
        <v>431.1</v>
      </c>
      <c r="I16" s="662">
        <v>28.5</v>
      </c>
      <c r="J16" s="662">
        <v>89.9</v>
      </c>
      <c r="K16" s="662">
        <v>128.1</v>
      </c>
    </row>
    <row r="17" spans="1:11">
      <c r="A17" s="657" t="s">
        <v>971</v>
      </c>
      <c r="B17" s="662">
        <v>88.5</v>
      </c>
      <c r="C17" s="662">
        <v>0</v>
      </c>
      <c r="D17" s="662">
        <v>0</v>
      </c>
      <c r="E17" s="662">
        <v>1.7</v>
      </c>
      <c r="F17" s="662">
        <v>151.19999999999999</v>
      </c>
      <c r="G17" s="662">
        <v>321.8</v>
      </c>
      <c r="H17" s="662">
        <v>0</v>
      </c>
      <c r="I17" s="662">
        <v>25.1</v>
      </c>
      <c r="J17" s="662">
        <v>77.099999999999994</v>
      </c>
      <c r="K17" s="662">
        <v>0</v>
      </c>
    </row>
    <row r="18" spans="1:11">
      <c r="A18" s="657" t="s">
        <v>972</v>
      </c>
      <c r="B18" s="662">
        <v>126</v>
      </c>
      <c r="C18" s="662">
        <v>0</v>
      </c>
      <c r="D18" s="662">
        <v>0</v>
      </c>
      <c r="E18" s="662">
        <v>0</v>
      </c>
      <c r="F18" s="662">
        <v>0</v>
      </c>
      <c r="G18" s="662">
        <v>188</v>
      </c>
      <c r="H18" s="662">
        <v>0</v>
      </c>
      <c r="I18" s="662">
        <v>0</v>
      </c>
      <c r="J18" s="662">
        <v>68.7</v>
      </c>
      <c r="K18" s="662">
        <v>774.6</v>
      </c>
    </row>
    <row r="19" spans="1:11">
      <c r="A19" s="657" t="s">
        <v>973</v>
      </c>
      <c r="B19" s="662">
        <v>1338</v>
      </c>
      <c r="C19" s="662">
        <v>4239.1000000000004</v>
      </c>
      <c r="D19" s="662">
        <v>605.1</v>
      </c>
      <c r="E19" s="662">
        <v>151.80000000000001</v>
      </c>
      <c r="F19" s="662">
        <v>1075.3</v>
      </c>
      <c r="G19" s="662">
        <v>1778</v>
      </c>
      <c r="H19" s="662">
        <v>1908.8</v>
      </c>
      <c r="I19" s="662">
        <v>76.5</v>
      </c>
      <c r="J19" s="662">
        <v>425.1</v>
      </c>
      <c r="K19" s="662">
        <v>2517.8000000000002</v>
      </c>
    </row>
    <row r="20" spans="1:11">
      <c r="A20" s="657" t="s">
        <v>974</v>
      </c>
      <c r="B20" s="662">
        <v>16.399999999999999</v>
      </c>
      <c r="C20" s="662">
        <v>0</v>
      </c>
      <c r="D20" s="662">
        <v>0</v>
      </c>
      <c r="E20" s="662">
        <v>0.7</v>
      </c>
      <c r="F20" s="662">
        <v>0</v>
      </c>
      <c r="G20" s="662">
        <v>0</v>
      </c>
      <c r="H20" s="662">
        <v>0</v>
      </c>
      <c r="I20" s="662">
        <v>0</v>
      </c>
      <c r="J20" s="662">
        <v>0</v>
      </c>
      <c r="K20" s="662">
        <v>0</v>
      </c>
    </row>
    <row r="21" spans="1:11">
      <c r="A21" s="657" t="s">
        <v>975</v>
      </c>
      <c r="B21" s="662">
        <v>600.1</v>
      </c>
      <c r="C21" s="662">
        <v>1550.8</v>
      </c>
      <c r="D21" s="662">
        <v>226.5</v>
      </c>
      <c r="E21" s="662">
        <v>66</v>
      </c>
      <c r="F21" s="662">
        <v>486</v>
      </c>
      <c r="G21" s="662">
        <v>695</v>
      </c>
      <c r="H21" s="662">
        <v>770.1</v>
      </c>
      <c r="I21" s="662">
        <v>22.5</v>
      </c>
      <c r="J21" s="662">
        <v>4.2</v>
      </c>
      <c r="K21" s="662">
        <v>1427.5</v>
      </c>
    </row>
    <row r="22" spans="1:11">
      <c r="A22" s="657" t="s">
        <v>976</v>
      </c>
      <c r="B22" s="662">
        <v>908.3</v>
      </c>
      <c r="C22" s="662">
        <v>1190.8</v>
      </c>
      <c r="D22" s="662">
        <v>488.3</v>
      </c>
      <c r="E22" s="662">
        <v>114.6</v>
      </c>
      <c r="F22" s="662">
        <v>662.2</v>
      </c>
      <c r="G22" s="662">
        <v>1137.8</v>
      </c>
      <c r="H22" s="662">
        <v>1435.4</v>
      </c>
      <c r="I22" s="662">
        <v>33.9</v>
      </c>
      <c r="J22" s="662">
        <v>495</v>
      </c>
      <c r="K22" s="662">
        <v>1832.5</v>
      </c>
    </row>
    <row r="23" spans="1:11">
      <c r="A23" s="657" t="s">
        <v>977</v>
      </c>
      <c r="B23" s="662">
        <v>19</v>
      </c>
      <c r="C23" s="662">
        <v>31.7</v>
      </c>
      <c r="D23" s="662">
        <v>9.1</v>
      </c>
      <c r="E23" s="662">
        <v>0.2</v>
      </c>
      <c r="F23" s="662">
        <v>6.2</v>
      </c>
      <c r="G23" s="662">
        <v>360.1</v>
      </c>
      <c r="H23" s="662">
        <v>0</v>
      </c>
      <c r="I23" s="662">
        <v>0</v>
      </c>
      <c r="J23" s="662">
        <v>0</v>
      </c>
      <c r="K23" s="662">
        <v>656.3</v>
      </c>
    </row>
    <row r="24" spans="1:11">
      <c r="A24" s="657" t="s">
        <v>978</v>
      </c>
      <c r="B24" s="662">
        <v>0</v>
      </c>
      <c r="C24" s="662">
        <v>0</v>
      </c>
      <c r="D24" s="662">
        <v>0</v>
      </c>
      <c r="E24" s="662">
        <v>0</v>
      </c>
      <c r="F24" s="662">
        <v>202.6</v>
      </c>
      <c r="G24" s="662">
        <v>0</v>
      </c>
      <c r="H24" s="662">
        <v>0</v>
      </c>
      <c r="I24" s="662">
        <v>0</v>
      </c>
      <c r="J24" s="662">
        <v>46.9</v>
      </c>
      <c r="K24" s="662">
        <v>0</v>
      </c>
    </row>
    <row r="25" spans="1:11">
      <c r="A25" s="657" t="s">
        <v>979</v>
      </c>
      <c r="B25" s="662">
        <v>0</v>
      </c>
      <c r="C25" s="662">
        <v>0</v>
      </c>
      <c r="D25" s="662">
        <v>0</v>
      </c>
      <c r="E25" s="662">
        <v>0</v>
      </c>
      <c r="F25" s="662">
        <v>0</v>
      </c>
      <c r="G25" s="662">
        <v>74.8</v>
      </c>
      <c r="H25" s="662">
        <v>0</v>
      </c>
      <c r="I25" s="662">
        <v>3.6</v>
      </c>
      <c r="J25" s="662">
        <v>2</v>
      </c>
      <c r="K25" s="662">
        <v>0</v>
      </c>
    </row>
    <row r="26" spans="1:11">
      <c r="A26" s="657" t="s">
        <v>980</v>
      </c>
      <c r="B26" s="662">
        <v>0</v>
      </c>
      <c r="C26" s="662">
        <v>0</v>
      </c>
      <c r="D26" s="662">
        <v>0</v>
      </c>
      <c r="E26" s="662">
        <v>0</v>
      </c>
      <c r="F26" s="662">
        <v>4.9000000000000004</v>
      </c>
      <c r="G26" s="662">
        <v>2.5</v>
      </c>
      <c r="H26" s="662">
        <v>0</v>
      </c>
      <c r="I26" s="662">
        <v>0.4</v>
      </c>
      <c r="J26" s="662">
        <v>1.2</v>
      </c>
      <c r="K26" s="662">
        <v>0</v>
      </c>
    </row>
    <row r="27" spans="1:11">
      <c r="A27" s="657" t="s">
        <v>981</v>
      </c>
      <c r="B27" s="662">
        <v>3.3</v>
      </c>
      <c r="C27" s="662">
        <v>2.4</v>
      </c>
      <c r="D27" s="662">
        <v>0</v>
      </c>
      <c r="E27" s="662">
        <v>0</v>
      </c>
      <c r="F27" s="662">
        <v>0</v>
      </c>
      <c r="G27" s="662">
        <v>0</v>
      </c>
      <c r="H27" s="662">
        <v>0.6</v>
      </c>
      <c r="I27" s="662">
        <v>0</v>
      </c>
      <c r="J27" s="662">
        <v>0</v>
      </c>
      <c r="K27" s="662">
        <v>3.6</v>
      </c>
    </row>
    <row r="28" spans="1:11">
      <c r="A28" s="657" t="s">
        <v>982</v>
      </c>
      <c r="B28" s="662">
        <v>0</v>
      </c>
      <c r="C28" s="662">
        <v>0</v>
      </c>
      <c r="D28" s="662">
        <v>0</v>
      </c>
      <c r="E28" s="662">
        <v>0</v>
      </c>
      <c r="F28" s="662">
        <v>0</v>
      </c>
      <c r="G28" s="662">
        <v>145.19999999999999</v>
      </c>
      <c r="H28" s="662">
        <v>0</v>
      </c>
      <c r="I28" s="662">
        <v>3.6</v>
      </c>
      <c r="J28" s="662">
        <v>11</v>
      </c>
      <c r="K28" s="662">
        <v>0</v>
      </c>
    </row>
    <row r="29" spans="1:11">
      <c r="A29" s="657" t="s">
        <v>983</v>
      </c>
      <c r="B29" s="662">
        <v>0</v>
      </c>
      <c r="C29" s="662">
        <v>0</v>
      </c>
      <c r="D29" s="662">
        <v>0</v>
      </c>
      <c r="E29" s="662">
        <v>0</v>
      </c>
      <c r="F29" s="662">
        <v>0</v>
      </c>
      <c r="G29" s="662">
        <v>44.3</v>
      </c>
      <c r="H29" s="662">
        <v>0</v>
      </c>
      <c r="I29" s="662">
        <v>0</v>
      </c>
      <c r="J29" s="662">
        <v>0</v>
      </c>
      <c r="K29" s="662">
        <v>0</v>
      </c>
    </row>
    <row r="30" spans="1:11">
      <c r="A30" s="657" t="s">
        <v>984</v>
      </c>
      <c r="B30" s="662">
        <v>895.3</v>
      </c>
      <c r="C30" s="662">
        <v>173.1</v>
      </c>
      <c r="D30" s="662">
        <v>322</v>
      </c>
      <c r="E30" s="662">
        <v>39.299999999999997</v>
      </c>
      <c r="F30" s="662">
        <v>475</v>
      </c>
      <c r="G30" s="662">
        <v>890.6</v>
      </c>
      <c r="H30" s="662">
        <v>799</v>
      </c>
      <c r="I30" s="662">
        <v>5.3</v>
      </c>
      <c r="J30" s="662">
        <v>0.3</v>
      </c>
      <c r="K30" s="662">
        <v>570</v>
      </c>
    </row>
    <row r="31" spans="1:11" s="816" customFormat="1">
      <c r="A31" s="814" t="s">
        <v>985</v>
      </c>
      <c r="B31" s="815">
        <v>7285.6</v>
      </c>
      <c r="C31" s="815">
        <v>17427.7</v>
      </c>
      <c r="D31" s="815">
        <v>3199.2</v>
      </c>
      <c r="E31" s="815">
        <v>939.7</v>
      </c>
      <c r="F31" s="815">
        <v>6190.5</v>
      </c>
      <c r="G31" s="815">
        <v>9538</v>
      </c>
      <c r="H31" s="815">
        <v>10006.6</v>
      </c>
      <c r="I31" s="815">
        <v>402</v>
      </c>
      <c r="J31" s="815">
        <v>2372.8000000000002</v>
      </c>
      <c r="K31" s="815">
        <v>13920.2</v>
      </c>
    </row>
    <row r="32" spans="1:11">
      <c r="A32" s="657" t="s">
        <v>986</v>
      </c>
      <c r="B32" s="662">
        <v>0</v>
      </c>
      <c r="C32" s="662">
        <v>2.2999999999999998</v>
      </c>
      <c r="D32" s="662">
        <v>55.8</v>
      </c>
      <c r="E32" s="662">
        <v>0</v>
      </c>
      <c r="F32" s="662">
        <v>0</v>
      </c>
      <c r="G32" s="662">
        <v>0</v>
      </c>
      <c r="H32" s="662">
        <v>0</v>
      </c>
      <c r="I32" s="662">
        <v>0</v>
      </c>
      <c r="J32" s="662">
        <v>0</v>
      </c>
      <c r="K32" s="662">
        <v>64.5</v>
      </c>
    </row>
    <row r="33" spans="1:11">
      <c r="A33" s="657" t="s">
        <v>987</v>
      </c>
      <c r="B33" s="662">
        <v>3.3</v>
      </c>
      <c r="C33" s="662">
        <v>915.6</v>
      </c>
      <c r="D33" s="662">
        <v>0</v>
      </c>
      <c r="E33" s="662">
        <v>0</v>
      </c>
      <c r="F33" s="662">
        <v>59.6</v>
      </c>
      <c r="G33" s="662">
        <v>0</v>
      </c>
      <c r="H33" s="662">
        <v>64.5</v>
      </c>
      <c r="I33" s="662">
        <v>23.5</v>
      </c>
      <c r="J33" s="662">
        <v>37</v>
      </c>
      <c r="K33" s="662">
        <v>94.8</v>
      </c>
    </row>
    <row r="34" spans="1:11">
      <c r="A34" s="657" t="s">
        <v>988</v>
      </c>
      <c r="B34" s="662">
        <v>853.6</v>
      </c>
      <c r="C34" s="662">
        <v>2542.1999999999998</v>
      </c>
      <c r="D34" s="662">
        <v>430.3</v>
      </c>
      <c r="E34" s="662">
        <v>134.1</v>
      </c>
      <c r="F34" s="662">
        <v>781.4</v>
      </c>
      <c r="G34" s="662">
        <v>583.20000000000005</v>
      </c>
      <c r="H34" s="662">
        <v>1080.2</v>
      </c>
      <c r="I34" s="662">
        <v>64</v>
      </c>
      <c r="J34" s="662">
        <v>406</v>
      </c>
      <c r="K34" s="662">
        <v>1218.8</v>
      </c>
    </row>
    <row r="35" spans="1:11">
      <c r="A35" s="657" t="s">
        <v>989</v>
      </c>
      <c r="B35" s="662">
        <v>39.9</v>
      </c>
      <c r="C35" s="662">
        <v>43</v>
      </c>
      <c r="D35" s="662">
        <v>48.1</v>
      </c>
      <c r="E35" s="662">
        <v>20.2</v>
      </c>
      <c r="F35" s="662">
        <v>70.3</v>
      </c>
      <c r="G35" s="662">
        <v>74.5</v>
      </c>
      <c r="H35" s="662">
        <v>170.4</v>
      </c>
      <c r="I35" s="662">
        <v>0</v>
      </c>
      <c r="J35" s="662">
        <v>5.9</v>
      </c>
      <c r="K35" s="662">
        <v>141</v>
      </c>
    </row>
    <row r="36" spans="1:11">
      <c r="A36" s="657" t="s">
        <v>990</v>
      </c>
      <c r="B36" s="662">
        <v>773.3</v>
      </c>
      <c r="C36" s="662">
        <v>1658.9</v>
      </c>
      <c r="D36" s="662">
        <v>615.9</v>
      </c>
      <c r="E36" s="662">
        <v>65.2</v>
      </c>
      <c r="F36" s="662">
        <v>500.2</v>
      </c>
      <c r="G36" s="662">
        <v>0</v>
      </c>
      <c r="H36" s="662">
        <v>1353.4</v>
      </c>
      <c r="I36" s="662">
        <v>57.6</v>
      </c>
      <c r="J36" s="662">
        <v>48.4</v>
      </c>
      <c r="K36" s="662">
        <v>1051.4000000000001</v>
      </c>
    </row>
    <row r="37" spans="1:11">
      <c r="A37" s="657" t="s">
        <v>991</v>
      </c>
      <c r="B37" s="662">
        <v>220.4</v>
      </c>
      <c r="C37" s="662">
        <v>2083.1</v>
      </c>
      <c r="D37" s="662">
        <v>32.1</v>
      </c>
      <c r="E37" s="662">
        <v>17.7</v>
      </c>
      <c r="F37" s="662">
        <v>559.29999999999995</v>
      </c>
      <c r="G37" s="662">
        <v>21.2</v>
      </c>
      <c r="H37" s="662">
        <v>435.4</v>
      </c>
      <c r="I37" s="662">
        <v>58.7</v>
      </c>
      <c r="J37" s="662">
        <v>63</v>
      </c>
      <c r="K37" s="662">
        <v>139.6</v>
      </c>
    </row>
    <row r="38" spans="1:11">
      <c r="A38" s="657" t="s">
        <v>992</v>
      </c>
      <c r="B38" s="662">
        <v>182.4</v>
      </c>
      <c r="C38" s="662">
        <v>416.2</v>
      </c>
      <c r="D38" s="662">
        <v>108.1</v>
      </c>
      <c r="E38" s="662">
        <v>2.8</v>
      </c>
      <c r="F38" s="662">
        <v>86.9</v>
      </c>
      <c r="G38" s="662">
        <v>20.5</v>
      </c>
      <c r="H38" s="662">
        <v>276.7</v>
      </c>
      <c r="I38" s="662">
        <v>0</v>
      </c>
      <c r="J38" s="662">
        <v>31.5</v>
      </c>
      <c r="K38" s="662">
        <v>603</v>
      </c>
    </row>
    <row r="39" spans="1:11">
      <c r="A39" s="657" t="s">
        <v>993</v>
      </c>
      <c r="B39" s="662">
        <v>2072.9</v>
      </c>
      <c r="C39" s="662">
        <v>7661.3</v>
      </c>
      <c r="D39" s="662">
        <v>1290.3</v>
      </c>
      <c r="E39" s="662">
        <v>240</v>
      </c>
      <c r="F39" s="662">
        <v>2057.6999999999998</v>
      </c>
      <c r="G39" s="662">
        <v>699.4</v>
      </c>
      <c r="H39" s="662">
        <v>3380.6</v>
      </c>
      <c r="I39" s="662">
        <v>203.8</v>
      </c>
      <c r="J39" s="662">
        <v>591.79999999999995</v>
      </c>
      <c r="K39" s="662">
        <v>3313.1</v>
      </c>
    </row>
    <row r="40" spans="1:11">
      <c r="A40" s="657" t="s">
        <v>994</v>
      </c>
      <c r="B40" s="662">
        <v>271</v>
      </c>
      <c r="C40" s="662">
        <v>696.2</v>
      </c>
      <c r="D40" s="662">
        <v>121.6</v>
      </c>
      <c r="E40" s="662">
        <v>16.3</v>
      </c>
      <c r="F40" s="662">
        <v>131.9</v>
      </c>
      <c r="G40" s="662">
        <v>227.3</v>
      </c>
      <c r="H40" s="662">
        <v>629.70000000000005</v>
      </c>
      <c r="I40" s="662">
        <v>15.6</v>
      </c>
      <c r="J40" s="662">
        <v>50.2</v>
      </c>
      <c r="K40" s="662">
        <v>667</v>
      </c>
    </row>
    <row r="41" spans="1:11">
      <c r="A41" s="657" t="s">
        <v>995</v>
      </c>
      <c r="B41" s="662">
        <v>0</v>
      </c>
      <c r="C41" s="662">
        <v>949</v>
      </c>
      <c r="D41" s="662">
        <v>13.6</v>
      </c>
      <c r="E41" s="662">
        <v>0</v>
      </c>
      <c r="F41" s="662">
        <v>0</v>
      </c>
      <c r="G41" s="662">
        <v>42.1</v>
      </c>
      <c r="H41" s="662">
        <v>14.8</v>
      </c>
      <c r="I41" s="662">
        <v>0</v>
      </c>
      <c r="J41" s="662">
        <v>0</v>
      </c>
      <c r="K41" s="662">
        <v>404</v>
      </c>
    </row>
    <row r="42" spans="1:11" ht="17.25" customHeight="1">
      <c r="A42" s="657" t="s">
        <v>996</v>
      </c>
      <c r="B42" s="662">
        <v>271</v>
      </c>
      <c r="C42" s="662">
        <v>1645.2</v>
      </c>
      <c r="D42" s="662">
        <v>135.19999999999999</v>
      </c>
      <c r="E42" s="662">
        <v>16.3</v>
      </c>
      <c r="F42" s="662">
        <v>131.9</v>
      </c>
      <c r="G42" s="662">
        <v>269.39999999999998</v>
      </c>
      <c r="H42" s="662">
        <v>644.5</v>
      </c>
      <c r="I42" s="662">
        <v>15.6</v>
      </c>
      <c r="J42" s="662">
        <v>50.2</v>
      </c>
      <c r="K42" s="662">
        <v>1071</v>
      </c>
    </row>
    <row r="43" spans="1:11">
      <c r="A43" s="657" t="s">
        <v>997</v>
      </c>
      <c r="B43" s="662">
        <v>0</v>
      </c>
      <c r="C43" s="662">
        <v>27.3</v>
      </c>
      <c r="D43" s="662">
        <v>0</v>
      </c>
      <c r="E43" s="662">
        <v>0</v>
      </c>
      <c r="F43" s="662">
        <v>1</v>
      </c>
      <c r="G43" s="662">
        <v>0</v>
      </c>
      <c r="H43" s="662">
        <v>3</v>
      </c>
      <c r="I43" s="662">
        <v>0</v>
      </c>
      <c r="J43" s="662">
        <v>8.6999999999999993</v>
      </c>
      <c r="K43" s="662">
        <v>53.7</v>
      </c>
    </row>
    <row r="44" spans="1:11">
      <c r="A44" s="657" t="s">
        <v>998</v>
      </c>
      <c r="B44" s="662">
        <v>9629.5</v>
      </c>
      <c r="C44" s="662">
        <v>26761.5</v>
      </c>
      <c r="D44" s="662">
        <v>4624.7</v>
      </c>
      <c r="E44" s="662">
        <v>1196</v>
      </c>
      <c r="F44" s="662">
        <v>8381.1</v>
      </c>
      <c r="G44" s="662">
        <v>10506.8</v>
      </c>
      <c r="H44" s="662">
        <v>14034.7</v>
      </c>
      <c r="I44" s="662">
        <v>621.4</v>
      </c>
      <c r="J44" s="662">
        <v>3023.5</v>
      </c>
      <c r="K44" s="662">
        <v>18358</v>
      </c>
    </row>
    <row r="45" spans="1:11">
      <c r="A45" s="656" t="s">
        <v>950</v>
      </c>
      <c r="B45" s="663" t="s">
        <v>951</v>
      </c>
      <c r="C45" s="663" t="s">
        <v>952</v>
      </c>
      <c r="D45" s="663" t="s">
        <v>953</v>
      </c>
      <c r="E45" s="663" t="s">
        <v>954</v>
      </c>
      <c r="F45" s="663" t="s">
        <v>955</v>
      </c>
      <c r="G45" s="663" t="s">
        <v>956</v>
      </c>
      <c r="H45" s="663" t="s">
        <v>957</v>
      </c>
      <c r="I45" s="663" t="s">
        <v>958</v>
      </c>
      <c r="J45" s="663" t="s">
        <v>959</v>
      </c>
      <c r="K45" s="663" t="s">
        <v>960</v>
      </c>
    </row>
    <row r="46" spans="1:11">
      <c r="A46" s="657" t="s">
        <v>999</v>
      </c>
      <c r="B46" s="664">
        <v>0</v>
      </c>
      <c r="C46" s="664">
        <v>0</v>
      </c>
      <c r="D46" s="664">
        <v>0</v>
      </c>
      <c r="E46" s="664">
        <v>0</v>
      </c>
      <c r="F46" s="664">
        <v>0</v>
      </c>
      <c r="G46" s="664">
        <v>0</v>
      </c>
      <c r="H46" s="664">
        <v>0</v>
      </c>
      <c r="I46" s="664">
        <v>0</v>
      </c>
      <c r="J46" s="664">
        <v>0</v>
      </c>
      <c r="K46" s="664">
        <v>0</v>
      </c>
    </row>
    <row r="47" spans="1:11">
      <c r="A47" s="657" t="s">
        <v>1000</v>
      </c>
      <c r="B47" s="664">
        <v>0</v>
      </c>
      <c r="C47" s="664">
        <v>0</v>
      </c>
      <c r="D47" s="664">
        <v>0</v>
      </c>
      <c r="E47" s="664">
        <v>0</v>
      </c>
      <c r="F47" s="664">
        <v>9.6</v>
      </c>
      <c r="G47" s="664">
        <v>0</v>
      </c>
      <c r="H47" s="664">
        <v>51</v>
      </c>
      <c r="I47" s="664">
        <v>0</v>
      </c>
      <c r="J47" s="664">
        <v>0</v>
      </c>
      <c r="K47" s="664">
        <v>0</v>
      </c>
    </row>
    <row r="48" spans="1:11">
      <c r="A48" s="657" t="s">
        <v>1001</v>
      </c>
      <c r="B48" s="664">
        <v>74.900000000000006</v>
      </c>
      <c r="C48" s="664">
        <v>1.7</v>
      </c>
      <c r="D48" s="664">
        <v>22.5</v>
      </c>
      <c r="E48" s="664">
        <v>2.7</v>
      </c>
      <c r="F48" s="664">
        <v>149.30000000000001</v>
      </c>
      <c r="G48" s="664">
        <v>0</v>
      </c>
      <c r="H48" s="664">
        <v>213.9</v>
      </c>
      <c r="I48" s="664">
        <v>0.4</v>
      </c>
      <c r="J48" s="664">
        <v>54.7</v>
      </c>
      <c r="K48" s="664">
        <v>21.8</v>
      </c>
    </row>
    <row r="49" spans="1:11">
      <c r="A49" s="657" t="s">
        <v>1002</v>
      </c>
      <c r="B49" s="664">
        <v>0</v>
      </c>
      <c r="C49" s="664">
        <v>0</v>
      </c>
      <c r="D49" s="664">
        <v>0</v>
      </c>
      <c r="E49" s="664">
        <v>0</v>
      </c>
      <c r="F49" s="664">
        <v>0</v>
      </c>
      <c r="G49" s="664">
        <v>0</v>
      </c>
      <c r="H49" s="664">
        <v>106.8</v>
      </c>
      <c r="I49" s="664">
        <v>0</v>
      </c>
      <c r="J49" s="664">
        <v>0</v>
      </c>
      <c r="K49" s="664">
        <v>0</v>
      </c>
    </row>
    <row r="50" spans="1:11">
      <c r="A50" s="657" t="s">
        <v>1003</v>
      </c>
      <c r="B50" s="664">
        <v>0</v>
      </c>
      <c r="C50" s="664">
        <v>0</v>
      </c>
      <c r="D50" s="664">
        <v>1.1000000000000001</v>
      </c>
      <c r="E50" s="664">
        <v>0</v>
      </c>
      <c r="F50" s="664">
        <v>0</v>
      </c>
      <c r="G50" s="664">
        <v>0</v>
      </c>
      <c r="H50" s="664">
        <v>0</v>
      </c>
      <c r="I50" s="664">
        <v>0</v>
      </c>
      <c r="J50" s="664">
        <v>0</v>
      </c>
      <c r="K50" s="664">
        <v>0</v>
      </c>
    </row>
    <row r="51" spans="1:11">
      <c r="A51" s="657" t="s">
        <v>1004</v>
      </c>
      <c r="B51" s="664">
        <v>153.1</v>
      </c>
      <c r="C51" s="664">
        <v>18</v>
      </c>
      <c r="D51" s="664">
        <v>29.3</v>
      </c>
      <c r="E51" s="664">
        <v>67.2</v>
      </c>
      <c r="F51" s="664">
        <v>394.7</v>
      </c>
      <c r="G51" s="664">
        <v>0</v>
      </c>
      <c r="H51" s="664">
        <v>167.9</v>
      </c>
      <c r="I51" s="664">
        <v>0</v>
      </c>
      <c r="J51" s="664">
        <v>0</v>
      </c>
      <c r="K51" s="664">
        <v>205.1</v>
      </c>
    </row>
    <row r="52" spans="1:11">
      <c r="A52" s="657" t="s">
        <v>1005</v>
      </c>
      <c r="B52" s="664">
        <v>99.3</v>
      </c>
      <c r="C52" s="664">
        <v>266</v>
      </c>
      <c r="D52" s="664">
        <v>109.3</v>
      </c>
      <c r="E52" s="664">
        <v>73.400000000000006</v>
      </c>
      <c r="F52" s="664">
        <v>189.7</v>
      </c>
      <c r="G52" s="664">
        <v>22.6</v>
      </c>
      <c r="H52" s="664">
        <v>239.1</v>
      </c>
      <c r="I52" s="664">
        <v>61.2</v>
      </c>
      <c r="J52" s="664">
        <v>74.8</v>
      </c>
      <c r="K52" s="664">
        <v>187.7</v>
      </c>
    </row>
    <row r="53" spans="1:11" ht="16.5" customHeight="1">
      <c r="A53" s="657" t="s">
        <v>1006</v>
      </c>
      <c r="B53" s="664">
        <v>327.3</v>
      </c>
      <c r="C53" s="664">
        <v>285.7</v>
      </c>
      <c r="D53" s="664">
        <v>162.19999999999999</v>
      </c>
      <c r="E53" s="664">
        <v>143.30000000000001</v>
      </c>
      <c r="F53" s="664">
        <v>743.3</v>
      </c>
      <c r="G53" s="664">
        <v>22.6</v>
      </c>
      <c r="H53" s="664">
        <v>778.7</v>
      </c>
      <c r="I53" s="664">
        <v>61.6</v>
      </c>
      <c r="J53" s="664">
        <v>129.5</v>
      </c>
      <c r="K53" s="664">
        <v>414.6</v>
      </c>
    </row>
    <row r="54" spans="1:11">
      <c r="A54" s="657" t="s">
        <v>1007</v>
      </c>
      <c r="B54" s="664">
        <v>0</v>
      </c>
      <c r="C54" s="664">
        <v>0</v>
      </c>
      <c r="D54" s="664">
        <v>0</v>
      </c>
      <c r="E54" s="664">
        <v>0</v>
      </c>
      <c r="F54" s="664">
        <v>0</v>
      </c>
      <c r="G54" s="664">
        <v>0</v>
      </c>
      <c r="H54" s="664">
        <v>0</v>
      </c>
      <c r="I54" s="664">
        <v>0</v>
      </c>
      <c r="J54" s="664">
        <v>0</v>
      </c>
      <c r="K54" s="664">
        <v>0</v>
      </c>
    </row>
    <row r="55" spans="1:11">
      <c r="A55" s="657" t="s">
        <v>1008</v>
      </c>
      <c r="B55" s="664">
        <v>0</v>
      </c>
      <c r="C55" s="664">
        <v>0</v>
      </c>
      <c r="D55" s="664">
        <v>0</v>
      </c>
      <c r="E55" s="664">
        <v>0</v>
      </c>
      <c r="F55" s="664">
        <v>0</v>
      </c>
      <c r="G55" s="664">
        <v>0</v>
      </c>
      <c r="H55" s="664">
        <v>0</v>
      </c>
      <c r="I55" s="664">
        <v>0</v>
      </c>
      <c r="J55" s="664">
        <v>0</v>
      </c>
      <c r="K55" s="664">
        <v>0</v>
      </c>
    </row>
    <row r="56" spans="1:11">
      <c r="A56" s="657" t="s">
        <v>1009</v>
      </c>
      <c r="B56" s="664">
        <v>0</v>
      </c>
      <c r="C56" s="664">
        <v>0</v>
      </c>
      <c r="D56" s="664">
        <v>0</v>
      </c>
      <c r="E56" s="664">
        <v>0</v>
      </c>
      <c r="F56" s="664">
        <v>0</v>
      </c>
      <c r="G56" s="664">
        <v>0</v>
      </c>
      <c r="H56" s="664">
        <v>0</v>
      </c>
      <c r="I56" s="664">
        <v>0</v>
      </c>
      <c r="J56" s="664">
        <v>0</v>
      </c>
      <c r="K56" s="664">
        <v>0</v>
      </c>
    </row>
    <row r="57" spans="1:11">
      <c r="A57" s="657" t="s">
        <v>1010</v>
      </c>
      <c r="B57" s="664">
        <v>0</v>
      </c>
      <c r="C57" s="664">
        <v>0</v>
      </c>
      <c r="D57" s="664">
        <v>0</v>
      </c>
      <c r="E57" s="664">
        <v>0</v>
      </c>
      <c r="F57" s="664">
        <v>0</v>
      </c>
      <c r="G57" s="664">
        <v>0</v>
      </c>
      <c r="H57" s="664">
        <v>0</v>
      </c>
      <c r="I57" s="664">
        <v>0</v>
      </c>
      <c r="J57" s="664">
        <v>0</v>
      </c>
      <c r="K57" s="664">
        <v>0</v>
      </c>
    </row>
    <row r="58" spans="1:11">
      <c r="A58" s="657" t="s">
        <v>1011</v>
      </c>
      <c r="B58" s="664">
        <v>0</v>
      </c>
      <c r="C58" s="664">
        <v>0</v>
      </c>
      <c r="D58" s="664">
        <v>0</v>
      </c>
      <c r="E58" s="664">
        <v>0</v>
      </c>
      <c r="F58" s="664">
        <v>0</v>
      </c>
      <c r="G58" s="664">
        <v>0</v>
      </c>
      <c r="H58" s="664">
        <v>0</v>
      </c>
      <c r="I58" s="664">
        <v>0</v>
      </c>
      <c r="J58" s="664">
        <v>0</v>
      </c>
      <c r="K58" s="664">
        <v>0</v>
      </c>
    </row>
    <row r="59" spans="1:11">
      <c r="A59" s="657" t="s">
        <v>1012</v>
      </c>
      <c r="B59" s="664">
        <v>0</v>
      </c>
      <c r="C59" s="664">
        <v>0</v>
      </c>
      <c r="D59" s="664">
        <v>0</v>
      </c>
      <c r="E59" s="664">
        <v>0</v>
      </c>
      <c r="F59" s="664">
        <v>0</v>
      </c>
      <c r="G59" s="664">
        <v>0</v>
      </c>
      <c r="H59" s="664">
        <v>0</v>
      </c>
      <c r="I59" s="664">
        <v>0</v>
      </c>
      <c r="J59" s="664">
        <v>0</v>
      </c>
      <c r="K59" s="664">
        <v>0</v>
      </c>
    </row>
    <row r="60" spans="1:11">
      <c r="A60" s="657" t="s">
        <v>1013</v>
      </c>
      <c r="B60" s="664">
        <v>0</v>
      </c>
      <c r="C60" s="664">
        <v>0</v>
      </c>
      <c r="D60" s="664">
        <v>0</v>
      </c>
      <c r="E60" s="664">
        <v>0</v>
      </c>
      <c r="F60" s="664">
        <v>0</v>
      </c>
      <c r="G60" s="664">
        <v>0</v>
      </c>
      <c r="H60" s="664">
        <v>0</v>
      </c>
      <c r="I60" s="664">
        <v>0</v>
      </c>
      <c r="J60" s="664">
        <v>0</v>
      </c>
      <c r="K60" s="664">
        <v>0</v>
      </c>
    </row>
    <row r="61" spans="1:11">
      <c r="A61" s="657" t="s">
        <v>1014</v>
      </c>
      <c r="B61" s="821">
        <v>0</v>
      </c>
      <c r="C61" s="821">
        <v>0</v>
      </c>
      <c r="D61" s="821">
        <v>0</v>
      </c>
      <c r="E61" s="821">
        <v>0</v>
      </c>
      <c r="F61" s="821">
        <v>0</v>
      </c>
      <c r="G61" s="821">
        <v>0</v>
      </c>
      <c r="H61" s="821">
        <v>0</v>
      </c>
      <c r="I61" s="821">
        <v>0</v>
      </c>
      <c r="J61" s="821">
        <v>0</v>
      </c>
      <c r="K61" s="821">
        <v>0</v>
      </c>
    </row>
    <row r="62" spans="1:11">
      <c r="A62" s="657" t="s">
        <v>1015</v>
      </c>
      <c r="B62" s="664">
        <v>0</v>
      </c>
      <c r="C62" s="664">
        <v>0</v>
      </c>
      <c r="D62" s="664">
        <v>0</v>
      </c>
      <c r="E62" s="664">
        <v>0</v>
      </c>
      <c r="F62" s="664">
        <v>108.2</v>
      </c>
      <c r="G62" s="664">
        <v>0</v>
      </c>
      <c r="H62" s="664">
        <v>0</v>
      </c>
      <c r="I62" s="664">
        <v>1.4</v>
      </c>
      <c r="J62" s="664">
        <v>0</v>
      </c>
      <c r="K62" s="664">
        <v>156.9</v>
      </c>
    </row>
    <row r="63" spans="1:11">
      <c r="A63" s="657" t="s">
        <v>1016</v>
      </c>
      <c r="B63" s="664">
        <v>0</v>
      </c>
      <c r="C63" s="664">
        <v>0</v>
      </c>
      <c r="D63" s="664">
        <v>0</v>
      </c>
      <c r="E63" s="664">
        <v>0</v>
      </c>
      <c r="F63" s="664">
        <v>460.2</v>
      </c>
      <c r="G63" s="664">
        <v>0</v>
      </c>
      <c r="H63" s="664">
        <v>0</v>
      </c>
      <c r="I63" s="664">
        <v>10.4</v>
      </c>
      <c r="J63" s="664">
        <v>0</v>
      </c>
      <c r="K63" s="664">
        <v>1489.9</v>
      </c>
    </row>
    <row r="64" spans="1:11">
      <c r="A64" s="657" t="s">
        <v>1017</v>
      </c>
      <c r="B64" s="664">
        <v>0</v>
      </c>
      <c r="C64" s="664">
        <v>0</v>
      </c>
      <c r="D64" s="664">
        <v>0</v>
      </c>
      <c r="E64" s="664">
        <v>0</v>
      </c>
      <c r="F64" s="664">
        <v>568.4</v>
      </c>
      <c r="G64" s="664">
        <v>0</v>
      </c>
      <c r="H64" s="664">
        <v>0</v>
      </c>
      <c r="I64" s="664">
        <v>11.8</v>
      </c>
      <c r="J64" s="664">
        <v>0</v>
      </c>
      <c r="K64" s="664">
        <v>1646.8</v>
      </c>
    </row>
    <row r="65" spans="1:11">
      <c r="A65" s="657" t="s">
        <v>1018</v>
      </c>
      <c r="B65" s="664">
        <v>0</v>
      </c>
      <c r="C65" s="664">
        <v>0</v>
      </c>
      <c r="D65" s="664">
        <v>0</v>
      </c>
      <c r="E65" s="664">
        <v>0</v>
      </c>
      <c r="F65" s="664">
        <v>2.2000000000000002</v>
      </c>
      <c r="G65" s="664">
        <v>0</v>
      </c>
      <c r="H65" s="664">
        <v>0</v>
      </c>
      <c r="I65" s="664">
        <v>0</v>
      </c>
      <c r="J65" s="664">
        <v>0</v>
      </c>
      <c r="K65" s="664">
        <v>0</v>
      </c>
    </row>
    <row r="66" spans="1:11">
      <c r="A66" s="657" t="s">
        <v>1019</v>
      </c>
      <c r="B66" s="664">
        <v>0</v>
      </c>
      <c r="C66" s="664">
        <v>0</v>
      </c>
      <c r="D66" s="664">
        <v>0</v>
      </c>
      <c r="E66" s="664">
        <v>0</v>
      </c>
      <c r="F66" s="664">
        <v>0</v>
      </c>
      <c r="G66" s="664">
        <v>0</v>
      </c>
      <c r="H66" s="664">
        <v>0</v>
      </c>
      <c r="I66" s="664">
        <v>0</v>
      </c>
      <c r="J66" s="664">
        <v>0</v>
      </c>
      <c r="K66" s="664">
        <v>0</v>
      </c>
    </row>
    <row r="67" spans="1:11">
      <c r="A67" s="657" t="s">
        <v>1020</v>
      </c>
      <c r="B67" s="664">
        <v>0</v>
      </c>
      <c r="C67" s="664">
        <v>0</v>
      </c>
      <c r="D67" s="664">
        <v>0</v>
      </c>
      <c r="E67" s="664">
        <v>0</v>
      </c>
      <c r="F67" s="664">
        <v>2.2000000000000002</v>
      </c>
      <c r="G67" s="664">
        <v>0</v>
      </c>
      <c r="H67" s="664">
        <v>0</v>
      </c>
      <c r="I67" s="664">
        <v>0</v>
      </c>
      <c r="J67" s="664">
        <v>0</v>
      </c>
      <c r="K67" s="664">
        <v>0</v>
      </c>
    </row>
    <row r="68" spans="1:11">
      <c r="A68" s="657" t="s">
        <v>1021</v>
      </c>
      <c r="B68" s="664">
        <v>0</v>
      </c>
      <c r="C68" s="664">
        <v>0</v>
      </c>
      <c r="D68" s="664">
        <v>10.7</v>
      </c>
      <c r="E68" s="664">
        <v>0</v>
      </c>
      <c r="F68" s="664">
        <v>209.7</v>
      </c>
      <c r="G68" s="664">
        <v>0</v>
      </c>
      <c r="H68" s="664">
        <v>70.3</v>
      </c>
      <c r="I68" s="664">
        <v>0</v>
      </c>
      <c r="J68" s="664">
        <v>0</v>
      </c>
      <c r="K68" s="664">
        <v>36.299999999999997</v>
      </c>
    </row>
    <row r="69" spans="1:11">
      <c r="A69" s="657" t="s">
        <v>1022</v>
      </c>
      <c r="B69" s="664">
        <v>0</v>
      </c>
      <c r="C69" s="664">
        <v>0</v>
      </c>
      <c r="D69" s="664">
        <v>0</v>
      </c>
      <c r="E69" s="664">
        <v>0</v>
      </c>
      <c r="F69" s="664">
        <v>8.8000000000000007</v>
      </c>
      <c r="G69" s="664">
        <v>0</v>
      </c>
      <c r="H69" s="664">
        <v>6.4</v>
      </c>
      <c r="I69" s="664">
        <v>0</v>
      </c>
      <c r="J69" s="664">
        <v>0</v>
      </c>
      <c r="K69" s="664">
        <v>0</v>
      </c>
    </row>
    <row r="70" spans="1:11">
      <c r="A70" s="657" t="s">
        <v>1023</v>
      </c>
      <c r="B70" s="664">
        <v>0</v>
      </c>
      <c r="C70" s="664">
        <v>0</v>
      </c>
      <c r="D70" s="664">
        <v>8.6999999999999993</v>
      </c>
      <c r="E70" s="664">
        <v>0</v>
      </c>
      <c r="F70" s="664">
        <v>50.1</v>
      </c>
      <c r="G70" s="664">
        <v>0</v>
      </c>
      <c r="H70" s="664">
        <v>15.6</v>
      </c>
      <c r="I70" s="664">
        <v>0</v>
      </c>
      <c r="J70" s="664">
        <v>0</v>
      </c>
      <c r="K70" s="664">
        <v>10.6</v>
      </c>
    </row>
    <row r="71" spans="1:11">
      <c r="A71" s="657" t="s">
        <v>1024</v>
      </c>
      <c r="B71" s="664">
        <v>0</v>
      </c>
      <c r="C71" s="664">
        <v>0</v>
      </c>
      <c r="D71" s="664">
        <v>0</v>
      </c>
      <c r="E71" s="664">
        <v>0</v>
      </c>
      <c r="F71" s="664">
        <v>208.2</v>
      </c>
      <c r="G71" s="664">
        <v>0</v>
      </c>
      <c r="H71" s="664">
        <v>314.39999999999998</v>
      </c>
      <c r="I71" s="664">
        <v>0</v>
      </c>
      <c r="J71" s="664">
        <v>0</v>
      </c>
      <c r="K71" s="664">
        <v>0</v>
      </c>
    </row>
    <row r="72" spans="1:11">
      <c r="A72" s="657" t="s">
        <v>1025</v>
      </c>
      <c r="B72" s="664">
        <v>0</v>
      </c>
      <c r="C72" s="664">
        <v>0</v>
      </c>
      <c r="D72" s="664">
        <v>19.399999999999999</v>
      </c>
      <c r="E72" s="664">
        <v>0</v>
      </c>
      <c r="F72" s="664">
        <v>476.8</v>
      </c>
      <c r="G72" s="664">
        <v>0</v>
      </c>
      <c r="H72" s="664">
        <v>406.7</v>
      </c>
      <c r="I72" s="664">
        <v>0</v>
      </c>
      <c r="J72" s="664">
        <v>0</v>
      </c>
      <c r="K72" s="664">
        <v>46.9</v>
      </c>
    </row>
    <row r="73" spans="1:11">
      <c r="A73" s="657" t="s">
        <v>1026</v>
      </c>
      <c r="B73" s="664">
        <v>327.3</v>
      </c>
      <c r="C73" s="664">
        <v>285.7</v>
      </c>
      <c r="D73" s="664">
        <v>181.6</v>
      </c>
      <c r="E73" s="664">
        <v>143.30000000000001</v>
      </c>
      <c r="F73" s="664">
        <v>1790.7</v>
      </c>
      <c r="G73" s="664">
        <v>22.6</v>
      </c>
      <c r="H73" s="664">
        <v>1185.4000000000001</v>
      </c>
      <c r="I73" s="664">
        <v>73.400000000000006</v>
      </c>
      <c r="J73" s="664">
        <v>129.5</v>
      </c>
      <c r="K73" s="664">
        <v>2108.3000000000002</v>
      </c>
    </row>
    <row r="74" spans="1:11">
      <c r="A74" s="657" t="s">
        <v>1027</v>
      </c>
      <c r="B74" s="664">
        <v>9956.7999999999993</v>
      </c>
      <c r="C74" s="664">
        <v>27047.200000000001</v>
      </c>
      <c r="D74" s="664">
        <v>4806.3</v>
      </c>
      <c r="E74" s="664">
        <v>1339.3</v>
      </c>
      <c r="F74" s="664">
        <v>10171.799999999999</v>
      </c>
      <c r="G74" s="664">
        <v>10529.4</v>
      </c>
      <c r="H74" s="664">
        <v>15220.1</v>
      </c>
      <c r="I74" s="664">
        <v>694.8</v>
      </c>
      <c r="J74" s="664">
        <v>3153</v>
      </c>
      <c r="K74" s="664">
        <v>20466.3</v>
      </c>
    </row>
    <row r="75" spans="1:11">
      <c r="A75" s="657" t="s">
        <v>946</v>
      </c>
      <c r="B75" s="664">
        <v>838.8</v>
      </c>
      <c r="C75" s="664">
        <v>1287.7</v>
      </c>
      <c r="D75" s="664">
        <v>338.5</v>
      </c>
      <c r="E75" s="664">
        <v>135.30000000000001</v>
      </c>
      <c r="F75" s="664">
        <v>945.9</v>
      </c>
      <c r="G75" s="664">
        <v>586</v>
      </c>
      <c r="H75" s="664">
        <v>1687.8</v>
      </c>
      <c r="I75" s="664">
        <v>13.3</v>
      </c>
      <c r="J75" s="664">
        <v>130.69999999999999</v>
      </c>
      <c r="K75" s="664">
        <v>0</v>
      </c>
    </row>
    <row r="76" spans="1:11">
      <c r="A76" s="657" t="s">
        <v>1028</v>
      </c>
      <c r="B76" s="664">
        <v>10795.6</v>
      </c>
      <c r="C76" s="664">
        <v>28334.9</v>
      </c>
      <c r="D76" s="664">
        <v>5144.8</v>
      </c>
      <c r="E76" s="664">
        <v>1474.6</v>
      </c>
      <c r="F76" s="664">
        <v>11117.7</v>
      </c>
      <c r="G76" s="664">
        <v>11115.4</v>
      </c>
      <c r="H76" s="664">
        <v>16907.900000000001</v>
      </c>
      <c r="I76" s="664">
        <v>708.1</v>
      </c>
      <c r="J76" s="664">
        <v>3283.7</v>
      </c>
      <c r="K76" s="664">
        <v>20466.3</v>
      </c>
    </row>
    <row r="77" spans="1:11">
      <c r="A77" s="656" t="s">
        <v>950</v>
      </c>
      <c r="B77" s="663" t="s">
        <v>1029</v>
      </c>
      <c r="C77" s="663" t="s">
        <v>1030</v>
      </c>
      <c r="D77" s="663" t="s">
        <v>1031</v>
      </c>
      <c r="E77" s="663" t="s">
        <v>1032</v>
      </c>
      <c r="F77" s="663" t="s">
        <v>1033</v>
      </c>
      <c r="G77" s="663" t="s">
        <v>1034</v>
      </c>
      <c r="H77" s="663" t="s">
        <v>1035</v>
      </c>
      <c r="I77" s="663" t="s">
        <v>1036</v>
      </c>
      <c r="J77" s="663" t="s">
        <v>1037</v>
      </c>
      <c r="K77" s="663" t="s">
        <v>1038</v>
      </c>
    </row>
    <row r="78" spans="1:11" ht="16.5" customHeight="1">
      <c r="A78" s="657" t="s">
        <v>961</v>
      </c>
      <c r="B78" s="664">
        <v>0</v>
      </c>
      <c r="C78" s="664">
        <v>3.6</v>
      </c>
      <c r="D78" s="664">
        <v>0</v>
      </c>
      <c r="E78" s="664">
        <v>0</v>
      </c>
      <c r="F78" s="664">
        <v>0</v>
      </c>
      <c r="G78" s="664">
        <v>0</v>
      </c>
      <c r="H78" s="664">
        <v>0</v>
      </c>
      <c r="I78" s="664">
        <v>0</v>
      </c>
      <c r="J78" s="664">
        <v>0</v>
      </c>
      <c r="K78" s="664">
        <v>0</v>
      </c>
    </row>
    <row r="79" spans="1:11">
      <c r="A79" s="657" t="s">
        <v>962</v>
      </c>
      <c r="B79" s="664">
        <v>10.199999999999999</v>
      </c>
      <c r="C79" s="664">
        <v>13.6</v>
      </c>
      <c r="D79" s="664">
        <v>0</v>
      </c>
      <c r="E79" s="664">
        <v>0</v>
      </c>
      <c r="F79" s="664">
        <v>20.100000000000001</v>
      </c>
      <c r="G79" s="664">
        <v>0</v>
      </c>
      <c r="H79" s="664">
        <v>0</v>
      </c>
      <c r="I79" s="664">
        <v>46.5</v>
      </c>
      <c r="J79" s="664">
        <v>0</v>
      </c>
      <c r="K79" s="664">
        <v>0</v>
      </c>
    </row>
    <row r="80" spans="1:11">
      <c r="A80" s="657" t="s">
        <v>963</v>
      </c>
      <c r="B80" s="664">
        <v>920.9</v>
      </c>
      <c r="C80" s="664">
        <v>212.5</v>
      </c>
      <c r="D80" s="664">
        <v>310.2</v>
      </c>
      <c r="E80" s="664">
        <v>686.2</v>
      </c>
      <c r="F80" s="664">
        <v>2680.4</v>
      </c>
      <c r="G80" s="664">
        <v>85.8</v>
      </c>
      <c r="H80" s="664">
        <v>342</v>
      </c>
      <c r="I80" s="664">
        <v>1473.8</v>
      </c>
      <c r="J80" s="664">
        <v>317</v>
      </c>
      <c r="K80" s="664">
        <v>622.20000000000005</v>
      </c>
    </row>
    <row r="81" spans="1:11">
      <c r="A81" s="657" t="s">
        <v>964</v>
      </c>
      <c r="B81" s="664">
        <v>21.4</v>
      </c>
      <c r="C81" s="664">
        <v>0</v>
      </c>
      <c r="D81" s="664">
        <v>46.4</v>
      </c>
      <c r="E81" s="664">
        <v>6</v>
      </c>
      <c r="F81" s="664">
        <v>54.3</v>
      </c>
      <c r="G81" s="664">
        <v>0</v>
      </c>
      <c r="H81" s="664">
        <v>0</v>
      </c>
      <c r="I81" s="664">
        <v>11.1</v>
      </c>
      <c r="J81" s="664">
        <v>15.4</v>
      </c>
      <c r="K81" s="664">
        <v>0</v>
      </c>
    </row>
    <row r="82" spans="1:11">
      <c r="A82" s="657" t="s">
        <v>965</v>
      </c>
      <c r="B82" s="664">
        <v>0</v>
      </c>
      <c r="C82" s="664">
        <v>0</v>
      </c>
      <c r="D82" s="664">
        <v>0</v>
      </c>
      <c r="E82" s="664">
        <v>0</v>
      </c>
      <c r="F82" s="664">
        <v>54.7</v>
      </c>
      <c r="G82" s="664">
        <v>0</v>
      </c>
      <c r="H82" s="664">
        <v>5.6</v>
      </c>
      <c r="I82" s="664">
        <v>92.8</v>
      </c>
      <c r="J82" s="664">
        <v>0</v>
      </c>
      <c r="K82" s="664">
        <v>0</v>
      </c>
    </row>
    <row r="83" spans="1:11">
      <c r="A83" s="657" t="s">
        <v>966</v>
      </c>
      <c r="B83" s="664">
        <v>399.3</v>
      </c>
      <c r="C83" s="664">
        <v>88.2</v>
      </c>
      <c r="D83" s="664">
        <v>167.8</v>
      </c>
      <c r="E83" s="664">
        <v>364.5</v>
      </c>
      <c r="F83" s="664">
        <v>3245.6</v>
      </c>
      <c r="G83" s="664">
        <v>17.100000000000001</v>
      </c>
      <c r="H83" s="664">
        <v>239.9</v>
      </c>
      <c r="I83" s="664">
        <v>1254.3</v>
      </c>
      <c r="J83" s="664">
        <v>334.9</v>
      </c>
      <c r="K83" s="664">
        <v>355.9</v>
      </c>
    </row>
    <row r="84" spans="1:11">
      <c r="A84" s="657" t="s">
        <v>967</v>
      </c>
      <c r="B84" s="664">
        <v>161.9</v>
      </c>
      <c r="C84" s="664">
        <v>41.1</v>
      </c>
      <c r="D84" s="664">
        <v>105.6</v>
      </c>
      <c r="E84" s="664">
        <v>641.6</v>
      </c>
      <c r="F84" s="664">
        <v>1825.6</v>
      </c>
      <c r="G84" s="664">
        <v>39.4</v>
      </c>
      <c r="H84" s="664">
        <v>181.1</v>
      </c>
      <c r="I84" s="664">
        <v>1092.0999999999999</v>
      </c>
      <c r="J84" s="664">
        <v>96.3</v>
      </c>
      <c r="K84" s="664">
        <v>380.1</v>
      </c>
    </row>
    <row r="85" spans="1:11">
      <c r="A85" s="657" t="s">
        <v>968</v>
      </c>
      <c r="B85" s="664">
        <v>216.2</v>
      </c>
      <c r="C85" s="664">
        <v>65</v>
      </c>
      <c r="D85" s="664">
        <v>106.4</v>
      </c>
      <c r="E85" s="664">
        <v>106.6</v>
      </c>
      <c r="F85" s="664">
        <v>433.8</v>
      </c>
      <c r="G85" s="664">
        <v>19.5</v>
      </c>
      <c r="H85" s="664">
        <v>114.3</v>
      </c>
      <c r="I85" s="664">
        <v>408.8</v>
      </c>
      <c r="J85" s="664">
        <v>120.2</v>
      </c>
      <c r="K85" s="664">
        <v>187.5</v>
      </c>
    </row>
    <row r="86" spans="1:11">
      <c r="A86" s="657" t="s">
        <v>969</v>
      </c>
      <c r="B86" s="664">
        <v>2046.1</v>
      </c>
      <c r="C86" s="664">
        <v>299.89999999999998</v>
      </c>
      <c r="D86" s="664">
        <v>383</v>
      </c>
      <c r="E86" s="664">
        <v>1024.9000000000001</v>
      </c>
      <c r="F86" s="664">
        <v>8210.1</v>
      </c>
      <c r="G86" s="664">
        <v>115.3</v>
      </c>
      <c r="H86" s="664">
        <v>434.8</v>
      </c>
      <c r="I86" s="664">
        <v>3480.6</v>
      </c>
      <c r="J86" s="664">
        <v>1256.5999999999999</v>
      </c>
      <c r="K86" s="664">
        <v>950.2</v>
      </c>
    </row>
    <row r="87" spans="1:11">
      <c r="A87" s="657" t="s">
        <v>970</v>
      </c>
      <c r="B87" s="664">
        <v>559.5</v>
      </c>
      <c r="C87" s="664">
        <v>20.2</v>
      </c>
      <c r="D87" s="664">
        <v>175.5</v>
      </c>
      <c r="E87" s="664">
        <v>146.19999999999999</v>
      </c>
      <c r="F87" s="664">
        <v>974.9</v>
      </c>
      <c r="G87" s="664">
        <v>10.3</v>
      </c>
      <c r="H87" s="664">
        <v>151.80000000000001</v>
      </c>
      <c r="I87" s="664">
        <v>1597.6</v>
      </c>
      <c r="J87" s="664">
        <v>68.5</v>
      </c>
      <c r="K87" s="664">
        <v>111.5</v>
      </c>
    </row>
    <row r="88" spans="1:11">
      <c r="A88" s="657" t="s">
        <v>971</v>
      </c>
      <c r="B88" s="664">
        <v>0</v>
      </c>
      <c r="C88" s="664">
        <v>26</v>
      </c>
      <c r="D88" s="664">
        <v>0</v>
      </c>
      <c r="E88" s="664">
        <v>182</v>
      </c>
      <c r="F88" s="664">
        <v>3148.1</v>
      </c>
      <c r="G88" s="664">
        <v>24.5</v>
      </c>
      <c r="H88" s="664">
        <v>84.6</v>
      </c>
      <c r="I88" s="664">
        <v>676</v>
      </c>
      <c r="J88" s="664">
        <v>0</v>
      </c>
      <c r="K88" s="664">
        <v>46.8</v>
      </c>
    </row>
    <row r="89" spans="1:11">
      <c r="A89" s="657" t="s">
        <v>972</v>
      </c>
      <c r="B89" s="664">
        <v>0</v>
      </c>
      <c r="C89" s="664">
        <v>0</v>
      </c>
      <c r="D89" s="664">
        <v>0</v>
      </c>
      <c r="E89" s="664">
        <v>141.30000000000001</v>
      </c>
      <c r="F89" s="664">
        <v>2745.1</v>
      </c>
      <c r="G89" s="664">
        <v>0</v>
      </c>
      <c r="H89" s="664">
        <v>0</v>
      </c>
      <c r="I89" s="664">
        <v>585.79999999999995</v>
      </c>
      <c r="J89" s="664">
        <v>0</v>
      </c>
      <c r="K89" s="664">
        <v>7.5</v>
      </c>
    </row>
    <row r="90" spans="1:11">
      <c r="A90" s="657" t="s">
        <v>973</v>
      </c>
      <c r="B90" s="664">
        <v>1397.1</v>
      </c>
      <c r="C90" s="664">
        <v>250.2</v>
      </c>
      <c r="D90" s="664">
        <v>511.8</v>
      </c>
      <c r="E90" s="664">
        <v>993.6</v>
      </c>
      <c r="F90" s="664">
        <v>5960.7</v>
      </c>
      <c r="G90" s="664">
        <v>93</v>
      </c>
      <c r="H90" s="664">
        <v>478.4</v>
      </c>
      <c r="I90" s="664">
        <v>3151.2</v>
      </c>
      <c r="J90" s="664">
        <v>993.4</v>
      </c>
      <c r="K90" s="664">
        <v>927.8</v>
      </c>
    </row>
    <row r="91" spans="1:11">
      <c r="A91" s="657" t="s">
        <v>974</v>
      </c>
      <c r="B91" s="664">
        <v>0</v>
      </c>
      <c r="C91" s="664">
        <v>0</v>
      </c>
      <c r="D91" s="664">
        <v>0</v>
      </c>
      <c r="E91" s="664">
        <v>0</v>
      </c>
      <c r="F91" s="664">
        <v>0</v>
      </c>
      <c r="G91" s="664">
        <v>0</v>
      </c>
      <c r="H91" s="664">
        <v>0</v>
      </c>
      <c r="I91" s="664">
        <v>0</v>
      </c>
      <c r="J91" s="664">
        <v>0</v>
      </c>
      <c r="K91" s="664">
        <v>0</v>
      </c>
    </row>
    <row r="92" spans="1:11">
      <c r="A92" s="657" t="s">
        <v>975</v>
      </c>
      <c r="B92" s="664">
        <v>471.6</v>
      </c>
      <c r="C92" s="664">
        <v>110.8</v>
      </c>
      <c r="D92" s="664">
        <v>163.1</v>
      </c>
      <c r="E92" s="664">
        <v>344.3</v>
      </c>
      <c r="F92" s="664">
        <v>3050.3</v>
      </c>
      <c r="G92" s="664">
        <v>46.8</v>
      </c>
      <c r="H92" s="664">
        <v>167</v>
      </c>
      <c r="I92" s="664">
        <v>863.5</v>
      </c>
      <c r="J92" s="664">
        <v>489.6</v>
      </c>
      <c r="K92" s="664">
        <v>257.5</v>
      </c>
    </row>
    <row r="93" spans="1:11">
      <c r="A93" s="657" t="s">
        <v>976</v>
      </c>
      <c r="B93" s="664">
        <v>544.1</v>
      </c>
      <c r="C93" s="664">
        <v>260.3</v>
      </c>
      <c r="D93" s="664">
        <v>256.5</v>
      </c>
      <c r="E93" s="664">
        <v>789.7</v>
      </c>
      <c r="F93" s="664">
        <v>2291.8000000000002</v>
      </c>
      <c r="G93" s="664">
        <v>113.3</v>
      </c>
      <c r="H93" s="664">
        <v>293</v>
      </c>
      <c r="I93" s="664">
        <v>1776.9</v>
      </c>
      <c r="J93" s="664">
        <v>361.3</v>
      </c>
      <c r="K93" s="664">
        <v>488.2</v>
      </c>
    </row>
    <row r="94" spans="1:11">
      <c r="A94" s="657" t="s">
        <v>977</v>
      </c>
      <c r="B94" s="664">
        <v>30.1</v>
      </c>
      <c r="C94" s="664">
        <v>77.900000000000006</v>
      </c>
      <c r="D94" s="664">
        <v>152.4</v>
      </c>
      <c r="E94" s="664">
        <v>1.6</v>
      </c>
      <c r="F94" s="664">
        <v>54</v>
      </c>
      <c r="G94" s="664">
        <v>7.5</v>
      </c>
      <c r="H94" s="664">
        <v>0</v>
      </c>
      <c r="I94" s="664">
        <v>5.3</v>
      </c>
      <c r="J94" s="664">
        <v>0.5</v>
      </c>
      <c r="K94" s="664">
        <v>3.5</v>
      </c>
    </row>
    <row r="95" spans="1:11">
      <c r="A95" s="657" t="s">
        <v>978</v>
      </c>
      <c r="B95" s="664">
        <v>0</v>
      </c>
      <c r="C95" s="664">
        <v>0</v>
      </c>
      <c r="D95" s="664">
        <v>0</v>
      </c>
      <c r="E95" s="664">
        <v>0</v>
      </c>
      <c r="F95" s="664">
        <v>0</v>
      </c>
      <c r="G95" s="664">
        <v>17.399999999999999</v>
      </c>
      <c r="H95" s="664">
        <v>0</v>
      </c>
      <c r="I95" s="664">
        <v>0</v>
      </c>
      <c r="J95" s="664">
        <v>0</v>
      </c>
      <c r="K95" s="664">
        <v>1.9</v>
      </c>
    </row>
    <row r="96" spans="1:11">
      <c r="A96" s="657" t="s">
        <v>979</v>
      </c>
      <c r="B96" s="664">
        <v>0</v>
      </c>
      <c r="C96" s="664">
        <v>0</v>
      </c>
      <c r="D96" s="664">
        <v>0</v>
      </c>
      <c r="E96" s="664">
        <v>0</v>
      </c>
      <c r="F96" s="664">
        <v>68.7</v>
      </c>
      <c r="G96" s="664">
        <v>1.1000000000000001</v>
      </c>
      <c r="H96" s="664">
        <v>0</v>
      </c>
      <c r="I96" s="664">
        <v>0</v>
      </c>
      <c r="J96" s="664">
        <v>0</v>
      </c>
      <c r="K96" s="664">
        <v>0</v>
      </c>
    </row>
    <row r="97" spans="1:11">
      <c r="A97" s="657" t="s">
        <v>980</v>
      </c>
      <c r="B97" s="664">
        <v>0</v>
      </c>
      <c r="C97" s="664">
        <v>0</v>
      </c>
      <c r="D97" s="664">
        <v>1.8</v>
      </c>
      <c r="E97" s="664">
        <v>1.8</v>
      </c>
      <c r="F97" s="664">
        <v>12.8</v>
      </c>
      <c r="G97" s="664">
        <v>0</v>
      </c>
      <c r="H97" s="664">
        <v>0</v>
      </c>
      <c r="I97" s="664">
        <v>0</v>
      </c>
      <c r="J97" s="664">
        <v>0</v>
      </c>
      <c r="K97" s="664">
        <v>0</v>
      </c>
    </row>
    <row r="98" spans="1:11">
      <c r="A98" s="657" t="s">
        <v>981</v>
      </c>
      <c r="B98" s="664">
        <v>0</v>
      </c>
      <c r="C98" s="664">
        <v>0</v>
      </c>
      <c r="D98" s="664">
        <v>0</v>
      </c>
      <c r="E98" s="664">
        <v>0</v>
      </c>
      <c r="F98" s="664">
        <v>2.5</v>
      </c>
      <c r="G98" s="664">
        <v>0</v>
      </c>
      <c r="H98" s="664">
        <v>0</v>
      </c>
      <c r="I98" s="664">
        <v>0</v>
      </c>
      <c r="J98" s="664">
        <v>0</v>
      </c>
      <c r="K98" s="664">
        <v>0.9</v>
      </c>
    </row>
    <row r="99" spans="1:11">
      <c r="A99" s="657" t="s">
        <v>982</v>
      </c>
      <c r="B99" s="664">
        <v>0</v>
      </c>
      <c r="C99" s="664">
        <v>0</v>
      </c>
      <c r="D99" s="664">
        <v>0</v>
      </c>
      <c r="E99" s="664">
        <v>26.4</v>
      </c>
      <c r="F99" s="664">
        <v>0</v>
      </c>
      <c r="G99" s="664">
        <v>0</v>
      </c>
      <c r="H99" s="664">
        <v>2.6</v>
      </c>
      <c r="I99" s="664">
        <v>0</v>
      </c>
      <c r="J99" s="664">
        <v>0</v>
      </c>
      <c r="K99" s="664">
        <v>0</v>
      </c>
    </row>
    <row r="100" spans="1:11">
      <c r="A100" s="657" t="s">
        <v>983</v>
      </c>
      <c r="B100" s="664">
        <v>48.9</v>
      </c>
      <c r="C100" s="664">
        <v>0</v>
      </c>
      <c r="D100" s="664">
        <v>0</v>
      </c>
      <c r="E100" s="664">
        <v>0</v>
      </c>
      <c r="F100" s="664">
        <v>0</v>
      </c>
      <c r="G100" s="664">
        <v>0</v>
      </c>
      <c r="H100" s="664">
        <v>0</v>
      </c>
      <c r="I100" s="664">
        <v>0</v>
      </c>
      <c r="J100" s="664">
        <v>63.1</v>
      </c>
      <c r="K100" s="664">
        <v>0</v>
      </c>
    </row>
    <row r="101" spans="1:11">
      <c r="A101" s="657" t="s">
        <v>984</v>
      </c>
      <c r="B101" s="664">
        <v>2.6</v>
      </c>
      <c r="C101" s="664">
        <v>0</v>
      </c>
      <c r="D101" s="664">
        <v>219.1</v>
      </c>
      <c r="E101" s="664">
        <v>18.100000000000001</v>
      </c>
      <c r="F101" s="664">
        <v>992.8</v>
      </c>
      <c r="G101" s="664">
        <v>0</v>
      </c>
      <c r="H101" s="664">
        <v>102.5</v>
      </c>
      <c r="I101" s="664">
        <v>13.7</v>
      </c>
      <c r="J101" s="664">
        <v>394.5</v>
      </c>
      <c r="K101" s="664">
        <v>33.299999999999997</v>
      </c>
    </row>
    <row r="102" spans="1:11">
      <c r="A102" s="657" t="s">
        <v>985</v>
      </c>
      <c r="B102" s="664">
        <v>6829.9</v>
      </c>
      <c r="C102" s="664">
        <v>1469.3</v>
      </c>
      <c r="D102" s="664">
        <v>2599.6</v>
      </c>
      <c r="E102" s="664">
        <v>5474.8</v>
      </c>
      <c r="F102" s="664">
        <v>35826.300000000003</v>
      </c>
      <c r="G102" s="664">
        <v>591</v>
      </c>
      <c r="H102" s="664">
        <v>2597.6</v>
      </c>
      <c r="I102" s="664">
        <v>16530</v>
      </c>
      <c r="J102" s="664">
        <v>4511.3</v>
      </c>
      <c r="K102" s="664">
        <v>4374.8</v>
      </c>
    </row>
    <row r="103" spans="1:11">
      <c r="A103" s="657" t="s">
        <v>986</v>
      </c>
      <c r="B103" s="664">
        <v>29.3</v>
      </c>
      <c r="C103" s="664">
        <v>70.7</v>
      </c>
      <c r="D103" s="664">
        <v>2.5</v>
      </c>
      <c r="E103" s="664">
        <v>0</v>
      </c>
      <c r="F103" s="664">
        <v>11</v>
      </c>
      <c r="G103" s="664">
        <v>0</v>
      </c>
      <c r="H103" s="664">
        <v>0</v>
      </c>
      <c r="I103" s="664">
        <v>22.3</v>
      </c>
      <c r="J103" s="664">
        <v>0</v>
      </c>
      <c r="K103" s="664">
        <v>21.4</v>
      </c>
    </row>
    <row r="104" spans="1:11">
      <c r="A104" s="657" t="s">
        <v>987</v>
      </c>
      <c r="B104" s="664">
        <v>80.5</v>
      </c>
      <c r="C104" s="664">
        <v>0</v>
      </c>
      <c r="D104" s="664">
        <v>0</v>
      </c>
      <c r="E104" s="664">
        <v>0</v>
      </c>
      <c r="F104" s="664">
        <v>126.7</v>
      </c>
      <c r="G104" s="664">
        <v>0</v>
      </c>
      <c r="H104" s="664">
        <v>10.199999999999999</v>
      </c>
      <c r="I104" s="664">
        <v>51.5</v>
      </c>
      <c r="J104" s="664">
        <v>35</v>
      </c>
      <c r="K104" s="664">
        <v>71.3</v>
      </c>
    </row>
    <row r="105" spans="1:11">
      <c r="A105" s="657" t="s">
        <v>988</v>
      </c>
      <c r="B105" s="664">
        <v>590.6</v>
      </c>
      <c r="C105" s="664">
        <v>310.8</v>
      </c>
      <c r="D105" s="664">
        <v>162.80000000000001</v>
      </c>
      <c r="E105" s="664">
        <v>306.39999999999998</v>
      </c>
      <c r="F105" s="664">
        <v>1834.3</v>
      </c>
      <c r="G105" s="664">
        <v>102</v>
      </c>
      <c r="H105" s="664">
        <v>187.8</v>
      </c>
      <c r="I105" s="664">
        <v>884.4</v>
      </c>
      <c r="J105" s="664">
        <v>899.7</v>
      </c>
      <c r="K105" s="664">
        <v>532.9</v>
      </c>
    </row>
    <row r="106" spans="1:11">
      <c r="A106" s="657" t="s">
        <v>989</v>
      </c>
      <c r="B106" s="664">
        <v>116.9</v>
      </c>
      <c r="C106" s="664">
        <v>38.1</v>
      </c>
      <c r="D106" s="664">
        <v>49.6</v>
      </c>
      <c r="E106" s="664">
        <v>0</v>
      </c>
      <c r="F106" s="664">
        <v>432.8</v>
      </c>
      <c r="G106" s="664">
        <v>1.1000000000000001</v>
      </c>
      <c r="H106" s="664">
        <v>35.1</v>
      </c>
      <c r="I106" s="664">
        <v>65.8</v>
      </c>
      <c r="J106" s="664">
        <v>0</v>
      </c>
      <c r="K106" s="664">
        <v>145.1</v>
      </c>
    </row>
    <row r="107" spans="1:11">
      <c r="A107" s="657" t="s">
        <v>990</v>
      </c>
      <c r="B107" s="664">
        <v>740.7</v>
      </c>
      <c r="C107" s="664">
        <v>73.5</v>
      </c>
      <c r="D107" s="664">
        <v>224.2</v>
      </c>
      <c r="E107" s="664">
        <v>101.7</v>
      </c>
      <c r="F107" s="664">
        <v>582.6</v>
      </c>
      <c r="G107" s="664">
        <v>15.1</v>
      </c>
      <c r="H107" s="664">
        <v>217.6</v>
      </c>
      <c r="I107" s="664">
        <v>205.7</v>
      </c>
      <c r="J107" s="664">
        <v>1002.6</v>
      </c>
      <c r="K107" s="664">
        <v>394.1</v>
      </c>
    </row>
    <row r="108" spans="1:11">
      <c r="A108" s="657" t="s">
        <v>991</v>
      </c>
      <c r="B108" s="664">
        <v>346.5</v>
      </c>
      <c r="C108" s="664">
        <v>0.5</v>
      </c>
      <c r="D108" s="664">
        <v>46.4</v>
      </c>
      <c r="E108" s="664">
        <v>121.6</v>
      </c>
      <c r="F108" s="664">
        <v>836.9</v>
      </c>
      <c r="G108" s="664">
        <v>1</v>
      </c>
      <c r="H108" s="664">
        <v>56.1</v>
      </c>
      <c r="I108" s="664">
        <v>218</v>
      </c>
      <c r="J108" s="664">
        <v>37.5</v>
      </c>
      <c r="K108" s="664">
        <v>274.8</v>
      </c>
    </row>
    <row r="109" spans="1:11">
      <c r="A109" s="657" t="s">
        <v>992</v>
      </c>
      <c r="B109" s="664">
        <v>514.4</v>
      </c>
      <c r="C109" s="664">
        <v>26.7</v>
      </c>
      <c r="D109" s="664">
        <v>23</v>
      </c>
      <c r="E109" s="664">
        <v>35.6</v>
      </c>
      <c r="F109" s="664">
        <v>128.80000000000001</v>
      </c>
      <c r="G109" s="664">
        <v>12.8</v>
      </c>
      <c r="H109" s="664">
        <v>39</v>
      </c>
      <c r="I109" s="664">
        <v>104</v>
      </c>
      <c r="J109" s="664">
        <v>73.8</v>
      </c>
      <c r="K109" s="664">
        <v>155.6</v>
      </c>
    </row>
    <row r="110" spans="1:11">
      <c r="A110" s="657" t="s">
        <v>993</v>
      </c>
      <c r="B110" s="664">
        <v>2418.9</v>
      </c>
      <c r="C110" s="664">
        <v>520.29999999999995</v>
      </c>
      <c r="D110" s="664">
        <v>508.5</v>
      </c>
      <c r="E110" s="664">
        <v>565.29999999999995</v>
      </c>
      <c r="F110" s="664">
        <v>3953.1</v>
      </c>
      <c r="G110" s="664">
        <v>132</v>
      </c>
      <c r="H110" s="664">
        <v>545.79999999999995</v>
      </c>
      <c r="I110" s="664">
        <v>1551.7</v>
      </c>
      <c r="J110" s="664">
        <v>2048.6</v>
      </c>
      <c r="K110" s="664">
        <v>1595.2</v>
      </c>
    </row>
    <row r="111" spans="1:11">
      <c r="A111" s="657" t="s">
        <v>994</v>
      </c>
      <c r="B111" s="664">
        <v>101.5</v>
      </c>
      <c r="C111" s="664">
        <v>58.2</v>
      </c>
      <c r="D111" s="664">
        <v>85.7</v>
      </c>
      <c r="E111" s="664">
        <v>162.19999999999999</v>
      </c>
      <c r="F111" s="664">
        <v>817.9</v>
      </c>
      <c r="G111" s="664">
        <v>10.8</v>
      </c>
      <c r="H111" s="664">
        <v>89</v>
      </c>
      <c r="I111" s="664">
        <v>578.6</v>
      </c>
      <c r="J111" s="664">
        <v>311</v>
      </c>
      <c r="K111" s="664">
        <v>228.1</v>
      </c>
    </row>
    <row r="112" spans="1:11">
      <c r="A112" s="657" t="s">
        <v>995</v>
      </c>
      <c r="B112" s="664">
        <v>0</v>
      </c>
      <c r="C112" s="664">
        <v>0</v>
      </c>
      <c r="D112" s="664">
        <v>0</v>
      </c>
      <c r="E112" s="664">
        <v>29.5</v>
      </c>
      <c r="F112" s="664">
        <v>1872.4</v>
      </c>
      <c r="G112" s="664">
        <v>0</v>
      </c>
      <c r="H112" s="664">
        <v>0</v>
      </c>
      <c r="I112" s="664">
        <v>141.5</v>
      </c>
      <c r="J112" s="664">
        <v>0</v>
      </c>
      <c r="K112" s="664">
        <v>0</v>
      </c>
    </row>
    <row r="113" spans="1:11" ht="15" customHeight="1">
      <c r="A113" s="657" t="s">
        <v>996</v>
      </c>
      <c r="B113" s="664">
        <v>101.5</v>
      </c>
      <c r="C113" s="664">
        <v>58.2</v>
      </c>
      <c r="D113" s="664">
        <v>85.7</v>
      </c>
      <c r="E113" s="664">
        <v>191.7</v>
      </c>
      <c r="F113" s="664">
        <v>2690.3</v>
      </c>
      <c r="G113" s="664">
        <v>10.8</v>
      </c>
      <c r="H113" s="664">
        <v>89</v>
      </c>
      <c r="I113" s="664">
        <v>720.1</v>
      </c>
      <c r="J113" s="664">
        <v>311</v>
      </c>
      <c r="K113" s="664">
        <v>228.1</v>
      </c>
    </row>
    <row r="114" spans="1:11">
      <c r="A114" s="657" t="s">
        <v>997</v>
      </c>
      <c r="B114" s="664">
        <v>0</v>
      </c>
      <c r="C114" s="664">
        <v>12.2</v>
      </c>
      <c r="D114" s="664">
        <v>0</v>
      </c>
      <c r="E114" s="664">
        <v>20.2</v>
      </c>
      <c r="F114" s="664">
        <v>12.9</v>
      </c>
      <c r="G114" s="664">
        <v>0</v>
      </c>
      <c r="H114" s="664">
        <v>0</v>
      </c>
      <c r="I114" s="664">
        <v>33.6</v>
      </c>
      <c r="J114" s="664">
        <v>10.9</v>
      </c>
      <c r="K114" s="664">
        <v>0</v>
      </c>
    </row>
    <row r="115" spans="1:11">
      <c r="A115" s="657" t="s">
        <v>998</v>
      </c>
      <c r="B115" s="664">
        <v>9350.2999999999993</v>
      </c>
      <c r="C115" s="664">
        <v>2060</v>
      </c>
      <c r="D115" s="664">
        <v>3193.8</v>
      </c>
      <c r="E115" s="664">
        <v>6252</v>
      </c>
      <c r="F115" s="664">
        <v>42482.6</v>
      </c>
      <c r="G115" s="664">
        <v>733.8</v>
      </c>
      <c r="H115" s="664">
        <v>3232.4</v>
      </c>
      <c r="I115" s="664">
        <v>18835.400000000001</v>
      </c>
      <c r="J115" s="664">
        <v>6881.8</v>
      </c>
      <c r="K115" s="664">
        <v>6198.1</v>
      </c>
    </row>
    <row r="116" spans="1:11">
      <c r="A116" s="656" t="s">
        <v>950</v>
      </c>
      <c r="B116" s="663" t="s">
        <v>1029</v>
      </c>
      <c r="C116" s="663" t="s">
        <v>1030</v>
      </c>
      <c r="D116" s="663" t="s">
        <v>1031</v>
      </c>
      <c r="E116" s="663" t="s">
        <v>1032</v>
      </c>
      <c r="F116" s="663" t="s">
        <v>1033</v>
      </c>
      <c r="G116" s="663" t="s">
        <v>1034</v>
      </c>
      <c r="H116" s="663" t="s">
        <v>1035</v>
      </c>
      <c r="I116" s="663" t="s">
        <v>1036</v>
      </c>
      <c r="J116" s="663" t="s">
        <v>1037</v>
      </c>
      <c r="K116" s="663" t="s">
        <v>1038</v>
      </c>
    </row>
    <row r="117" spans="1:11">
      <c r="A117" s="657" t="s">
        <v>999</v>
      </c>
      <c r="B117" s="664">
        <v>0</v>
      </c>
      <c r="C117" s="664">
        <v>0</v>
      </c>
      <c r="D117" s="664">
        <v>0</v>
      </c>
      <c r="E117" s="664">
        <v>0</v>
      </c>
      <c r="F117" s="664">
        <v>0</v>
      </c>
      <c r="G117" s="664">
        <v>0</v>
      </c>
      <c r="H117" s="664">
        <v>0</v>
      </c>
      <c r="I117" s="664">
        <v>0</v>
      </c>
      <c r="J117" s="664">
        <v>0</v>
      </c>
      <c r="K117" s="664">
        <v>0</v>
      </c>
    </row>
    <row r="118" spans="1:11">
      <c r="A118" s="657" t="s">
        <v>1000</v>
      </c>
      <c r="B118" s="664">
        <v>0</v>
      </c>
      <c r="C118" s="664">
        <v>0</v>
      </c>
      <c r="D118" s="664">
        <v>0</v>
      </c>
      <c r="E118" s="664">
        <v>0</v>
      </c>
      <c r="F118" s="664">
        <v>0</v>
      </c>
      <c r="G118" s="664">
        <v>0</v>
      </c>
      <c r="H118" s="664">
        <v>0</v>
      </c>
      <c r="I118" s="664">
        <v>32.700000000000003</v>
      </c>
      <c r="J118" s="664">
        <v>0</v>
      </c>
      <c r="K118" s="664">
        <v>0</v>
      </c>
    </row>
    <row r="119" spans="1:11">
      <c r="A119" s="657" t="s">
        <v>1001</v>
      </c>
      <c r="B119" s="664">
        <v>140</v>
      </c>
      <c r="C119" s="664">
        <v>43.8</v>
      </c>
      <c r="D119" s="664">
        <v>0</v>
      </c>
      <c r="E119" s="664">
        <v>0</v>
      </c>
      <c r="F119" s="664">
        <v>228.2</v>
      </c>
      <c r="G119" s="664">
        <v>46.9</v>
      </c>
      <c r="H119" s="664">
        <v>28.4</v>
      </c>
      <c r="I119" s="664">
        <v>189.9</v>
      </c>
      <c r="J119" s="664">
        <v>191</v>
      </c>
      <c r="K119" s="664">
        <v>88.8</v>
      </c>
    </row>
    <row r="120" spans="1:11">
      <c r="A120" s="657" t="s">
        <v>1002</v>
      </c>
      <c r="B120" s="664">
        <v>0.3</v>
      </c>
      <c r="C120" s="664">
        <v>0</v>
      </c>
      <c r="D120" s="664">
        <v>0</v>
      </c>
      <c r="E120" s="664">
        <v>0</v>
      </c>
      <c r="F120" s="664">
        <v>0</v>
      </c>
      <c r="G120" s="664">
        <v>5.4</v>
      </c>
      <c r="H120" s="664">
        <v>0</v>
      </c>
      <c r="I120" s="664">
        <v>26.8</v>
      </c>
      <c r="J120" s="664">
        <v>0</v>
      </c>
      <c r="K120" s="664">
        <v>0</v>
      </c>
    </row>
    <row r="121" spans="1:11">
      <c r="A121" s="657" t="s">
        <v>1003</v>
      </c>
      <c r="B121" s="664">
        <v>39.6</v>
      </c>
      <c r="C121" s="664">
        <v>0</v>
      </c>
      <c r="D121" s="664">
        <v>0</v>
      </c>
      <c r="E121" s="664">
        <v>0</v>
      </c>
      <c r="F121" s="664">
        <v>0</v>
      </c>
      <c r="G121" s="664">
        <v>0</v>
      </c>
      <c r="H121" s="664">
        <v>0</v>
      </c>
      <c r="I121" s="664">
        <v>1.9</v>
      </c>
      <c r="J121" s="664">
        <v>0.3</v>
      </c>
      <c r="K121" s="664">
        <v>0</v>
      </c>
    </row>
    <row r="122" spans="1:11">
      <c r="A122" s="657" t="s">
        <v>1004</v>
      </c>
      <c r="B122" s="664">
        <v>315.7</v>
      </c>
      <c r="C122" s="664">
        <v>109.8</v>
      </c>
      <c r="D122" s="664">
        <v>0</v>
      </c>
      <c r="E122" s="664">
        <v>0</v>
      </c>
      <c r="F122" s="664">
        <v>0</v>
      </c>
      <c r="G122" s="664">
        <v>23.7</v>
      </c>
      <c r="H122" s="664">
        <v>31.7</v>
      </c>
      <c r="I122" s="664">
        <v>496.1</v>
      </c>
      <c r="J122" s="664">
        <v>29</v>
      </c>
      <c r="K122" s="664">
        <v>303.8</v>
      </c>
    </row>
    <row r="123" spans="1:11">
      <c r="A123" s="657" t="s">
        <v>1005</v>
      </c>
      <c r="B123" s="664">
        <v>145.5</v>
      </c>
      <c r="C123" s="664">
        <v>118.5</v>
      </c>
      <c r="D123" s="664">
        <v>0</v>
      </c>
      <c r="E123" s="664">
        <v>0</v>
      </c>
      <c r="F123" s="664">
        <v>1288.8</v>
      </c>
      <c r="G123" s="664">
        <v>20.6</v>
      </c>
      <c r="H123" s="664">
        <v>111.1</v>
      </c>
      <c r="I123" s="664">
        <v>224.4</v>
      </c>
      <c r="J123" s="664">
        <v>110.5</v>
      </c>
      <c r="K123" s="664">
        <v>0</v>
      </c>
    </row>
    <row r="124" spans="1:11">
      <c r="A124" s="657" t="s">
        <v>1006</v>
      </c>
      <c r="B124" s="664">
        <v>641.1</v>
      </c>
      <c r="C124" s="664">
        <v>272.10000000000002</v>
      </c>
      <c r="D124" s="664">
        <v>0</v>
      </c>
      <c r="E124" s="664">
        <v>0</v>
      </c>
      <c r="F124" s="664">
        <v>1517</v>
      </c>
      <c r="G124" s="664">
        <v>96.6</v>
      </c>
      <c r="H124" s="664">
        <v>171.2</v>
      </c>
      <c r="I124" s="664">
        <v>971.8</v>
      </c>
      <c r="J124" s="664">
        <v>330.8</v>
      </c>
      <c r="K124" s="664">
        <v>392.6</v>
      </c>
    </row>
    <row r="125" spans="1:11">
      <c r="A125" s="657" t="s">
        <v>1007</v>
      </c>
      <c r="B125" s="664">
        <v>0</v>
      </c>
      <c r="C125" s="664">
        <v>0</v>
      </c>
      <c r="D125" s="664">
        <v>0</v>
      </c>
      <c r="E125" s="664">
        <v>0</v>
      </c>
      <c r="F125" s="664">
        <v>0</v>
      </c>
      <c r="G125" s="664">
        <v>0</v>
      </c>
      <c r="H125" s="664">
        <v>0</v>
      </c>
      <c r="I125" s="664">
        <v>0</v>
      </c>
      <c r="J125" s="664">
        <v>0</v>
      </c>
      <c r="K125" s="664">
        <v>0</v>
      </c>
    </row>
    <row r="126" spans="1:11">
      <c r="A126" s="657" t="s">
        <v>1008</v>
      </c>
      <c r="B126" s="664">
        <v>0</v>
      </c>
      <c r="C126" s="664">
        <v>0</v>
      </c>
      <c r="D126" s="664">
        <v>0</v>
      </c>
      <c r="E126" s="664">
        <v>0</v>
      </c>
      <c r="F126" s="664">
        <v>0</v>
      </c>
      <c r="G126" s="664">
        <v>0</v>
      </c>
      <c r="H126" s="664">
        <v>0</v>
      </c>
      <c r="I126" s="664">
        <v>0</v>
      </c>
      <c r="J126" s="664">
        <v>0</v>
      </c>
      <c r="K126" s="664">
        <v>0</v>
      </c>
    </row>
    <row r="127" spans="1:11">
      <c r="A127" s="657" t="s">
        <v>1009</v>
      </c>
      <c r="B127" s="664">
        <v>0</v>
      </c>
      <c r="C127" s="664">
        <v>0</v>
      </c>
      <c r="D127" s="664">
        <v>0</v>
      </c>
      <c r="E127" s="664">
        <v>0</v>
      </c>
      <c r="F127" s="664">
        <v>0</v>
      </c>
      <c r="G127" s="664">
        <v>0</v>
      </c>
      <c r="H127" s="664">
        <v>0</v>
      </c>
      <c r="I127" s="664">
        <v>0</v>
      </c>
      <c r="J127" s="664">
        <v>0</v>
      </c>
      <c r="K127" s="664">
        <v>0</v>
      </c>
    </row>
    <row r="128" spans="1:11">
      <c r="A128" s="657" t="s">
        <v>1010</v>
      </c>
      <c r="B128" s="664">
        <v>0</v>
      </c>
      <c r="C128" s="664">
        <v>0</v>
      </c>
      <c r="D128" s="664">
        <v>0</v>
      </c>
      <c r="E128" s="664">
        <v>0</v>
      </c>
      <c r="F128" s="664">
        <v>0</v>
      </c>
      <c r="G128" s="664">
        <v>0</v>
      </c>
      <c r="H128" s="664">
        <v>0</v>
      </c>
      <c r="I128" s="664">
        <v>0</v>
      </c>
      <c r="J128" s="664">
        <v>0</v>
      </c>
      <c r="K128" s="664">
        <v>0</v>
      </c>
    </row>
    <row r="129" spans="1:11">
      <c r="A129" s="657" t="s">
        <v>1011</v>
      </c>
      <c r="B129" s="664">
        <v>0</v>
      </c>
      <c r="C129" s="664">
        <v>0</v>
      </c>
      <c r="D129" s="664">
        <v>0</v>
      </c>
      <c r="E129" s="664">
        <v>0</v>
      </c>
      <c r="F129" s="664">
        <v>0</v>
      </c>
      <c r="G129" s="664">
        <v>0</v>
      </c>
      <c r="H129" s="664">
        <v>0</v>
      </c>
      <c r="I129" s="664">
        <v>0</v>
      </c>
      <c r="J129" s="664">
        <v>0</v>
      </c>
      <c r="K129" s="664">
        <v>0</v>
      </c>
    </row>
    <row r="130" spans="1:11">
      <c r="A130" s="657" t="s">
        <v>1012</v>
      </c>
      <c r="B130" s="664">
        <v>0</v>
      </c>
      <c r="C130" s="664">
        <v>0</v>
      </c>
      <c r="D130" s="664">
        <v>0</v>
      </c>
      <c r="E130" s="664">
        <v>0</v>
      </c>
      <c r="F130" s="664">
        <v>0</v>
      </c>
      <c r="G130" s="664">
        <v>0</v>
      </c>
      <c r="H130" s="664">
        <v>0</v>
      </c>
      <c r="I130" s="664">
        <v>0</v>
      </c>
      <c r="J130" s="664">
        <v>0</v>
      </c>
      <c r="K130" s="664">
        <v>0</v>
      </c>
    </row>
    <row r="131" spans="1:11">
      <c r="A131" s="657" t="s">
        <v>1013</v>
      </c>
      <c r="B131" s="664">
        <v>0</v>
      </c>
      <c r="C131" s="664">
        <v>0</v>
      </c>
      <c r="D131" s="664">
        <v>0</v>
      </c>
      <c r="E131" s="664">
        <v>0</v>
      </c>
      <c r="F131" s="664">
        <v>0</v>
      </c>
      <c r="G131" s="664">
        <v>0</v>
      </c>
      <c r="H131" s="664">
        <v>0</v>
      </c>
      <c r="I131" s="664">
        <v>0</v>
      </c>
      <c r="J131" s="664">
        <v>0</v>
      </c>
      <c r="K131" s="664">
        <v>0</v>
      </c>
    </row>
    <row r="132" spans="1:11">
      <c r="A132" s="820" t="s">
        <v>1014</v>
      </c>
      <c r="B132" s="664">
        <v>0</v>
      </c>
      <c r="C132" s="664">
        <v>0</v>
      </c>
      <c r="D132" s="664">
        <v>0</v>
      </c>
      <c r="E132" s="664">
        <v>0</v>
      </c>
      <c r="F132" s="664">
        <v>0</v>
      </c>
      <c r="G132" s="664">
        <v>0</v>
      </c>
      <c r="H132" s="664">
        <v>0</v>
      </c>
      <c r="I132" s="664">
        <v>0</v>
      </c>
      <c r="J132" s="664">
        <v>0</v>
      </c>
      <c r="K132" s="664">
        <v>0</v>
      </c>
    </row>
    <row r="133" spans="1:11">
      <c r="A133" s="657" t="s">
        <v>1015</v>
      </c>
      <c r="B133" s="664">
        <v>43.4</v>
      </c>
      <c r="C133" s="664">
        <v>0</v>
      </c>
      <c r="D133" s="664">
        <v>0</v>
      </c>
      <c r="E133" s="664">
        <v>0</v>
      </c>
      <c r="F133" s="664">
        <v>25.4</v>
      </c>
      <c r="G133" s="664">
        <v>0</v>
      </c>
      <c r="H133" s="664">
        <v>0</v>
      </c>
      <c r="I133" s="664">
        <v>55.2</v>
      </c>
      <c r="J133" s="664">
        <v>0</v>
      </c>
      <c r="K133" s="664">
        <v>0</v>
      </c>
    </row>
    <row r="134" spans="1:11">
      <c r="A134" s="657" t="s">
        <v>1016</v>
      </c>
      <c r="B134" s="664">
        <v>516.1</v>
      </c>
      <c r="C134" s="664">
        <v>0</v>
      </c>
      <c r="D134" s="664">
        <v>0</v>
      </c>
      <c r="E134" s="664">
        <v>0</v>
      </c>
      <c r="F134" s="664">
        <v>168.8</v>
      </c>
      <c r="G134" s="664">
        <v>0</v>
      </c>
      <c r="H134" s="664">
        <v>0</v>
      </c>
      <c r="I134" s="664">
        <v>461.2</v>
      </c>
      <c r="J134" s="664">
        <v>0</v>
      </c>
      <c r="K134" s="664">
        <v>0</v>
      </c>
    </row>
    <row r="135" spans="1:11">
      <c r="A135" s="657" t="s">
        <v>1017</v>
      </c>
      <c r="B135" s="664">
        <v>559.5</v>
      </c>
      <c r="C135" s="664">
        <v>0</v>
      </c>
      <c r="D135" s="664">
        <v>0</v>
      </c>
      <c r="E135" s="664">
        <v>0</v>
      </c>
      <c r="F135" s="664">
        <v>194.2</v>
      </c>
      <c r="G135" s="664">
        <v>0</v>
      </c>
      <c r="H135" s="664">
        <v>0</v>
      </c>
      <c r="I135" s="664">
        <v>516.4</v>
      </c>
      <c r="J135" s="664">
        <v>0</v>
      </c>
      <c r="K135" s="664">
        <v>0</v>
      </c>
    </row>
    <row r="136" spans="1:11">
      <c r="A136" s="657" t="s">
        <v>1018</v>
      </c>
      <c r="B136" s="664">
        <v>0</v>
      </c>
      <c r="C136" s="664">
        <v>0</v>
      </c>
      <c r="D136" s="664">
        <v>0</v>
      </c>
      <c r="E136" s="664">
        <v>0</v>
      </c>
      <c r="F136" s="664">
        <v>0</v>
      </c>
      <c r="G136" s="664">
        <v>0</v>
      </c>
      <c r="H136" s="664">
        <v>0</v>
      </c>
      <c r="I136" s="664">
        <v>0</v>
      </c>
      <c r="J136" s="664">
        <v>0</v>
      </c>
      <c r="K136" s="664">
        <v>0</v>
      </c>
    </row>
    <row r="137" spans="1:11">
      <c r="A137" s="657" t="s">
        <v>1019</v>
      </c>
      <c r="B137" s="664">
        <v>0.1</v>
      </c>
      <c r="C137" s="664">
        <v>0</v>
      </c>
      <c r="D137" s="664">
        <v>0</v>
      </c>
      <c r="E137" s="664">
        <v>0</v>
      </c>
      <c r="F137" s="664">
        <v>0</v>
      </c>
      <c r="G137" s="664">
        <v>0</v>
      </c>
      <c r="H137" s="664">
        <v>0</v>
      </c>
      <c r="I137" s="664">
        <v>0</v>
      </c>
      <c r="J137" s="664">
        <v>0</v>
      </c>
      <c r="K137" s="664">
        <v>0</v>
      </c>
    </row>
    <row r="138" spans="1:11">
      <c r="A138" s="657" t="s">
        <v>1020</v>
      </c>
      <c r="B138" s="664">
        <v>0.1</v>
      </c>
      <c r="C138" s="664">
        <v>0</v>
      </c>
      <c r="D138" s="664">
        <v>0</v>
      </c>
      <c r="E138" s="664">
        <v>0</v>
      </c>
      <c r="F138" s="664">
        <v>0</v>
      </c>
      <c r="G138" s="664">
        <v>0</v>
      </c>
      <c r="H138" s="664">
        <v>0</v>
      </c>
      <c r="I138" s="664">
        <v>0</v>
      </c>
      <c r="J138" s="664">
        <v>0</v>
      </c>
      <c r="K138" s="664">
        <v>0</v>
      </c>
    </row>
    <row r="139" spans="1:11">
      <c r="A139" s="657" t="s">
        <v>1021</v>
      </c>
      <c r="B139" s="664">
        <v>149.1</v>
      </c>
      <c r="C139" s="664">
        <v>0</v>
      </c>
      <c r="D139" s="664">
        <v>0</v>
      </c>
      <c r="E139" s="664">
        <v>0</v>
      </c>
      <c r="F139" s="664">
        <v>306.2</v>
      </c>
      <c r="G139" s="664">
        <v>0</v>
      </c>
      <c r="H139" s="664">
        <v>37.6</v>
      </c>
      <c r="I139" s="664">
        <v>0</v>
      </c>
      <c r="J139" s="664">
        <v>0</v>
      </c>
      <c r="K139" s="664">
        <v>50</v>
      </c>
    </row>
    <row r="140" spans="1:11">
      <c r="A140" s="657" t="s">
        <v>1022</v>
      </c>
      <c r="B140" s="664">
        <v>0</v>
      </c>
      <c r="C140" s="664">
        <v>0</v>
      </c>
      <c r="D140" s="664">
        <v>0</v>
      </c>
      <c r="E140" s="664">
        <v>0</v>
      </c>
      <c r="F140" s="664">
        <v>0</v>
      </c>
      <c r="G140" s="664">
        <v>0</v>
      </c>
      <c r="H140" s="664">
        <v>0</v>
      </c>
      <c r="I140" s="664">
        <v>0</v>
      </c>
      <c r="J140" s="664">
        <v>0</v>
      </c>
      <c r="K140" s="664">
        <v>147.4</v>
      </c>
    </row>
    <row r="141" spans="1:11">
      <c r="A141" s="657" t="s">
        <v>1023</v>
      </c>
      <c r="B141" s="664">
        <v>45.8</v>
      </c>
      <c r="C141" s="664">
        <v>0</v>
      </c>
      <c r="D141" s="664">
        <v>0</v>
      </c>
      <c r="E141" s="664">
        <v>0</v>
      </c>
      <c r="F141" s="664">
        <v>40.5</v>
      </c>
      <c r="G141" s="664">
        <v>0</v>
      </c>
      <c r="H141" s="664">
        <v>27.1</v>
      </c>
      <c r="I141" s="664">
        <v>0</v>
      </c>
      <c r="J141" s="664">
        <v>0</v>
      </c>
      <c r="K141" s="664">
        <v>14.2</v>
      </c>
    </row>
    <row r="142" spans="1:11">
      <c r="A142" s="657" t="s">
        <v>1024</v>
      </c>
      <c r="B142" s="664">
        <v>515.20000000000005</v>
      </c>
      <c r="C142" s="664">
        <v>0</v>
      </c>
      <c r="D142" s="664">
        <v>0</v>
      </c>
      <c r="E142" s="664">
        <v>0</v>
      </c>
      <c r="F142" s="664">
        <v>1048</v>
      </c>
      <c r="G142" s="664">
        <v>0</v>
      </c>
      <c r="H142" s="664">
        <v>34.9</v>
      </c>
      <c r="I142" s="664">
        <v>0</v>
      </c>
      <c r="J142" s="664">
        <v>0</v>
      </c>
      <c r="K142" s="664">
        <v>44.5</v>
      </c>
    </row>
    <row r="143" spans="1:11">
      <c r="A143" s="657" t="s">
        <v>1025</v>
      </c>
      <c r="B143" s="664">
        <v>710.1</v>
      </c>
      <c r="C143" s="664">
        <v>0</v>
      </c>
      <c r="D143" s="664">
        <v>0</v>
      </c>
      <c r="E143" s="664">
        <v>0</v>
      </c>
      <c r="F143" s="664">
        <v>1394.7</v>
      </c>
      <c r="G143" s="664">
        <v>0</v>
      </c>
      <c r="H143" s="664">
        <v>99.6</v>
      </c>
      <c r="I143" s="664">
        <v>0</v>
      </c>
      <c r="J143" s="664">
        <v>0</v>
      </c>
      <c r="K143" s="664">
        <v>256.10000000000002</v>
      </c>
    </row>
    <row r="144" spans="1:11">
      <c r="A144" s="657" t="s">
        <v>1026</v>
      </c>
      <c r="B144" s="664">
        <v>1910.8</v>
      </c>
      <c r="C144" s="664">
        <v>272.10000000000002</v>
      </c>
      <c r="D144" s="664">
        <v>0</v>
      </c>
      <c r="E144" s="664">
        <v>0</v>
      </c>
      <c r="F144" s="664">
        <v>3105.9</v>
      </c>
      <c r="G144" s="664">
        <v>96.6</v>
      </c>
      <c r="H144" s="664">
        <v>270.8</v>
      </c>
      <c r="I144" s="664">
        <v>1488.2</v>
      </c>
      <c r="J144" s="664">
        <v>330.8</v>
      </c>
      <c r="K144" s="664">
        <v>648.70000000000005</v>
      </c>
    </row>
    <row r="145" spans="1:11">
      <c r="A145" s="657" t="s">
        <v>1027</v>
      </c>
      <c r="B145" s="664">
        <v>11261.1</v>
      </c>
      <c r="C145" s="664">
        <v>2332.1</v>
      </c>
      <c r="D145" s="664">
        <v>3193.8</v>
      </c>
      <c r="E145" s="664">
        <v>6252</v>
      </c>
      <c r="F145" s="664">
        <v>45588.5</v>
      </c>
      <c r="G145" s="664">
        <v>830.4</v>
      </c>
      <c r="H145" s="664">
        <v>3503.2</v>
      </c>
      <c r="I145" s="664">
        <v>20323.599999999999</v>
      </c>
      <c r="J145" s="664">
        <v>7212.6</v>
      </c>
      <c r="K145" s="664">
        <v>6846.8</v>
      </c>
    </row>
    <row r="146" spans="1:11">
      <c r="A146" s="657" t="s">
        <v>946</v>
      </c>
      <c r="B146" s="664">
        <v>1524.7</v>
      </c>
      <c r="C146" s="664">
        <v>82.6</v>
      </c>
      <c r="D146" s="664">
        <v>56.1</v>
      </c>
      <c r="E146" s="664">
        <v>431.8</v>
      </c>
      <c r="F146" s="664">
        <v>1897.4</v>
      </c>
      <c r="G146" s="664">
        <v>16</v>
      </c>
      <c r="H146" s="664">
        <v>325.39999999999998</v>
      </c>
      <c r="I146" s="664">
        <v>807</v>
      </c>
      <c r="J146" s="664">
        <v>367</v>
      </c>
      <c r="K146" s="664">
        <v>411.2</v>
      </c>
    </row>
    <row r="147" spans="1:11">
      <c r="A147" s="657" t="s">
        <v>1028</v>
      </c>
      <c r="B147" s="664">
        <v>12785.8</v>
      </c>
      <c r="C147" s="664">
        <v>2414.6999999999998</v>
      </c>
      <c r="D147" s="664">
        <v>3249.9</v>
      </c>
      <c r="E147" s="664">
        <v>6683.8</v>
      </c>
      <c r="F147" s="664">
        <v>47485.9</v>
      </c>
      <c r="G147" s="664">
        <v>846.4</v>
      </c>
      <c r="H147" s="664">
        <v>3828.6</v>
      </c>
      <c r="I147" s="664">
        <v>21130.6</v>
      </c>
      <c r="J147" s="664">
        <v>7579.6</v>
      </c>
      <c r="K147" s="664">
        <v>7258</v>
      </c>
    </row>
    <row r="148" spans="1:11">
      <c r="A148" s="656" t="s">
        <v>950</v>
      </c>
      <c r="B148" s="663" t="s">
        <v>1039</v>
      </c>
      <c r="C148" s="663" t="s">
        <v>1040</v>
      </c>
      <c r="D148" s="663" t="s">
        <v>1041</v>
      </c>
      <c r="E148" s="663" t="s">
        <v>1042</v>
      </c>
      <c r="F148" s="663" t="s">
        <v>1043</v>
      </c>
      <c r="G148" s="663" t="s">
        <v>1044</v>
      </c>
      <c r="H148" s="663" t="s">
        <v>1045</v>
      </c>
      <c r="I148" s="663" t="s">
        <v>1046</v>
      </c>
      <c r="J148" s="663" t="s">
        <v>1047</v>
      </c>
      <c r="K148" s="665"/>
    </row>
    <row r="149" spans="1:11" ht="18" customHeight="1">
      <c r="A149" s="657" t="s">
        <v>961</v>
      </c>
      <c r="B149" s="664">
        <v>0</v>
      </c>
      <c r="C149" s="664">
        <v>0</v>
      </c>
      <c r="D149" s="664">
        <v>0</v>
      </c>
      <c r="E149" s="664">
        <v>0</v>
      </c>
      <c r="F149" s="664">
        <v>0</v>
      </c>
      <c r="G149" s="664">
        <v>7.4</v>
      </c>
      <c r="H149" s="664">
        <v>0</v>
      </c>
      <c r="I149" s="664">
        <v>0</v>
      </c>
      <c r="J149" s="664">
        <v>69.5</v>
      </c>
      <c r="K149" s="665"/>
    </row>
    <row r="150" spans="1:11">
      <c r="A150" s="657" t="s">
        <v>962</v>
      </c>
      <c r="B150" s="664">
        <v>0</v>
      </c>
      <c r="C150" s="664">
        <v>0</v>
      </c>
      <c r="D150" s="664">
        <v>0</v>
      </c>
      <c r="E150" s="664">
        <v>0</v>
      </c>
      <c r="F150" s="664">
        <v>0</v>
      </c>
      <c r="G150" s="664">
        <v>0</v>
      </c>
      <c r="H150" s="664">
        <v>0</v>
      </c>
      <c r="I150" s="664">
        <v>122.2</v>
      </c>
      <c r="J150" s="664">
        <v>257.2</v>
      </c>
      <c r="K150" s="665"/>
    </row>
    <row r="151" spans="1:11">
      <c r="A151" s="657" t="s">
        <v>963</v>
      </c>
      <c r="B151" s="664">
        <v>147.4</v>
      </c>
      <c r="C151" s="664">
        <v>436</v>
      </c>
      <c r="D151" s="664">
        <v>442.6</v>
      </c>
      <c r="E151" s="664">
        <v>473.9</v>
      </c>
      <c r="F151" s="664">
        <v>765.7</v>
      </c>
      <c r="G151" s="664">
        <v>169.9</v>
      </c>
      <c r="H151" s="664">
        <v>638.6</v>
      </c>
      <c r="I151" s="664">
        <v>1494.9</v>
      </c>
      <c r="J151" s="664">
        <v>20024.900000000001</v>
      </c>
      <c r="K151" s="665"/>
    </row>
    <row r="152" spans="1:11">
      <c r="A152" s="657" t="s">
        <v>964</v>
      </c>
      <c r="B152" s="664">
        <v>0</v>
      </c>
      <c r="C152" s="664">
        <v>0</v>
      </c>
      <c r="D152" s="664">
        <v>14.2</v>
      </c>
      <c r="E152" s="664">
        <v>0</v>
      </c>
      <c r="F152" s="664">
        <v>0</v>
      </c>
      <c r="G152" s="664">
        <v>14.4</v>
      </c>
      <c r="H152" s="664">
        <v>0</v>
      </c>
      <c r="I152" s="664">
        <v>113.4</v>
      </c>
      <c r="J152" s="664">
        <v>358.1</v>
      </c>
      <c r="K152" s="665"/>
    </row>
    <row r="153" spans="1:11">
      <c r="A153" s="657" t="s">
        <v>965</v>
      </c>
      <c r="B153" s="664">
        <v>20.100000000000001</v>
      </c>
      <c r="C153" s="664">
        <v>0</v>
      </c>
      <c r="D153" s="664">
        <v>0</v>
      </c>
      <c r="E153" s="664">
        <v>0</v>
      </c>
      <c r="F153" s="664">
        <v>0</v>
      </c>
      <c r="G153" s="664">
        <v>171.9</v>
      </c>
      <c r="H153" s="664">
        <v>0</v>
      </c>
      <c r="I153" s="664">
        <v>0</v>
      </c>
      <c r="J153" s="664">
        <v>707.3</v>
      </c>
      <c r="K153" s="665"/>
    </row>
    <row r="154" spans="1:11">
      <c r="A154" s="657" t="s">
        <v>966</v>
      </c>
      <c r="B154" s="664">
        <v>239.5</v>
      </c>
      <c r="C154" s="664">
        <v>129.5</v>
      </c>
      <c r="D154" s="664">
        <v>721.9</v>
      </c>
      <c r="E154" s="664">
        <v>650</v>
      </c>
      <c r="F154" s="664">
        <v>647.79999999999995</v>
      </c>
      <c r="G154" s="664">
        <v>62.6</v>
      </c>
      <c r="H154" s="664">
        <v>549.79999999999995</v>
      </c>
      <c r="I154" s="664">
        <v>1796</v>
      </c>
      <c r="J154" s="664">
        <v>16105.7</v>
      </c>
      <c r="K154" s="665"/>
    </row>
    <row r="155" spans="1:11">
      <c r="A155" s="657" t="s">
        <v>967</v>
      </c>
      <c r="B155" s="664">
        <v>127.6</v>
      </c>
      <c r="C155" s="664">
        <v>83.1</v>
      </c>
      <c r="D155" s="664">
        <v>1545.6</v>
      </c>
      <c r="E155" s="664">
        <v>550.70000000000005</v>
      </c>
      <c r="F155" s="664">
        <v>234.5</v>
      </c>
      <c r="G155" s="664">
        <v>24.2</v>
      </c>
      <c r="H155" s="664">
        <v>114.8</v>
      </c>
      <c r="I155" s="664">
        <v>1234.5999999999999</v>
      </c>
      <c r="J155" s="664">
        <v>12427.8</v>
      </c>
      <c r="K155" s="665"/>
    </row>
    <row r="156" spans="1:11">
      <c r="A156" s="657" t="s">
        <v>968</v>
      </c>
      <c r="B156" s="664">
        <v>142.69999999999999</v>
      </c>
      <c r="C156" s="664">
        <v>130</v>
      </c>
      <c r="D156" s="664">
        <v>324.7</v>
      </c>
      <c r="E156" s="664">
        <v>212</v>
      </c>
      <c r="F156" s="664">
        <v>128.69999999999999</v>
      </c>
      <c r="G156" s="664">
        <v>18.899999999999999</v>
      </c>
      <c r="H156" s="664">
        <v>207.4</v>
      </c>
      <c r="I156" s="664">
        <v>722.8</v>
      </c>
      <c r="J156" s="664">
        <v>5652.6</v>
      </c>
      <c r="K156" s="665"/>
    </row>
    <row r="157" spans="1:11">
      <c r="A157" s="657" t="s">
        <v>969</v>
      </c>
      <c r="B157" s="664">
        <v>1153</v>
      </c>
      <c r="C157" s="664">
        <v>627.5</v>
      </c>
      <c r="D157" s="664">
        <v>2721.4</v>
      </c>
      <c r="E157" s="664">
        <v>577.4</v>
      </c>
      <c r="F157" s="664">
        <v>958.7</v>
      </c>
      <c r="G157" s="664">
        <v>220.9</v>
      </c>
      <c r="H157" s="664">
        <v>50.9</v>
      </c>
      <c r="I157" s="664">
        <v>1.6</v>
      </c>
      <c r="J157" s="664">
        <v>38703.199999999997</v>
      </c>
      <c r="K157" s="665"/>
    </row>
    <row r="158" spans="1:11">
      <c r="A158" s="657" t="s">
        <v>970</v>
      </c>
      <c r="B158" s="664">
        <v>289.5</v>
      </c>
      <c r="C158" s="664">
        <v>35.799999999999997</v>
      </c>
      <c r="D158" s="664">
        <v>100.3</v>
      </c>
      <c r="E158" s="664">
        <v>39.1</v>
      </c>
      <c r="F158" s="664">
        <v>127.2</v>
      </c>
      <c r="G158" s="664">
        <v>15.5</v>
      </c>
      <c r="H158" s="664">
        <v>434.8</v>
      </c>
      <c r="I158" s="664">
        <v>2431.6</v>
      </c>
      <c r="J158" s="664">
        <v>9365.7999999999993</v>
      </c>
      <c r="K158" s="665"/>
    </row>
    <row r="159" spans="1:11">
      <c r="A159" s="657" t="s">
        <v>971</v>
      </c>
      <c r="B159" s="664">
        <v>0</v>
      </c>
      <c r="C159" s="664">
        <v>0</v>
      </c>
      <c r="D159" s="664">
        <v>41.7</v>
      </c>
      <c r="E159" s="664">
        <v>0</v>
      </c>
      <c r="F159" s="664">
        <v>0</v>
      </c>
      <c r="G159" s="664">
        <v>106.4</v>
      </c>
      <c r="H159" s="664">
        <v>0</v>
      </c>
      <c r="I159" s="664">
        <v>0</v>
      </c>
      <c r="J159" s="664">
        <v>5001.5</v>
      </c>
      <c r="K159" s="665"/>
    </row>
    <row r="160" spans="1:11">
      <c r="A160" s="657" t="s">
        <v>972</v>
      </c>
      <c r="B160" s="664">
        <v>0</v>
      </c>
      <c r="C160" s="664">
        <v>0</v>
      </c>
      <c r="D160" s="664">
        <v>67.400000000000006</v>
      </c>
      <c r="E160" s="664">
        <v>0</v>
      </c>
      <c r="F160" s="664">
        <v>0</v>
      </c>
      <c r="G160" s="664">
        <v>92.1</v>
      </c>
      <c r="H160" s="664">
        <v>201.3</v>
      </c>
      <c r="I160" s="664">
        <v>0</v>
      </c>
      <c r="J160" s="664">
        <v>4997.8</v>
      </c>
      <c r="K160" s="665"/>
    </row>
    <row r="161" spans="1:11">
      <c r="A161" s="657" t="s">
        <v>973</v>
      </c>
      <c r="B161" s="664">
        <v>774.7</v>
      </c>
      <c r="C161" s="664">
        <v>598.5</v>
      </c>
      <c r="D161" s="664">
        <v>2131.1999999999998</v>
      </c>
      <c r="E161" s="664">
        <v>1596</v>
      </c>
      <c r="F161" s="664">
        <v>1558.8</v>
      </c>
      <c r="G161" s="664">
        <v>218.7</v>
      </c>
      <c r="H161" s="664">
        <v>1422.7</v>
      </c>
      <c r="I161" s="664">
        <v>4662</v>
      </c>
      <c r="J161" s="664">
        <v>41835.300000000003</v>
      </c>
      <c r="K161" s="665"/>
    </row>
    <row r="162" spans="1:11">
      <c r="A162" s="657" t="s">
        <v>974</v>
      </c>
      <c r="B162" s="664">
        <v>0</v>
      </c>
      <c r="C162" s="664">
        <v>0</v>
      </c>
      <c r="D162" s="664">
        <v>0</v>
      </c>
      <c r="E162" s="664">
        <v>0</v>
      </c>
      <c r="F162" s="664">
        <v>0</v>
      </c>
      <c r="G162" s="664">
        <v>0</v>
      </c>
      <c r="H162" s="664">
        <v>0</v>
      </c>
      <c r="I162" s="664">
        <v>0</v>
      </c>
      <c r="J162" s="664">
        <v>17.100000000000001</v>
      </c>
      <c r="K162" s="665"/>
    </row>
    <row r="163" spans="1:11">
      <c r="A163" s="657" t="s">
        <v>975</v>
      </c>
      <c r="B163" s="664">
        <v>296.8</v>
      </c>
      <c r="C163" s="664">
        <v>160.30000000000001</v>
      </c>
      <c r="D163" s="664">
        <v>125.2</v>
      </c>
      <c r="E163" s="664">
        <v>684.3</v>
      </c>
      <c r="F163" s="664">
        <v>460.6</v>
      </c>
      <c r="G163" s="664">
        <v>102.5</v>
      </c>
      <c r="H163" s="664">
        <v>340.9</v>
      </c>
      <c r="I163" s="664">
        <v>1046.3</v>
      </c>
      <c r="J163" s="664">
        <v>15030.1</v>
      </c>
      <c r="K163" s="665"/>
    </row>
    <row r="164" spans="1:11">
      <c r="A164" s="657" t="s">
        <v>976</v>
      </c>
      <c r="B164" s="664">
        <v>316.5</v>
      </c>
      <c r="C164" s="664">
        <v>701.1</v>
      </c>
      <c r="D164" s="664">
        <v>1896.6</v>
      </c>
      <c r="E164" s="664">
        <v>1249.9000000000001</v>
      </c>
      <c r="F164" s="664">
        <v>886.4</v>
      </c>
      <c r="G164" s="664">
        <v>135.1</v>
      </c>
      <c r="H164" s="664">
        <v>1130.9000000000001</v>
      </c>
      <c r="I164" s="664">
        <v>2137</v>
      </c>
      <c r="J164" s="664">
        <v>23927.4</v>
      </c>
      <c r="K164" s="665"/>
    </row>
    <row r="165" spans="1:11">
      <c r="A165" s="657" t="s">
        <v>977</v>
      </c>
      <c r="B165" s="664">
        <v>37.799999999999997</v>
      </c>
      <c r="C165" s="664">
        <v>0</v>
      </c>
      <c r="D165" s="664">
        <v>32</v>
      </c>
      <c r="E165" s="664">
        <v>1001.9</v>
      </c>
      <c r="F165" s="664">
        <v>437.5</v>
      </c>
      <c r="G165" s="664">
        <v>0</v>
      </c>
      <c r="H165" s="664">
        <v>975.6</v>
      </c>
      <c r="I165" s="664">
        <v>4845.8</v>
      </c>
      <c r="J165" s="664">
        <v>8746</v>
      </c>
      <c r="K165" s="665"/>
    </row>
    <row r="166" spans="1:11">
      <c r="A166" s="657" t="s">
        <v>978</v>
      </c>
      <c r="B166" s="664">
        <v>0</v>
      </c>
      <c r="C166" s="664">
        <v>0</v>
      </c>
      <c r="D166" s="664">
        <v>0</v>
      </c>
      <c r="E166" s="664">
        <v>0</v>
      </c>
      <c r="F166" s="664">
        <v>0</v>
      </c>
      <c r="G166" s="664">
        <v>0</v>
      </c>
      <c r="H166" s="664">
        <v>136.30000000000001</v>
      </c>
      <c r="I166" s="664">
        <v>0</v>
      </c>
      <c r="J166" s="664">
        <v>405.1</v>
      </c>
      <c r="K166" s="665"/>
    </row>
    <row r="167" spans="1:11">
      <c r="A167" s="657" t="s">
        <v>979</v>
      </c>
      <c r="B167" s="664">
        <v>0</v>
      </c>
      <c r="C167" s="664">
        <v>0</v>
      </c>
      <c r="D167" s="664">
        <v>0</v>
      </c>
      <c r="E167" s="664">
        <v>0</v>
      </c>
      <c r="F167" s="664">
        <v>0</v>
      </c>
      <c r="G167" s="664">
        <v>2.7</v>
      </c>
      <c r="H167" s="664">
        <v>0</v>
      </c>
      <c r="I167" s="664">
        <v>0</v>
      </c>
      <c r="J167" s="664">
        <v>152.9</v>
      </c>
      <c r="K167" s="665"/>
    </row>
    <row r="168" spans="1:11">
      <c r="A168" s="657" t="s">
        <v>980</v>
      </c>
      <c r="B168" s="664">
        <v>1.4</v>
      </c>
      <c r="C168" s="664">
        <v>0</v>
      </c>
      <c r="D168" s="664">
        <v>1.6</v>
      </c>
      <c r="E168" s="664">
        <v>0</v>
      </c>
      <c r="F168" s="664">
        <v>4.7</v>
      </c>
      <c r="G168" s="664">
        <v>0.2</v>
      </c>
      <c r="H168" s="664">
        <v>3.9</v>
      </c>
      <c r="I168" s="664">
        <v>0</v>
      </c>
      <c r="J168" s="664">
        <v>37.200000000000003</v>
      </c>
      <c r="K168" s="665"/>
    </row>
    <row r="169" spans="1:11">
      <c r="A169" s="657" t="s">
        <v>981</v>
      </c>
      <c r="B169" s="664">
        <v>0.4</v>
      </c>
      <c r="C169" s="664">
        <v>0</v>
      </c>
      <c r="D169" s="664">
        <v>0</v>
      </c>
      <c r="E169" s="664">
        <v>4.8</v>
      </c>
      <c r="F169" s="664">
        <v>0.9</v>
      </c>
      <c r="G169" s="664">
        <v>0</v>
      </c>
      <c r="H169" s="664">
        <v>0.3</v>
      </c>
      <c r="I169" s="664">
        <v>2.9</v>
      </c>
      <c r="J169" s="664">
        <v>22.6</v>
      </c>
      <c r="K169" s="665"/>
    </row>
    <row r="170" spans="1:11">
      <c r="A170" s="657" t="s">
        <v>982</v>
      </c>
      <c r="B170" s="664">
        <v>0</v>
      </c>
      <c r="C170" s="664">
        <v>0</v>
      </c>
      <c r="D170" s="664">
        <v>0</v>
      </c>
      <c r="E170" s="664">
        <v>0</v>
      </c>
      <c r="F170" s="664">
        <v>0</v>
      </c>
      <c r="G170" s="664">
        <v>14.9</v>
      </c>
      <c r="H170" s="664">
        <v>0</v>
      </c>
      <c r="I170" s="664">
        <v>0</v>
      </c>
      <c r="J170" s="664">
        <v>203.7</v>
      </c>
      <c r="K170" s="665"/>
    </row>
    <row r="171" spans="1:11">
      <c r="A171" s="657" t="s">
        <v>983</v>
      </c>
      <c r="B171" s="664">
        <v>0</v>
      </c>
      <c r="C171" s="664">
        <v>0</v>
      </c>
      <c r="D171" s="664">
        <v>0</v>
      </c>
      <c r="E171" s="664">
        <v>0</v>
      </c>
      <c r="F171" s="664">
        <v>0</v>
      </c>
      <c r="G171" s="664">
        <v>0</v>
      </c>
      <c r="H171" s="664">
        <v>0</v>
      </c>
      <c r="I171" s="664">
        <v>0</v>
      </c>
      <c r="J171" s="664">
        <v>156.30000000000001</v>
      </c>
      <c r="K171" s="665"/>
    </row>
    <row r="172" spans="1:11">
      <c r="A172" s="657" t="s">
        <v>984</v>
      </c>
      <c r="B172" s="664">
        <v>369.9</v>
      </c>
      <c r="C172" s="664">
        <v>346</v>
      </c>
      <c r="D172" s="664">
        <v>0</v>
      </c>
      <c r="E172" s="664">
        <v>0</v>
      </c>
      <c r="F172" s="664">
        <v>769</v>
      </c>
      <c r="G172" s="664">
        <v>84.4</v>
      </c>
      <c r="H172" s="664">
        <v>1211.7</v>
      </c>
      <c r="I172" s="664">
        <v>2047.9</v>
      </c>
      <c r="J172" s="664">
        <v>10775.4</v>
      </c>
      <c r="K172" s="665"/>
    </row>
    <row r="173" spans="1:11" s="819" customFormat="1">
      <c r="A173" s="820" t="s">
        <v>985</v>
      </c>
      <c r="B173" s="817">
        <v>3917.3</v>
      </c>
      <c r="C173" s="817">
        <v>3247.8</v>
      </c>
      <c r="D173" s="817">
        <v>10166.4</v>
      </c>
      <c r="E173" s="817">
        <v>7040</v>
      </c>
      <c r="F173" s="817">
        <v>6980.5</v>
      </c>
      <c r="G173" s="817">
        <v>1462.7</v>
      </c>
      <c r="H173" s="817">
        <v>7419.9</v>
      </c>
      <c r="I173" s="817">
        <v>22659</v>
      </c>
      <c r="J173" s="817">
        <v>214980.5</v>
      </c>
      <c r="K173" s="818"/>
    </row>
    <row r="174" spans="1:11">
      <c r="A174" s="657" t="s">
        <v>986</v>
      </c>
      <c r="B174" s="664">
        <v>0</v>
      </c>
      <c r="C174" s="664">
        <v>0</v>
      </c>
      <c r="D174" s="664">
        <v>0</v>
      </c>
      <c r="E174" s="664">
        <v>83</v>
      </c>
      <c r="F174" s="664">
        <v>0</v>
      </c>
      <c r="G174" s="664">
        <v>0</v>
      </c>
      <c r="H174" s="664">
        <v>0</v>
      </c>
      <c r="I174" s="664">
        <v>39.799999999999997</v>
      </c>
      <c r="J174" s="664">
        <v>402.6</v>
      </c>
      <c r="K174" s="665"/>
    </row>
    <row r="175" spans="1:11">
      <c r="A175" s="657" t="s">
        <v>987</v>
      </c>
      <c r="B175" s="664">
        <v>18.5</v>
      </c>
      <c r="C175" s="664">
        <v>0</v>
      </c>
      <c r="D175" s="664">
        <v>64.5</v>
      </c>
      <c r="E175" s="664">
        <v>0</v>
      </c>
      <c r="F175" s="664">
        <v>58.7</v>
      </c>
      <c r="G175" s="664">
        <v>0</v>
      </c>
      <c r="H175" s="664">
        <v>0</v>
      </c>
      <c r="I175" s="664">
        <v>279.7</v>
      </c>
      <c r="J175" s="664">
        <v>1994.9</v>
      </c>
      <c r="K175" s="665"/>
    </row>
    <row r="176" spans="1:11">
      <c r="A176" s="657" t="s">
        <v>988</v>
      </c>
      <c r="B176" s="664">
        <v>834.6</v>
      </c>
      <c r="C176" s="664">
        <v>384.5</v>
      </c>
      <c r="D176" s="664">
        <v>2114.6999999999998</v>
      </c>
      <c r="E176" s="664">
        <v>1385</v>
      </c>
      <c r="F176" s="664">
        <v>656.4</v>
      </c>
      <c r="G176" s="664">
        <v>0</v>
      </c>
      <c r="H176" s="664">
        <v>364.6</v>
      </c>
      <c r="I176" s="664">
        <v>2676.2</v>
      </c>
      <c r="J176" s="664">
        <v>22321.5</v>
      </c>
      <c r="K176" s="665"/>
    </row>
    <row r="177" spans="1:11">
      <c r="A177" s="657" t="s">
        <v>989</v>
      </c>
      <c r="B177" s="664">
        <v>42.3</v>
      </c>
      <c r="C177" s="664">
        <v>0</v>
      </c>
      <c r="D177" s="664">
        <v>33.4</v>
      </c>
      <c r="E177" s="664">
        <v>36.1</v>
      </c>
      <c r="F177" s="664">
        <v>315.8</v>
      </c>
      <c r="G177" s="664">
        <v>0</v>
      </c>
      <c r="H177" s="664">
        <v>127.5</v>
      </c>
      <c r="I177" s="664">
        <v>85.9</v>
      </c>
      <c r="J177" s="664">
        <v>2138.8000000000002</v>
      </c>
      <c r="K177" s="665"/>
    </row>
    <row r="178" spans="1:11">
      <c r="A178" s="657" t="s">
        <v>990</v>
      </c>
      <c r="B178" s="664">
        <v>416.2</v>
      </c>
      <c r="C178" s="664">
        <v>443.3</v>
      </c>
      <c r="D178" s="664">
        <v>1743.4</v>
      </c>
      <c r="E178" s="664">
        <v>670.9</v>
      </c>
      <c r="F178" s="664">
        <v>875.3</v>
      </c>
      <c r="G178" s="664">
        <v>3.1</v>
      </c>
      <c r="H178" s="664">
        <v>433.6</v>
      </c>
      <c r="I178" s="664">
        <v>2027</v>
      </c>
      <c r="J178" s="664">
        <v>16294.9</v>
      </c>
      <c r="K178" s="665"/>
    </row>
    <row r="179" spans="1:11">
      <c r="A179" s="657" t="s">
        <v>991</v>
      </c>
      <c r="B179" s="664">
        <v>180.9</v>
      </c>
      <c r="C179" s="664">
        <v>9.9</v>
      </c>
      <c r="D179" s="664">
        <v>281.89999999999998</v>
      </c>
      <c r="E179" s="664">
        <v>147.1</v>
      </c>
      <c r="F179" s="664">
        <v>596.9</v>
      </c>
      <c r="G179" s="664">
        <v>0</v>
      </c>
      <c r="H179" s="664">
        <v>0</v>
      </c>
      <c r="I179" s="664">
        <v>2211.3000000000002</v>
      </c>
      <c r="J179" s="664">
        <v>8997.7999999999993</v>
      </c>
      <c r="K179" s="665"/>
    </row>
    <row r="180" spans="1:11">
      <c r="A180" s="657" t="s">
        <v>992</v>
      </c>
      <c r="B180" s="664">
        <v>110.4</v>
      </c>
      <c r="C180" s="664">
        <v>36.1</v>
      </c>
      <c r="D180" s="664">
        <v>584.20000000000005</v>
      </c>
      <c r="E180" s="664">
        <v>24.6</v>
      </c>
      <c r="F180" s="664">
        <v>380.2</v>
      </c>
      <c r="G180" s="664">
        <v>0</v>
      </c>
      <c r="H180" s="664">
        <v>145.69999999999999</v>
      </c>
      <c r="I180" s="664">
        <v>521.4</v>
      </c>
      <c r="J180" s="664">
        <v>4644.3999999999996</v>
      </c>
      <c r="K180" s="665"/>
    </row>
    <row r="181" spans="1:11">
      <c r="A181" s="657" t="s">
        <v>993</v>
      </c>
      <c r="B181" s="664">
        <v>1602.9</v>
      </c>
      <c r="C181" s="664">
        <v>873.8</v>
      </c>
      <c r="D181" s="664">
        <v>4822.1000000000004</v>
      </c>
      <c r="E181" s="664">
        <v>2346.6999999999998</v>
      </c>
      <c r="F181" s="664">
        <v>2883.3</v>
      </c>
      <c r="G181" s="664">
        <v>3.1</v>
      </c>
      <c r="H181" s="664">
        <v>1071.4000000000001</v>
      </c>
      <c r="I181" s="664">
        <v>7841.3</v>
      </c>
      <c r="J181" s="664">
        <v>56794.9</v>
      </c>
      <c r="K181" s="665"/>
    </row>
    <row r="182" spans="1:11">
      <c r="A182" s="657" t="s">
        <v>994</v>
      </c>
      <c r="B182" s="664">
        <v>143.80000000000001</v>
      </c>
      <c r="C182" s="664">
        <v>59.5</v>
      </c>
      <c r="D182" s="664">
        <v>600</v>
      </c>
      <c r="E182" s="664">
        <v>327.9</v>
      </c>
      <c r="F182" s="664">
        <v>261.10000000000002</v>
      </c>
      <c r="G182" s="664">
        <v>30.2</v>
      </c>
      <c r="H182" s="664">
        <v>228.9</v>
      </c>
      <c r="I182" s="664">
        <v>887.9</v>
      </c>
      <c r="J182" s="664">
        <v>7809.1</v>
      </c>
      <c r="K182" s="665"/>
    </row>
    <row r="183" spans="1:11">
      <c r="A183" s="657" t="s">
        <v>995</v>
      </c>
      <c r="B183" s="664">
        <v>21.2</v>
      </c>
      <c r="C183" s="664">
        <v>0</v>
      </c>
      <c r="D183" s="664">
        <v>83.4</v>
      </c>
      <c r="E183" s="664">
        <v>42.7</v>
      </c>
      <c r="F183" s="664">
        <v>26.3</v>
      </c>
      <c r="G183" s="664">
        <v>0</v>
      </c>
      <c r="H183" s="664">
        <v>0</v>
      </c>
      <c r="I183" s="664">
        <v>331.2</v>
      </c>
      <c r="J183" s="664">
        <v>3971.7</v>
      </c>
      <c r="K183" s="665"/>
    </row>
    <row r="184" spans="1:11" ht="16.5" customHeight="1">
      <c r="A184" s="657" t="s">
        <v>996</v>
      </c>
      <c r="B184" s="664">
        <v>165</v>
      </c>
      <c r="C184" s="664">
        <v>59.5</v>
      </c>
      <c r="D184" s="664">
        <v>683.4</v>
      </c>
      <c r="E184" s="664">
        <v>370.6</v>
      </c>
      <c r="F184" s="664">
        <v>287.39999999999998</v>
      </c>
      <c r="G184" s="664">
        <v>30.2</v>
      </c>
      <c r="H184" s="664">
        <v>228.9</v>
      </c>
      <c r="I184" s="664">
        <v>1219.0999999999999</v>
      </c>
      <c r="J184" s="664">
        <v>11780.8</v>
      </c>
      <c r="K184" s="665"/>
    </row>
    <row r="185" spans="1:11">
      <c r="A185" s="657" t="s">
        <v>997</v>
      </c>
      <c r="B185" s="664">
        <v>70</v>
      </c>
      <c r="C185" s="664">
        <v>30.8</v>
      </c>
      <c r="D185" s="664">
        <v>0</v>
      </c>
      <c r="E185" s="664">
        <v>12.4</v>
      </c>
      <c r="F185" s="664">
        <v>67</v>
      </c>
      <c r="G185" s="664">
        <v>0</v>
      </c>
      <c r="H185" s="664">
        <v>0</v>
      </c>
      <c r="I185" s="664">
        <v>77</v>
      </c>
      <c r="J185" s="664">
        <v>440.7</v>
      </c>
      <c r="K185" s="665"/>
    </row>
    <row r="186" spans="1:11">
      <c r="A186" s="657" t="s">
        <v>998</v>
      </c>
      <c r="B186" s="664">
        <v>5755.2</v>
      </c>
      <c r="C186" s="664">
        <v>4211.8999999999996</v>
      </c>
      <c r="D186" s="664">
        <v>15671.9</v>
      </c>
      <c r="E186" s="664">
        <v>9769.7000000000007</v>
      </c>
      <c r="F186" s="664">
        <v>10218.200000000001</v>
      </c>
      <c r="G186" s="664">
        <v>1496</v>
      </c>
      <c r="H186" s="664">
        <v>8720.2000000000007</v>
      </c>
      <c r="I186" s="664">
        <v>31796.400000000001</v>
      </c>
      <c r="J186" s="664">
        <v>283996.90000000002</v>
      </c>
      <c r="K186" s="661"/>
    </row>
    <row r="187" spans="1:11">
      <c r="A187" s="656" t="s">
        <v>950</v>
      </c>
      <c r="B187" s="663" t="s">
        <v>1039</v>
      </c>
      <c r="C187" s="663" t="s">
        <v>1040</v>
      </c>
      <c r="D187" s="663" t="s">
        <v>1041</v>
      </c>
      <c r="E187" s="663" t="s">
        <v>1042</v>
      </c>
      <c r="F187" s="663" t="s">
        <v>1043</v>
      </c>
      <c r="G187" s="663" t="s">
        <v>1044</v>
      </c>
      <c r="H187" s="663" t="s">
        <v>1045</v>
      </c>
      <c r="I187" s="663" t="s">
        <v>1046</v>
      </c>
      <c r="J187" s="663" t="s">
        <v>1047</v>
      </c>
      <c r="K187" s="661"/>
    </row>
    <row r="188" spans="1:11">
      <c r="A188" s="657" t="s">
        <v>999</v>
      </c>
      <c r="B188" s="664">
        <v>0</v>
      </c>
      <c r="C188" s="664">
        <v>0</v>
      </c>
      <c r="D188" s="664">
        <v>0</v>
      </c>
      <c r="E188" s="664">
        <v>0</v>
      </c>
      <c r="F188" s="664">
        <v>0</v>
      </c>
      <c r="G188" s="664">
        <v>0</v>
      </c>
      <c r="H188" s="664">
        <v>0</v>
      </c>
      <c r="I188" s="664">
        <v>0</v>
      </c>
      <c r="J188" s="664">
        <v>0</v>
      </c>
      <c r="K188" s="661"/>
    </row>
    <row r="189" spans="1:11">
      <c r="A189" s="657" t="s">
        <v>1000</v>
      </c>
      <c r="B189" s="664">
        <v>0</v>
      </c>
      <c r="C189" s="664">
        <v>0</v>
      </c>
      <c r="D189" s="664">
        <v>0</v>
      </c>
      <c r="E189" s="664">
        <v>0</v>
      </c>
      <c r="F189" s="664">
        <v>0</v>
      </c>
      <c r="G189" s="664">
        <v>0</v>
      </c>
      <c r="H189" s="664">
        <v>0</v>
      </c>
      <c r="I189" s="664">
        <v>0</v>
      </c>
      <c r="J189" s="664">
        <v>93.3</v>
      </c>
      <c r="K189" s="661"/>
    </row>
    <row r="190" spans="1:11">
      <c r="A190" s="657" t="s">
        <v>1001</v>
      </c>
      <c r="B190" s="664">
        <v>0</v>
      </c>
      <c r="C190" s="664">
        <v>38.1</v>
      </c>
      <c r="D190" s="664">
        <v>67.2</v>
      </c>
      <c r="E190" s="664">
        <v>92.5</v>
      </c>
      <c r="F190" s="664">
        <v>0</v>
      </c>
      <c r="G190" s="664">
        <v>79.5</v>
      </c>
      <c r="H190" s="664">
        <v>3.7</v>
      </c>
      <c r="I190" s="664">
        <v>0</v>
      </c>
      <c r="J190" s="664">
        <v>1779.9</v>
      </c>
      <c r="K190" s="661"/>
    </row>
    <row r="191" spans="1:11">
      <c r="A191" s="657" t="s">
        <v>1002</v>
      </c>
      <c r="B191" s="664">
        <v>0</v>
      </c>
      <c r="C191" s="664">
        <v>0</v>
      </c>
      <c r="D191" s="664">
        <v>0</v>
      </c>
      <c r="E191" s="664">
        <v>0</v>
      </c>
      <c r="F191" s="664">
        <v>0</v>
      </c>
      <c r="G191" s="664">
        <v>13.7</v>
      </c>
      <c r="H191" s="664">
        <v>0</v>
      </c>
      <c r="I191" s="664">
        <v>0</v>
      </c>
      <c r="J191" s="664">
        <v>153</v>
      </c>
      <c r="K191" s="661"/>
    </row>
    <row r="192" spans="1:11">
      <c r="A192" s="657" t="s">
        <v>1003</v>
      </c>
      <c r="B192" s="664">
        <v>0</v>
      </c>
      <c r="C192" s="664">
        <v>0</v>
      </c>
      <c r="D192" s="664">
        <v>0</v>
      </c>
      <c r="E192" s="664">
        <v>0</v>
      </c>
      <c r="F192" s="664">
        <v>0</v>
      </c>
      <c r="G192" s="664">
        <v>17.899999999999999</v>
      </c>
      <c r="H192" s="664">
        <v>0</v>
      </c>
      <c r="I192" s="664">
        <v>0</v>
      </c>
      <c r="J192" s="664">
        <v>60.8</v>
      </c>
      <c r="K192" s="661"/>
    </row>
    <row r="193" spans="1:11">
      <c r="A193" s="657" t="s">
        <v>1004</v>
      </c>
      <c r="B193" s="664">
        <v>0</v>
      </c>
      <c r="C193" s="664">
        <v>0</v>
      </c>
      <c r="D193" s="664">
        <v>0</v>
      </c>
      <c r="E193" s="664">
        <v>83.8</v>
      </c>
      <c r="F193" s="664">
        <v>62.9</v>
      </c>
      <c r="G193" s="664">
        <v>141.80000000000001</v>
      </c>
      <c r="H193" s="664">
        <v>39.1</v>
      </c>
      <c r="I193" s="664">
        <v>0</v>
      </c>
      <c r="J193" s="664">
        <v>2672.7</v>
      </c>
      <c r="K193" s="661"/>
    </row>
    <row r="194" spans="1:11">
      <c r="A194" s="657" t="s">
        <v>1005</v>
      </c>
      <c r="B194" s="664">
        <v>89.2</v>
      </c>
      <c r="C194" s="664">
        <v>83.3</v>
      </c>
      <c r="D194" s="664">
        <v>149.1</v>
      </c>
      <c r="E194" s="664">
        <v>63.3</v>
      </c>
      <c r="F194" s="664">
        <v>188.7</v>
      </c>
      <c r="G194" s="664">
        <v>71.2</v>
      </c>
      <c r="H194" s="664">
        <v>261.60000000000002</v>
      </c>
      <c r="I194" s="664">
        <v>248.5</v>
      </c>
      <c r="J194" s="664">
        <v>4497.3999999999996</v>
      </c>
      <c r="K194" s="661"/>
    </row>
    <row r="195" spans="1:11">
      <c r="A195" s="657" t="s">
        <v>1006</v>
      </c>
      <c r="B195" s="664">
        <v>89.2</v>
      </c>
      <c r="C195" s="664">
        <v>121.4</v>
      </c>
      <c r="D195" s="664">
        <v>216.3</v>
      </c>
      <c r="E195" s="664">
        <v>239.6</v>
      </c>
      <c r="F195" s="664">
        <v>251.6</v>
      </c>
      <c r="G195" s="664">
        <v>324.10000000000002</v>
      </c>
      <c r="H195" s="664">
        <v>304.39999999999998</v>
      </c>
      <c r="I195" s="664">
        <v>248.5</v>
      </c>
      <c r="J195" s="664">
        <v>9257.1</v>
      </c>
      <c r="K195" s="661"/>
    </row>
    <row r="196" spans="1:11">
      <c r="A196" s="657" t="s">
        <v>1007</v>
      </c>
      <c r="B196" s="664">
        <v>0</v>
      </c>
      <c r="C196" s="664">
        <v>0</v>
      </c>
      <c r="D196" s="664">
        <v>0</v>
      </c>
      <c r="E196" s="664">
        <v>0</v>
      </c>
      <c r="F196" s="664">
        <v>0</v>
      </c>
      <c r="G196" s="664">
        <v>0</v>
      </c>
      <c r="H196" s="664">
        <v>0</v>
      </c>
      <c r="I196" s="664">
        <v>0</v>
      </c>
      <c r="J196" s="664">
        <v>0</v>
      </c>
      <c r="K196" s="661"/>
    </row>
    <row r="197" spans="1:11">
      <c r="A197" s="657" t="s">
        <v>1008</v>
      </c>
      <c r="B197" s="664">
        <v>0</v>
      </c>
      <c r="C197" s="664">
        <v>0</v>
      </c>
      <c r="D197" s="664">
        <v>0</v>
      </c>
      <c r="E197" s="664">
        <v>0</v>
      </c>
      <c r="F197" s="664">
        <v>0</v>
      </c>
      <c r="G197" s="664">
        <v>0</v>
      </c>
      <c r="H197" s="664">
        <v>0</v>
      </c>
      <c r="I197" s="664">
        <v>0</v>
      </c>
      <c r="J197" s="664">
        <v>0</v>
      </c>
      <c r="K197" s="661"/>
    </row>
    <row r="198" spans="1:11">
      <c r="A198" s="657" t="s">
        <v>1009</v>
      </c>
      <c r="B198" s="664">
        <v>0</v>
      </c>
      <c r="C198" s="664">
        <v>0</v>
      </c>
      <c r="D198" s="664">
        <v>0</v>
      </c>
      <c r="E198" s="664">
        <v>0</v>
      </c>
      <c r="F198" s="664">
        <v>0</v>
      </c>
      <c r="G198" s="664">
        <v>0</v>
      </c>
      <c r="H198" s="664">
        <v>0</v>
      </c>
      <c r="I198" s="664">
        <v>0</v>
      </c>
      <c r="J198" s="664">
        <v>0</v>
      </c>
      <c r="K198" s="661"/>
    </row>
    <row r="199" spans="1:11">
      <c r="A199" s="657" t="s">
        <v>1010</v>
      </c>
      <c r="B199" s="664">
        <v>0</v>
      </c>
      <c r="C199" s="664">
        <v>0</v>
      </c>
      <c r="D199" s="664">
        <v>0</v>
      </c>
      <c r="E199" s="664">
        <v>0</v>
      </c>
      <c r="F199" s="664">
        <v>0</v>
      </c>
      <c r="G199" s="664">
        <v>0</v>
      </c>
      <c r="H199" s="664">
        <v>0</v>
      </c>
      <c r="I199" s="664">
        <v>0</v>
      </c>
      <c r="J199" s="664">
        <v>0</v>
      </c>
      <c r="K199" s="661"/>
    </row>
    <row r="200" spans="1:11">
      <c r="A200" s="657" t="s">
        <v>1011</v>
      </c>
      <c r="B200" s="664">
        <v>0</v>
      </c>
      <c r="C200" s="664">
        <v>0</v>
      </c>
      <c r="D200" s="664">
        <v>0</v>
      </c>
      <c r="E200" s="664">
        <v>0</v>
      </c>
      <c r="F200" s="664">
        <v>0</v>
      </c>
      <c r="G200" s="664">
        <v>0</v>
      </c>
      <c r="H200" s="664">
        <v>0</v>
      </c>
      <c r="I200" s="664">
        <v>0</v>
      </c>
      <c r="J200" s="664">
        <v>0</v>
      </c>
      <c r="K200" s="661"/>
    </row>
    <row r="201" spans="1:11">
      <c r="A201" s="657" t="s">
        <v>1012</v>
      </c>
      <c r="B201" s="664">
        <v>0</v>
      </c>
      <c r="C201" s="664">
        <v>0</v>
      </c>
      <c r="D201" s="664">
        <v>0</v>
      </c>
      <c r="E201" s="664">
        <v>0</v>
      </c>
      <c r="F201" s="664">
        <v>0</v>
      </c>
      <c r="G201" s="664">
        <v>0</v>
      </c>
      <c r="H201" s="664">
        <v>0</v>
      </c>
      <c r="I201" s="664">
        <v>0</v>
      </c>
      <c r="J201" s="664">
        <v>0</v>
      </c>
      <c r="K201" s="661"/>
    </row>
    <row r="202" spans="1:11">
      <c r="A202" s="657" t="s">
        <v>1013</v>
      </c>
      <c r="B202" s="664">
        <v>0</v>
      </c>
      <c r="C202" s="664">
        <v>0</v>
      </c>
      <c r="D202" s="664">
        <v>0</v>
      </c>
      <c r="E202" s="664">
        <v>0</v>
      </c>
      <c r="F202" s="664">
        <v>0</v>
      </c>
      <c r="G202" s="664">
        <v>0</v>
      </c>
      <c r="H202" s="664">
        <v>0</v>
      </c>
      <c r="I202" s="664">
        <v>0</v>
      </c>
      <c r="J202" s="664">
        <v>0</v>
      </c>
      <c r="K202" s="661"/>
    </row>
    <row r="203" spans="1:11" ht="15.75" customHeight="1">
      <c r="A203" s="657" t="s">
        <v>1014</v>
      </c>
      <c r="B203" s="664">
        <v>0</v>
      </c>
      <c r="C203" s="664">
        <v>0</v>
      </c>
      <c r="D203" s="664">
        <v>0</v>
      </c>
      <c r="E203" s="664">
        <v>0</v>
      </c>
      <c r="F203" s="664">
        <v>0</v>
      </c>
      <c r="G203" s="664">
        <v>0</v>
      </c>
      <c r="H203" s="664">
        <v>0</v>
      </c>
      <c r="I203" s="664">
        <v>0</v>
      </c>
      <c r="J203" s="664">
        <v>0</v>
      </c>
      <c r="K203" s="661"/>
    </row>
    <row r="204" spans="1:11">
      <c r="A204" s="657" t="s">
        <v>1015</v>
      </c>
      <c r="B204" s="664">
        <v>0</v>
      </c>
      <c r="C204" s="664">
        <v>0</v>
      </c>
      <c r="D204" s="664">
        <v>0</v>
      </c>
      <c r="E204" s="664">
        <v>64.3</v>
      </c>
      <c r="F204" s="664">
        <v>69.900000000000006</v>
      </c>
      <c r="G204" s="664">
        <v>7.6</v>
      </c>
      <c r="H204" s="664">
        <v>0</v>
      </c>
      <c r="I204" s="664">
        <v>0</v>
      </c>
      <c r="J204" s="664">
        <v>532.29999999999995</v>
      </c>
      <c r="K204" s="661"/>
    </row>
    <row r="205" spans="1:11">
      <c r="A205" s="657" t="s">
        <v>1016</v>
      </c>
      <c r="B205" s="664">
        <v>0</v>
      </c>
      <c r="C205" s="664">
        <v>0</v>
      </c>
      <c r="D205" s="664">
        <v>0</v>
      </c>
      <c r="E205" s="664">
        <v>432</v>
      </c>
      <c r="F205" s="664">
        <v>755.6</v>
      </c>
      <c r="G205" s="664">
        <v>80.8</v>
      </c>
      <c r="H205" s="664">
        <v>0</v>
      </c>
      <c r="I205" s="664">
        <v>0</v>
      </c>
      <c r="J205" s="664">
        <v>4375</v>
      </c>
      <c r="K205" s="661"/>
    </row>
    <row r="206" spans="1:11">
      <c r="A206" s="657" t="s">
        <v>1017</v>
      </c>
      <c r="B206" s="664">
        <v>0</v>
      </c>
      <c r="C206" s="664">
        <v>0</v>
      </c>
      <c r="D206" s="664">
        <v>0</v>
      </c>
      <c r="E206" s="664">
        <v>496.3</v>
      </c>
      <c r="F206" s="664">
        <v>825.5</v>
      </c>
      <c r="G206" s="664">
        <v>88.4</v>
      </c>
      <c r="H206" s="664">
        <v>0</v>
      </c>
      <c r="I206" s="664">
        <v>0</v>
      </c>
      <c r="J206" s="664">
        <v>4907.3</v>
      </c>
      <c r="K206" s="661"/>
    </row>
    <row r="207" spans="1:11">
      <c r="A207" s="657" t="s">
        <v>1018</v>
      </c>
      <c r="B207" s="664">
        <v>0</v>
      </c>
      <c r="C207" s="664">
        <v>0</v>
      </c>
      <c r="D207" s="664">
        <v>0</v>
      </c>
      <c r="E207" s="664">
        <v>0.1</v>
      </c>
      <c r="F207" s="664">
        <v>0</v>
      </c>
      <c r="G207" s="664">
        <v>0</v>
      </c>
      <c r="H207" s="664">
        <v>0</v>
      </c>
      <c r="I207" s="664">
        <v>0</v>
      </c>
      <c r="J207" s="664">
        <v>2.2999999999999998</v>
      </c>
      <c r="K207" s="661"/>
    </row>
    <row r="208" spans="1:11">
      <c r="A208" s="657" t="s">
        <v>1019</v>
      </c>
      <c r="B208" s="664">
        <v>0</v>
      </c>
      <c r="C208" s="664">
        <v>0</v>
      </c>
      <c r="D208" s="664">
        <v>0</v>
      </c>
      <c r="E208" s="664">
        <v>0</v>
      </c>
      <c r="F208" s="664">
        <v>0</v>
      </c>
      <c r="G208" s="664">
        <v>0</v>
      </c>
      <c r="H208" s="664">
        <v>0</v>
      </c>
      <c r="I208" s="664">
        <v>0</v>
      </c>
      <c r="J208" s="664">
        <v>0.1</v>
      </c>
      <c r="K208" s="661"/>
    </row>
    <row r="209" spans="1:11">
      <c r="A209" s="657" t="s">
        <v>1020</v>
      </c>
      <c r="B209" s="664">
        <v>0</v>
      </c>
      <c r="C209" s="664">
        <v>0</v>
      </c>
      <c r="D209" s="664">
        <v>0</v>
      </c>
      <c r="E209" s="664">
        <v>0.1</v>
      </c>
      <c r="F209" s="664">
        <v>0</v>
      </c>
      <c r="G209" s="664">
        <v>0</v>
      </c>
      <c r="H209" s="664">
        <v>0</v>
      </c>
      <c r="I209" s="664">
        <v>0</v>
      </c>
      <c r="J209" s="664">
        <v>2.4</v>
      </c>
      <c r="K209" s="661"/>
    </row>
    <row r="210" spans="1:11">
      <c r="A210" s="657" t="s">
        <v>1021</v>
      </c>
      <c r="B210" s="664">
        <v>0</v>
      </c>
      <c r="C210" s="664">
        <v>29.4</v>
      </c>
      <c r="D210" s="664">
        <v>0</v>
      </c>
      <c r="E210" s="664">
        <v>60.3</v>
      </c>
      <c r="F210" s="664">
        <v>84.4</v>
      </c>
      <c r="G210" s="664">
        <v>215.7</v>
      </c>
      <c r="H210" s="664">
        <v>26.7</v>
      </c>
      <c r="I210" s="664">
        <v>0</v>
      </c>
      <c r="J210" s="664">
        <v>1286.4000000000001</v>
      </c>
      <c r="K210" s="661"/>
    </row>
    <row r="211" spans="1:11">
      <c r="A211" s="657" t="s">
        <v>1022</v>
      </c>
      <c r="B211" s="664">
        <v>0</v>
      </c>
      <c r="C211" s="664">
        <v>0</v>
      </c>
      <c r="D211" s="664">
        <v>0</v>
      </c>
      <c r="E211" s="664">
        <v>0</v>
      </c>
      <c r="F211" s="664">
        <v>134.80000000000001</v>
      </c>
      <c r="G211" s="664">
        <v>0</v>
      </c>
      <c r="H211" s="664">
        <v>0</v>
      </c>
      <c r="I211" s="664">
        <v>0</v>
      </c>
      <c r="J211" s="664">
        <v>297.39999999999998</v>
      </c>
      <c r="K211" s="661"/>
    </row>
    <row r="212" spans="1:11">
      <c r="A212" s="657" t="s">
        <v>1023</v>
      </c>
      <c r="B212" s="664">
        <v>0</v>
      </c>
      <c r="C212" s="664">
        <v>13</v>
      </c>
      <c r="D212" s="664">
        <v>0</v>
      </c>
      <c r="E212" s="664">
        <v>6.4</v>
      </c>
      <c r="F212" s="664">
        <v>79.5</v>
      </c>
      <c r="G212" s="664">
        <v>10.9</v>
      </c>
      <c r="H212" s="664">
        <v>2.5</v>
      </c>
      <c r="I212" s="664">
        <v>0</v>
      </c>
      <c r="J212" s="664">
        <v>324.89999999999998</v>
      </c>
      <c r="K212" s="661"/>
    </row>
    <row r="213" spans="1:11">
      <c r="A213" s="657" t="s">
        <v>1024</v>
      </c>
      <c r="B213" s="664">
        <v>0</v>
      </c>
      <c r="C213" s="664">
        <v>0</v>
      </c>
      <c r="D213" s="664">
        <v>0</v>
      </c>
      <c r="E213" s="664">
        <v>39.9</v>
      </c>
      <c r="F213" s="664">
        <v>293.89999999999998</v>
      </c>
      <c r="G213" s="664">
        <v>121.3</v>
      </c>
      <c r="H213" s="664">
        <v>8.3000000000000007</v>
      </c>
      <c r="I213" s="664">
        <v>0</v>
      </c>
      <c r="J213" s="664">
        <v>2628.6</v>
      </c>
      <c r="K213" s="661"/>
    </row>
    <row r="214" spans="1:11" ht="15.75" customHeight="1">
      <c r="A214" s="657" t="s">
        <v>1025</v>
      </c>
      <c r="B214" s="664">
        <v>0</v>
      </c>
      <c r="C214" s="664">
        <v>42.4</v>
      </c>
      <c r="D214" s="664">
        <v>0</v>
      </c>
      <c r="E214" s="664">
        <v>106.6</v>
      </c>
      <c r="F214" s="664">
        <v>592.6</v>
      </c>
      <c r="G214" s="664">
        <v>347.9</v>
      </c>
      <c r="H214" s="664">
        <v>37.5</v>
      </c>
      <c r="I214" s="664">
        <v>0</v>
      </c>
      <c r="J214" s="664">
        <v>4537.3</v>
      </c>
      <c r="K214" s="661"/>
    </row>
    <row r="215" spans="1:11">
      <c r="A215" s="657" t="s">
        <v>1026</v>
      </c>
      <c r="B215" s="664">
        <v>89.2</v>
      </c>
      <c r="C215" s="664">
        <v>163.80000000000001</v>
      </c>
      <c r="D215" s="664">
        <v>216.3</v>
      </c>
      <c r="E215" s="664">
        <v>842.6</v>
      </c>
      <c r="F215" s="664">
        <v>1669.7</v>
      </c>
      <c r="G215" s="664">
        <v>760.4</v>
      </c>
      <c r="H215" s="664">
        <v>341.9</v>
      </c>
      <c r="I215" s="664">
        <v>248.5</v>
      </c>
      <c r="J215" s="664">
        <v>18704.099999999999</v>
      </c>
      <c r="K215" s="661"/>
    </row>
    <row r="216" spans="1:11">
      <c r="A216" s="657" t="s">
        <v>1027</v>
      </c>
      <c r="B216" s="664">
        <v>5844.4</v>
      </c>
      <c r="C216" s="664">
        <v>4375.7</v>
      </c>
      <c r="D216" s="664">
        <v>15888.2</v>
      </c>
      <c r="E216" s="664">
        <v>10612.3</v>
      </c>
      <c r="F216" s="664">
        <v>11887.9</v>
      </c>
      <c r="G216" s="664">
        <v>2256.4</v>
      </c>
      <c r="H216" s="664">
        <v>9062.1</v>
      </c>
      <c r="I216" s="664">
        <v>32044.9</v>
      </c>
      <c r="J216" s="664">
        <v>302701</v>
      </c>
      <c r="K216" s="661"/>
    </row>
    <row r="217" spans="1:11">
      <c r="A217" s="657" t="s">
        <v>946</v>
      </c>
      <c r="B217" s="664">
        <v>761</v>
      </c>
      <c r="C217" s="664">
        <v>213.4</v>
      </c>
      <c r="D217" s="664">
        <v>2712.9</v>
      </c>
      <c r="E217" s="664">
        <v>472</v>
      </c>
      <c r="F217" s="664">
        <v>970.2</v>
      </c>
      <c r="G217" s="664">
        <v>114.9</v>
      </c>
      <c r="H217" s="664">
        <v>16.5</v>
      </c>
      <c r="I217" s="664">
        <v>457.3</v>
      </c>
      <c r="J217" s="664">
        <v>17601.400000000001</v>
      </c>
      <c r="K217" s="661"/>
    </row>
    <row r="218" spans="1:11">
      <c r="A218" s="657" t="s">
        <v>1028</v>
      </c>
      <c r="B218" s="664">
        <v>6605.4</v>
      </c>
      <c r="C218" s="664">
        <v>4589.1000000000004</v>
      </c>
      <c r="D218" s="664">
        <v>18601.099999999999</v>
      </c>
      <c r="E218" s="664">
        <v>11084.3</v>
      </c>
      <c r="F218" s="664">
        <v>12858.1</v>
      </c>
      <c r="G218" s="664">
        <v>2371.3000000000002</v>
      </c>
      <c r="H218" s="664">
        <v>9078.6</v>
      </c>
      <c r="I218" s="664">
        <v>32502.2</v>
      </c>
      <c r="J218" s="664">
        <v>320302.40000000002</v>
      </c>
      <c r="K218" s="661"/>
    </row>
  </sheetData>
  <mergeCells count="1">
    <mergeCell ref="A1:K4"/>
  </mergeCells>
  <printOptions horizontalCentered="1"/>
  <pageMargins left="0.2" right="0.2" top="0.25" bottom="0.25" header="0" footer="0"/>
  <pageSetup paperSize="5" orientation="landscape" horizontalDpi="300" verticalDpi="300" r:id="rId1"/>
  <rowBreaks count="5" manualBreakCount="5">
    <brk id="39" max="16383" man="1"/>
    <brk id="76" max="16383" man="1"/>
    <brk id="115" max="16383" man="1"/>
    <brk id="147" max="16383" man="1"/>
    <brk id="18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view="pageLayout" zoomScaleNormal="100" workbookViewId="0">
      <selection sqref="A1:R1"/>
    </sheetView>
  </sheetViews>
  <sheetFormatPr defaultColWidth="11" defaultRowHeight="15" customHeight="1"/>
  <cols>
    <col min="1" max="1" width="13.75" style="31" customWidth="1"/>
    <col min="2" max="2" width="8.125" style="31" customWidth="1"/>
    <col min="3" max="3" width="6.625" style="31" customWidth="1"/>
    <col min="4" max="4" width="8.125" style="31" customWidth="1"/>
    <col min="5" max="5" width="7.375" style="31" customWidth="1"/>
    <col min="6" max="6" width="7.5" style="31" customWidth="1"/>
    <col min="7" max="7" width="6" style="31" customWidth="1"/>
    <col min="8" max="8" width="7" style="31" customWidth="1"/>
    <col min="9" max="9" width="6.5" style="31" customWidth="1"/>
    <col min="10" max="10" width="7.5" style="31" customWidth="1"/>
    <col min="11" max="11" width="6.5" style="31" customWidth="1"/>
    <col min="12" max="12" width="6.875" style="31" customWidth="1"/>
    <col min="13" max="13" width="7.125" style="31" customWidth="1"/>
    <col min="14" max="14" width="8.125" style="31" customWidth="1"/>
    <col min="15" max="15" width="7.125" style="31" customWidth="1"/>
    <col min="16" max="16" width="8.125" style="31" customWidth="1"/>
    <col min="17" max="17" width="6.875" style="31" customWidth="1"/>
    <col min="18" max="19" width="8.125" style="31" customWidth="1"/>
    <col min="20" max="16384" width="11" style="31"/>
  </cols>
  <sheetData>
    <row r="1" spans="1:19" ht="21.95" customHeight="1">
      <c r="A1" s="723" t="s">
        <v>376</v>
      </c>
      <c r="B1" s="724"/>
      <c r="C1" s="724"/>
      <c r="D1" s="724"/>
      <c r="E1" s="724"/>
      <c r="F1" s="724"/>
      <c r="G1" s="724"/>
      <c r="H1" s="724"/>
      <c r="I1" s="724"/>
      <c r="J1" s="724"/>
      <c r="K1" s="724"/>
      <c r="L1" s="724"/>
      <c r="M1" s="724"/>
      <c r="N1" s="724"/>
      <c r="O1" s="724"/>
      <c r="P1" s="724"/>
      <c r="Q1" s="724"/>
      <c r="R1" s="724"/>
      <c r="S1" s="724"/>
    </row>
    <row r="2" spans="1:19" ht="21.95" customHeight="1">
      <c r="A2" s="723" t="s">
        <v>1</v>
      </c>
      <c r="B2" s="724"/>
      <c r="C2" s="724"/>
      <c r="D2" s="724"/>
      <c r="E2" s="724"/>
      <c r="F2" s="724"/>
      <c r="G2" s="724"/>
      <c r="H2" s="724"/>
      <c r="I2" s="724"/>
      <c r="J2" s="724"/>
      <c r="K2" s="724"/>
      <c r="L2" s="724"/>
      <c r="M2" s="724"/>
      <c r="N2" s="724"/>
      <c r="O2" s="724"/>
      <c r="P2" s="724"/>
      <c r="Q2" s="724"/>
      <c r="R2" s="724"/>
      <c r="S2" s="724"/>
    </row>
    <row r="3" spans="1:19" ht="21.95" customHeight="1">
      <c r="A3" s="723" t="s">
        <v>360</v>
      </c>
      <c r="B3" s="724"/>
      <c r="C3" s="724"/>
      <c r="D3" s="724"/>
      <c r="E3" s="724"/>
      <c r="F3" s="724"/>
      <c r="G3" s="724"/>
      <c r="H3" s="724"/>
      <c r="I3" s="724"/>
      <c r="J3" s="724"/>
      <c r="K3" s="724"/>
      <c r="L3" s="724"/>
      <c r="M3" s="724"/>
      <c r="N3" s="724"/>
      <c r="O3" s="724"/>
      <c r="P3" s="724"/>
      <c r="Q3" s="724"/>
      <c r="R3" s="724"/>
      <c r="S3" s="724"/>
    </row>
    <row r="4" spans="1:19" ht="21.95" customHeight="1">
      <c r="A4" s="723" t="s">
        <v>377</v>
      </c>
      <c r="B4" s="724"/>
      <c r="C4" s="724"/>
      <c r="D4" s="724"/>
      <c r="E4" s="724"/>
      <c r="F4" s="724"/>
      <c r="G4" s="724"/>
      <c r="H4" s="724"/>
      <c r="I4" s="724"/>
      <c r="J4" s="724"/>
      <c r="K4" s="724"/>
      <c r="L4" s="724"/>
      <c r="M4" s="724"/>
      <c r="N4" s="724"/>
      <c r="O4" s="724"/>
      <c r="P4" s="724"/>
      <c r="Q4" s="724"/>
      <c r="R4" s="724"/>
      <c r="S4" s="724"/>
    </row>
    <row r="5" spans="1:19" ht="21.95" customHeight="1">
      <c r="A5" s="723" t="s">
        <v>262</v>
      </c>
      <c r="B5" s="724"/>
      <c r="C5" s="724"/>
      <c r="D5" s="724"/>
      <c r="E5" s="724"/>
      <c r="F5" s="724"/>
      <c r="G5" s="724"/>
      <c r="H5" s="724"/>
      <c r="I5" s="724"/>
      <c r="J5" s="724"/>
      <c r="K5" s="724"/>
      <c r="L5" s="724"/>
      <c r="M5" s="724"/>
      <c r="N5" s="724"/>
      <c r="O5" s="724"/>
      <c r="P5" s="724"/>
      <c r="Q5" s="724"/>
      <c r="R5" s="724"/>
      <c r="S5" s="724"/>
    </row>
    <row r="7" spans="1:19" ht="46.5">
      <c r="A7" s="39" t="s">
        <v>5</v>
      </c>
      <c r="B7" s="719" t="s">
        <v>378</v>
      </c>
      <c r="C7" s="719"/>
      <c r="D7" s="719" t="s">
        <v>368</v>
      </c>
      <c r="E7" s="719"/>
      <c r="F7" s="719" t="s">
        <v>366</v>
      </c>
      <c r="G7" s="719"/>
      <c r="H7" s="719" t="s">
        <v>367</v>
      </c>
      <c r="I7" s="719"/>
      <c r="J7" s="730" t="s">
        <v>364</v>
      </c>
      <c r="K7" s="730"/>
      <c r="L7" s="719" t="s">
        <v>379</v>
      </c>
      <c r="M7" s="719"/>
      <c r="N7" s="719" t="s">
        <v>363</v>
      </c>
      <c r="O7" s="719"/>
      <c r="P7" s="719" t="s">
        <v>365</v>
      </c>
      <c r="Q7" s="719"/>
      <c r="R7" s="95" t="s">
        <v>380</v>
      </c>
      <c r="S7" s="95" t="s">
        <v>381</v>
      </c>
    </row>
    <row r="8" spans="1:19" ht="17.100000000000001" customHeight="1">
      <c r="A8" s="39" t="s">
        <v>5</v>
      </c>
      <c r="B8" s="719" t="s">
        <v>382</v>
      </c>
      <c r="C8" s="719"/>
      <c r="D8" s="719" t="s">
        <v>382</v>
      </c>
      <c r="E8" s="719"/>
      <c r="F8" s="719" t="s">
        <v>382</v>
      </c>
      <c r="G8" s="719"/>
      <c r="H8" s="719" t="s">
        <v>382</v>
      </c>
      <c r="I8" s="719"/>
      <c r="J8" s="719" t="s">
        <v>382</v>
      </c>
      <c r="K8" s="719"/>
      <c r="L8" s="719" t="s">
        <v>382</v>
      </c>
      <c r="M8" s="719"/>
      <c r="N8" s="719" t="s">
        <v>382</v>
      </c>
      <c r="O8" s="719"/>
      <c r="P8" s="719" t="s">
        <v>382</v>
      </c>
      <c r="Q8" s="719"/>
      <c r="R8" s="39" t="s">
        <v>382</v>
      </c>
      <c r="S8" s="39" t="s">
        <v>382</v>
      </c>
    </row>
    <row r="9" spans="1:19" ht="18">
      <c r="A9" s="95" t="s">
        <v>383</v>
      </c>
      <c r="B9" s="39" t="s">
        <v>167</v>
      </c>
      <c r="C9" s="39" t="s">
        <v>168</v>
      </c>
      <c r="D9" s="39" t="s">
        <v>167</v>
      </c>
      <c r="E9" s="39" t="s">
        <v>168</v>
      </c>
      <c r="F9" s="39" t="s">
        <v>167</v>
      </c>
      <c r="G9" s="39" t="s">
        <v>168</v>
      </c>
      <c r="H9" s="39" t="s">
        <v>167</v>
      </c>
      <c r="I9" s="39" t="s">
        <v>168</v>
      </c>
      <c r="J9" s="39" t="s">
        <v>167</v>
      </c>
      <c r="K9" s="39" t="s">
        <v>168</v>
      </c>
      <c r="L9" s="39" t="s">
        <v>167</v>
      </c>
      <c r="M9" s="39" t="s">
        <v>168</v>
      </c>
      <c r="N9" s="39" t="s">
        <v>167</v>
      </c>
      <c r="O9" s="39" t="s">
        <v>168</v>
      </c>
      <c r="P9" s="39" t="s">
        <v>167</v>
      </c>
      <c r="Q9" s="39" t="s">
        <v>168</v>
      </c>
      <c r="R9" s="39" t="s">
        <v>167</v>
      </c>
      <c r="S9" s="39" t="s">
        <v>167</v>
      </c>
    </row>
    <row r="10" spans="1:19" ht="18" customHeight="1">
      <c r="A10" s="40" t="s">
        <v>262</v>
      </c>
      <c r="B10" s="41">
        <v>214980.5</v>
      </c>
      <c r="C10" s="41">
        <v>71</v>
      </c>
      <c r="D10" s="41">
        <v>56794.9</v>
      </c>
      <c r="E10" s="41">
        <v>19</v>
      </c>
      <c r="F10" s="41">
        <v>440.7</v>
      </c>
      <c r="G10" s="41">
        <v>0</v>
      </c>
      <c r="H10" s="41">
        <v>9257.1</v>
      </c>
      <c r="I10" s="41">
        <v>3</v>
      </c>
      <c r="J10" s="41">
        <v>4907.3</v>
      </c>
      <c r="K10" s="41">
        <v>2</v>
      </c>
      <c r="L10" s="41">
        <v>0</v>
      </c>
      <c r="M10" s="41">
        <v>0</v>
      </c>
      <c r="N10" s="41">
        <v>4539.7</v>
      </c>
      <c r="O10" s="41">
        <v>1</v>
      </c>
      <c r="P10" s="41">
        <v>11780.8</v>
      </c>
      <c r="Q10" s="41">
        <v>4</v>
      </c>
      <c r="R10" s="41">
        <v>302701.00000000099</v>
      </c>
      <c r="S10" s="41">
        <v>17601.400000000001</v>
      </c>
    </row>
    <row r="11" spans="1:19" s="94" customFormat="1" ht="12.75" customHeight="1">
      <c r="A11" s="620"/>
      <c r="B11" s="621"/>
      <c r="C11" s="621"/>
      <c r="D11" s="621"/>
      <c r="E11" s="621"/>
      <c r="F11" s="621"/>
      <c r="G11" s="621"/>
      <c r="H11" s="621"/>
      <c r="I11" s="621"/>
      <c r="J11" s="621"/>
      <c r="K11" s="621"/>
      <c r="L11" s="621"/>
      <c r="M11" s="621"/>
      <c r="N11" s="621"/>
      <c r="O11" s="621"/>
      <c r="P11" s="621"/>
      <c r="Q11" s="621"/>
      <c r="R11" s="621"/>
      <c r="S11" s="621"/>
    </row>
    <row r="12" spans="1:19" ht="18" customHeight="1">
      <c r="A12" s="729" t="s">
        <v>384</v>
      </c>
      <c r="B12" s="702"/>
      <c r="C12" s="702"/>
      <c r="D12" s="702"/>
      <c r="E12" s="702"/>
      <c r="F12" s="702"/>
      <c r="G12" s="702"/>
      <c r="H12" s="702"/>
      <c r="I12" s="702"/>
      <c r="J12" s="702"/>
      <c r="K12" s="702"/>
      <c r="L12" s="702"/>
      <c r="M12" s="702"/>
      <c r="N12" s="702"/>
      <c r="O12" s="702"/>
      <c r="P12" s="702"/>
      <c r="Q12" s="702"/>
      <c r="R12" s="702"/>
      <c r="S12" s="702"/>
    </row>
    <row r="13" spans="1:19" ht="18" customHeight="1">
      <c r="A13" s="729" t="s">
        <v>385</v>
      </c>
      <c r="B13" s="702"/>
      <c r="C13" s="702"/>
      <c r="D13" s="702"/>
      <c r="E13" s="702"/>
      <c r="F13" s="702"/>
      <c r="G13" s="702"/>
      <c r="H13" s="702"/>
      <c r="I13" s="702"/>
      <c r="J13" s="702"/>
      <c r="K13" s="702"/>
      <c r="L13" s="702"/>
      <c r="M13" s="702"/>
      <c r="N13" s="702"/>
      <c r="O13" s="702"/>
      <c r="P13" s="702"/>
      <c r="Q13" s="702"/>
      <c r="R13" s="702"/>
      <c r="S13" s="702"/>
    </row>
    <row r="14" spans="1:19" ht="18" customHeight="1">
      <c r="A14" s="729" t="s">
        <v>386</v>
      </c>
      <c r="B14" s="702"/>
      <c r="C14" s="702"/>
      <c r="D14" s="702"/>
      <c r="E14" s="702"/>
      <c r="F14" s="702"/>
      <c r="G14" s="702"/>
      <c r="H14" s="702"/>
      <c r="I14" s="702"/>
      <c r="J14" s="702"/>
      <c r="K14" s="702"/>
      <c r="L14" s="702"/>
      <c r="M14" s="702"/>
      <c r="N14" s="702"/>
      <c r="O14" s="702"/>
      <c r="P14" s="702"/>
      <c r="Q14" s="702"/>
      <c r="R14" s="702"/>
      <c r="S14" s="702"/>
    </row>
    <row r="15" spans="1:19" ht="18" customHeight="1">
      <c r="A15" s="729" t="s">
        <v>374</v>
      </c>
      <c r="B15" s="702"/>
      <c r="C15" s="702"/>
      <c r="D15" s="702"/>
      <c r="E15" s="702"/>
      <c r="F15" s="702"/>
      <c r="G15" s="702"/>
      <c r="H15" s="702"/>
      <c r="I15" s="702"/>
      <c r="J15" s="702"/>
      <c r="K15" s="702"/>
      <c r="L15" s="702"/>
      <c r="M15" s="702"/>
      <c r="N15" s="702"/>
      <c r="O15" s="702"/>
      <c r="P15" s="702"/>
      <c r="Q15" s="702"/>
      <c r="R15" s="702"/>
      <c r="S15" s="702"/>
    </row>
    <row r="16" spans="1:19" ht="18" customHeight="1">
      <c r="A16" s="729" t="s">
        <v>375</v>
      </c>
      <c r="B16" s="702"/>
      <c r="C16" s="702"/>
      <c r="D16" s="702"/>
      <c r="E16" s="702"/>
      <c r="F16" s="702"/>
      <c r="G16" s="702"/>
      <c r="H16" s="702"/>
      <c r="I16" s="702"/>
      <c r="J16" s="702"/>
      <c r="K16" s="702"/>
      <c r="L16" s="702"/>
      <c r="M16" s="702"/>
      <c r="N16" s="702"/>
      <c r="O16" s="702"/>
      <c r="P16" s="702"/>
      <c r="Q16" s="702"/>
      <c r="R16" s="702"/>
      <c r="S16" s="702"/>
    </row>
  </sheetData>
  <mergeCells count="26">
    <mergeCell ref="A1:S1"/>
    <mergeCell ref="A2:S2"/>
    <mergeCell ref="A3:S3"/>
    <mergeCell ref="A4:S4"/>
    <mergeCell ref="A5:S5"/>
    <mergeCell ref="A16:S16"/>
    <mergeCell ref="L7:M7"/>
    <mergeCell ref="N7:O7"/>
    <mergeCell ref="P7:Q7"/>
    <mergeCell ref="B8:C8"/>
    <mergeCell ref="D8:E8"/>
    <mergeCell ref="F8:G8"/>
    <mergeCell ref="H8:I8"/>
    <mergeCell ref="J8:K8"/>
    <mergeCell ref="L8:M8"/>
    <mergeCell ref="N8:O8"/>
    <mergeCell ref="B7:C7"/>
    <mergeCell ref="D7:E7"/>
    <mergeCell ref="F7:G7"/>
    <mergeCell ref="H7:I7"/>
    <mergeCell ref="J7:K7"/>
    <mergeCell ref="P8:Q8"/>
    <mergeCell ref="A12:S12"/>
    <mergeCell ref="A13:S13"/>
    <mergeCell ref="A14:S14"/>
    <mergeCell ref="A15:S15"/>
  </mergeCells>
  <pageMargins left="0.2" right="0.2" top="0.25" bottom="0.25" header="0" footer="0"/>
  <pageSetup paperSize="5"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view="pageLayout" zoomScaleNormal="100" workbookViewId="0">
      <selection sqref="A1:R1"/>
    </sheetView>
  </sheetViews>
  <sheetFormatPr defaultColWidth="11" defaultRowHeight="15" customHeight="1"/>
  <cols>
    <col min="1" max="1" width="9" style="31" bestFit="1" customWidth="1"/>
    <col min="2" max="2" width="6" style="31" bestFit="1" customWidth="1"/>
    <col min="3" max="4" width="7" style="31" bestFit="1" customWidth="1"/>
    <col min="5" max="6" width="6" style="31" bestFit="1" customWidth="1"/>
    <col min="7" max="7" width="8" style="31" bestFit="1" customWidth="1"/>
    <col min="8" max="8" width="6" style="31" bestFit="1" customWidth="1"/>
    <col min="9" max="10" width="8" style="31" bestFit="1" customWidth="1"/>
    <col min="11" max="11" width="6" style="31" bestFit="1" customWidth="1"/>
    <col min="12" max="12" width="5" style="31" bestFit="1" customWidth="1"/>
    <col min="13" max="14" width="6" style="31" bestFit="1" customWidth="1"/>
    <col min="15" max="15" width="8" style="31" bestFit="1" customWidth="1"/>
    <col min="16" max="16" width="5" style="31" bestFit="1" customWidth="1"/>
    <col min="17" max="17" width="8" style="31" bestFit="1" customWidth="1"/>
    <col min="18" max="20" width="6" style="31" bestFit="1" customWidth="1"/>
    <col min="21" max="22" width="8" style="31" bestFit="1" customWidth="1"/>
    <col min="23" max="16384" width="11" style="31"/>
  </cols>
  <sheetData>
    <row r="1" spans="1:22" ht="21.95" customHeight="1">
      <c r="A1" s="704" t="s">
        <v>387</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389</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262</v>
      </c>
      <c r="B5" s="702"/>
      <c r="C5" s="702"/>
      <c r="D5" s="702"/>
      <c r="E5" s="702"/>
      <c r="F5" s="702"/>
      <c r="G5" s="702"/>
      <c r="H5" s="702"/>
      <c r="I5" s="702"/>
      <c r="J5" s="702"/>
      <c r="K5" s="702"/>
      <c r="L5" s="702"/>
      <c r="M5" s="702"/>
      <c r="N5" s="702"/>
      <c r="O5" s="702"/>
      <c r="P5" s="702"/>
      <c r="Q5" s="702"/>
      <c r="R5" s="702"/>
      <c r="S5" s="702"/>
      <c r="T5" s="702"/>
      <c r="U5" s="702"/>
      <c r="V5" s="702"/>
    </row>
    <row r="7" spans="1:22" ht="71.099999999999994" customHeight="1">
      <c r="A7" s="720" t="s">
        <v>390</v>
      </c>
      <c r="B7" s="720"/>
      <c r="C7" s="731" t="s">
        <v>391</v>
      </c>
      <c r="D7" s="731"/>
      <c r="E7" s="732" t="s">
        <v>364</v>
      </c>
      <c r="F7" s="731"/>
      <c r="G7" s="720" t="s">
        <v>392</v>
      </c>
      <c r="H7" s="720"/>
      <c r="I7" s="731" t="s">
        <v>393</v>
      </c>
      <c r="J7" s="731"/>
      <c r="K7" s="720" t="s">
        <v>394</v>
      </c>
      <c r="L7" s="720"/>
      <c r="M7" s="731" t="s">
        <v>395</v>
      </c>
      <c r="N7" s="731"/>
      <c r="O7" s="720" t="s">
        <v>396</v>
      </c>
      <c r="P7" s="720"/>
      <c r="Q7" s="720" t="s">
        <v>397</v>
      </c>
      <c r="R7" s="720"/>
      <c r="S7" s="720" t="s">
        <v>398</v>
      </c>
      <c r="T7" s="720"/>
      <c r="U7" s="731" t="s">
        <v>399</v>
      </c>
      <c r="V7" s="731"/>
    </row>
    <row r="8" spans="1:22" ht="17.100000000000001" customHeight="1">
      <c r="A8" s="32" t="s">
        <v>167</v>
      </c>
      <c r="B8" s="32" t="s">
        <v>168</v>
      </c>
      <c r="C8" s="32" t="s">
        <v>167</v>
      </c>
      <c r="D8" s="32" t="s">
        <v>168</v>
      </c>
      <c r="E8" s="32" t="s">
        <v>167</v>
      </c>
      <c r="F8" s="32" t="s">
        <v>168</v>
      </c>
      <c r="G8" s="32" t="s">
        <v>167</v>
      </c>
      <c r="H8" s="32" t="s">
        <v>168</v>
      </c>
      <c r="I8" s="32" t="s">
        <v>167</v>
      </c>
      <c r="J8" s="32" t="s">
        <v>168</v>
      </c>
      <c r="K8" s="32" t="s">
        <v>167</v>
      </c>
      <c r="L8" s="32" t="s">
        <v>168</v>
      </c>
      <c r="M8" s="32" t="s">
        <v>167</v>
      </c>
      <c r="N8" s="32" t="s">
        <v>168</v>
      </c>
      <c r="O8" s="32" t="s">
        <v>167</v>
      </c>
      <c r="P8" s="32" t="s">
        <v>168</v>
      </c>
      <c r="Q8" s="32" t="s">
        <v>167</v>
      </c>
      <c r="R8" s="32" t="s">
        <v>168</v>
      </c>
      <c r="S8" s="32" t="s">
        <v>167</v>
      </c>
      <c r="T8" s="32" t="s">
        <v>168</v>
      </c>
      <c r="U8" s="32" t="s">
        <v>167</v>
      </c>
      <c r="V8" s="32" t="s">
        <v>168</v>
      </c>
    </row>
    <row r="9" spans="1:22" ht="23.25" customHeight="1">
      <c r="A9" s="33">
        <v>317461</v>
      </c>
      <c r="B9" s="42">
        <v>62.34</v>
      </c>
      <c r="C9" s="33">
        <v>958</v>
      </c>
      <c r="D9" s="42">
        <v>0.18</v>
      </c>
      <c r="E9" s="33">
        <v>2798</v>
      </c>
      <c r="F9" s="42">
        <v>0.54</v>
      </c>
      <c r="G9" s="33">
        <v>51003</v>
      </c>
      <c r="H9" s="42">
        <v>10.02</v>
      </c>
      <c r="I9" s="33">
        <v>141</v>
      </c>
      <c r="J9" s="42">
        <v>0.02</v>
      </c>
      <c r="K9" s="33">
        <v>1205</v>
      </c>
      <c r="L9" s="42">
        <v>0.24</v>
      </c>
      <c r="M9" s="33">
        <v>8389</v>
      </c>
      <c r="N9" s="42">
        <v>1.64</v>
      </c>
      <c r="O9" s="33">
        <v>43117</v>
      </c>
      <c r="P9" s="42">
        <v>8.4600000000000009</v>
      </c>
      <c r="Q9" s="33">
        <v>30996</v>
      </c>
      <c r="R9" s="42">
        <v>6.08</v>
      </c>
      <c r="S9" s="33">
        <v>5397</v>
      </c>
      <c r="T9" s="42">
        <v>1.06</v>
      </c>
      <c r="U9" s="33">
        <v>20763</v>
      </c>
      <c r="V9" s="42">
        <v>4.08</v>
      </c>
    </row>
    <row r="10" spans="1:22" s="94" customFormat="1" ht="17.100000000000001" customHeight="1">
      <c r="A10" s="622"/>
      <c r="B10" s="623"/>
      <c r="C10" s="622"/>
      <c r="D10" s="623"/>
      <c r="E10" s="622"/>
      <c r="F10" s="623"/>
      <c r="G10" s="622"/>
      <c r="H10" s="623"/>
      <c r="I10" s="622"/>
      <c r="J10" s="623"/>
      <c r="K10" s="622"/>
      <c r="L10" s="623"/>
      <c r="M10" s="622"/>
      <c r="N10" s="623"/>
      <c r="O10" s="622"/>
      <c r="P10" s="623"/>
      <c r="Q10" s="622"/>
      <c r="R10" s="623"/>
      <c r="S10" s="622"/>
      <c r="T10" s="623"/>
      <c r="U10" s="622"/>
      <c r="V10" s="623"/>
    </row>
    <row r="11" spans="1:22" ht="17.100000000000001" customHeight="1">
      <c r="A11" s="701" t="s">
        <v>400</v>
      </c>
      <c r="B11" s="702"/>
      <c r="C11" s="702"/>
      <c r="D11" s="702"/>
      <c r="E11" s="702"/>
      <c r="F11" s="702"/>
      <c r="G11" s="702"/>
      <c r="H11" s="702"/>
      <c r="I11" s="702"/>
      <c r="J11" s="702"/>
      <c r="K11" s="702"/>
      <c r="L11" s="702"/>
      <c r="M11" s="702"/>
      <c r="N11" s="702"/>
      <c r="O11" s="702"/>
      <c r="P11" s="702"/>
      <c r="Q11" s="702"/>
      <c r="R11" s="702"/>
      <c r="S11" s="702"/>
      <c r="T11" s="702"/>
      <c r="U11" s="702"/>
      <c r="V11" s="702"/>
    </row>
    <row r="12" spans="1:22" ht="17.100000000000001" customHeight="1">
      <c r="A12" s="701" t="s">
        <v>401</v>
      </c>
      <c r="B12" s="702"/>
      <c r="C12" s="702"/>
      <c r="D12" s="702"/>
      <c r="E12" s="702"/>
      <c r="F12" s="702"/>
      <c r="G12" s="702"/>
      <c r="H12" s="702"/>
      <c r="I12" s="702"/>
      <c r="J12" s="702"/>
      <c r="K12" s="702"/>
      <c r="L12" s="702"/>
      <c r="M12" s="702"/>
      <c r="N12" s="702"/>
      <c r="O12" s="702"/>
      <c r="P12" s="702"/>
      <c r="Q12" s="702"/>
      <c r="R12" s="702"/>
      <c r="S12" s="702"/>
      <c r="T12" s="702"/>
      <c r="U12" s="702"/>
      <c r="V12" s="702"/>
    </row>
    <row r="13" spans="1:22" ht="17.100000000000001" customHeight="1">
      <c r="A13" s="701" t="s">
        <v>402</v>
      </c>
      <c r="B13" s="702"/>
      <c r="C13" s="702"/>
      <c r="D13" s="702"/>
      <c r="E13" s="702"/>
      <c r="F13" s="702"/>
      <c r="G13" s="702"/>
      <c r="H13" s="702"/>
      <c r="I13" s="702"/>
      <c r="J13" s="702"/>
      <c r="K13" s="702"/>
      <c r="L13" s="702"/>
      <c r="M13" s="702"/>
      <c r="N13" s="702"/>
      <c r="O13" s="702"/>
      <c r="P13" s="702"/>
      <c r="Q13" s="702"/>
      <c r="R13" s="702"/>
      <c r="S13" s="702"/>
      <c r="T13" s="702"/>
      <c r="U13" s="702"/>
      <c r="V13" s="702"/>
    </row>
  </sheetData>
  <mergeCells count="19">
    <mergeCell ref="A1:V1"/>
    <mergeCell ref="A2:V2"/>
    <mergeCell ref="A3:V3"/>
    <mergeCell ref="A4:V4"/>
    <mergeCell ref="A5:V5"/>
    <mergeCell ref="A11:V11"/>
    <mergeCell ref="A12:V12"/>
    <mergeCell ref="A13:V13"/>
    <mergeCell ref="K7:L7"/>
    <mergeCell ref="M7:N7"/>
    <mergeCell ref="O7:P7"/>
    <mergeCell ref="Q7:R7"/>
    <mergeCell ref="S7:T7"/>
    <mergeCell ref="U7:V7"/>
    <mergeCell ref="A7:B7"/>
    <mergeCell ref="C7:D7"/>
    <mergeCell ref="E7:F7"/>
    <mergeCell ref="G7:H7"/>
    <mergeCell ref="I7:J7"/>
  </mergeCells>
  <pageMargins left="0.2" right="0.2" top="0.25" bottom="0.25" header="0" footer="0"/>
  <pageSetup paperSize="5"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Layout" zoomScaleNormal="100" workbookViewId="0">
      <selection sqref="A1:R1"/>
    </sheetView>
  </sheetViews>
  <sheetFormatPr defaultColWidth="11" defaultRowHeight="15" customHeight="1"/>
  <cols>
    <col min="1" max="2" width="9" style="31" bestFit="1" customWidth="1"/>
    <col min="3" max="3" width="13" style="31" bestFit="1" customWidth="1"/>
    <col min="4" max="4" width="36" style="31" bestFit="1" customWidth="1"/>
    <col min="5" max="5" width="6" style="31" bestFit="1" customWidth="1"/>
    <col min="6" max="6" width="9" style="31" bestFit="1" customWidth="1"/>
    <col min="7" max="16384" width="11" style="31"/>
  </cols>
  <sheetData>
    <row r="1" spans="1:6" ht="21.95" customHeight="1">
      <c r="A1" s="704" t="s">
        <v>403</v>
      </c>
      <c r="B1" s="702"/>
      <c r="C1" s="702"/>
      <c r="D1" s="702"/>
      <c r="E1" s="702"/>
      <c r="F1" s="702"/>
    </row>
    <row r="2" spans="1:6" ht="21.95" customHeight="1">
      <c r="A2" s="704" t="s">
        <v>1</v>
      </c>
      <c r="B2" s="702"/>
      <c r="C2" s="702"/>
      <c r="D2" s="702"/>
      <c r="E2" s="702"/>
      <c r="F2" s="702"/>
    </row>
    <row r="3" spans="1:6" ht="21.95" customHeight="1">
      <c r="A3" s="704" t="s">
        <v>388</v>
      </c>
      <c r="B3" s="702"/>
      <c r="C3" s="702"/>
      <c r="D3" s="702"/>
      <c r="E3" s="702"/>
      <c r="F3" s="702"/>
    </row>
    <row r="4" spans="1:6" ht="21.95" customHeight="1">
      <c r="A4" s="704" t="s">
        <v>404</v>
      </c>
      <c r="B4" s="702"/>
      <c r="C4" s="702"/>
      <c r="D4" s="702"/>
      <c r="E4" s="702"/>
      <c r="F4" s="702"/>
    </row>
    <row r="5" spans="1:6" ht="21.95" customHeight="1">
      <c r="A5" s="704" t="s">
        <v>262</v>
      </c>
      <c r="B5" s="702"/>
      <c r="C5" s="702"/>
      <c r="D5" s="702"/>
      <c r="E5" s="702"/>
      <c r="F5" s="702"/>
    </row>
    <row r="7" spans="1:6" ht="17.100000000000001" customHeight="1">
      <c r="A7" s="720" t="s">
        <v>405</v>
      </c>
      <c r="B7" s="720"/>
      <c r="C7" s="720"/>
      <c r="D7" s="720"/>
      <c r="E7" s="720"/>
      <c r="F7" s="720"/>
    </row>
    <row r="8" spans="1:6" ht="17.100000000000001" customHeight="1">
      <c r="A8" s="32" t="s">
        <v>390</v>
      </c>
      <c r="B8" s="32" t="s">
        <v>406</v>
      </c>
      <c r="C8" s="32" t="s">
        <v>407</v>
      </c>
      <c r="D8" s="32" t="s">
        <v>143</v>
      </c>
      <c r="E8" s="32" t="s">
        <v>366</v>
      </c>
      <c r="F8" s="32" t="s">
        <v>7</v>
      </c>
    </row>
    <row r="9" spans="1:6" ht="17.100000000000001" customHeight="1">
      <c r="A9" s="33">
        <v>317461</v>
      </c>
      <c r="B9" s="33">
        <v>102400</v>
      </c>
      <c r="C9" s="33">
        <v>61271</v>
      </c>
      <c r="D9" s="33">
        <v>141</v>
      </c>
      <c r="E9" s="33">
        <v>1205</v>
      </c>
      <c r="F9" s="33">
        <v>482478</v>
      </c>
    </row>
    <row r="10" spans="1:6" ht="17.100000000000001" customHeight="1">
      <c r="A10" s="701" t="s">
        <v>408</v>
      </c>
      <c r="B10" s="702"/>
      <c r="C10" s="702"/>
      <c r="D10" s="702"/>
      <c r="E10" s="702"/>
      <c r="F10" s="702"/>
    </row>
    <row r="11" spans="1:6" ht="17.100000000000001" customHeight="1">
      <c r="A11" s="701" t="s">
        <v>356</v>
      </c>
      <c r="B11" s="702"/>
      <c r="C11" s="702"/>
      <c r="D11" s="702"/>
      <c r="E11" s="702"/>
      <c r="F11" s="702"/>
    </row>
  </sheetData>
  <mergeCells count="8">
    <mergeCell ref="A10:F10"/>
    <mergeCell ref="A11:F11"/>
    <mergeCell ref="A1:F1"/>
    <mergeCell ref="A2:F2"/>
    <mergeCell ref="A3:F3"/>
    <mergeCell ref="A4:F4"/>
    <mergeCell ref="A5:F5"/>
    <mergeCell ref="A7:F7"/>
  </mergeCells>
  <pageMargins left="0.2" right="0.2" top="0.25" bottom="0.25" header="0" footer="0"/>
  <pageSetup paperSize="5"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Layout" zoomScaleNormal="100" workbookViewId="0">
      <selection sqref="A1:R1"/>
    </sheetView>
  </sheetViews>
  <sheetFormatPr defaultColWidth="11" defaultRowHeight="15" customHeight="1"/>
  <cols>
    <col min="1" max="1" width="19.75" style="31" customWidth="1"/>
    <col min="2" max="2" width="7.5" style="31" customWidth="1"/>
    <col min="3" max="3" width="7.125" style="31" customWidth="1"/>
    <col min="4" max="5" width="6" style="31" bestFit="1" customWidth="1"/>
    <col min="6" max="6" width="7.875" style="31" customWidth="1"/>
    <col min="7" max="7" width="7" style="31" customWidth="1"/>
    <col min="8" max="8" width="8" style="31" bestFit="1" customWidth="1"/>
    <col min="9" max="9" width="7.25" style="31" customWidth="1"/>
    <col min="10" max="10" width="7.5" style="31" customWidth="1"/>
    <col min="11" max="11" width="8" style="31" bestFit="1" customWidth="1"/>
    <col min="12" max="12" width="7.125" style="31" customWidth="1"/>
    <col min="13" max="13" width="7.25" style="31" customWidth="1"/>
    <col min="14" max="14" width="6.75" style="31" customWidth="1"/>
    <col min="15" max="15" width="5.875" style="31" customWidth="1"/>
    <col min="16" max="16" width="8" style="31" bestFit="1" customWidth="1"/>
    <col min="17" max="17" width="6.75" style="31" customWidth="1"/>
    <col min="18" max="18" width="9" style="31" customWidth="1"/>
    <col min="19" max="19" width="8.375" style="31" customWidth="1"/>
    <col min="20" max="20" width="7.625" style="31" customWidth="1"/>
    <col min="21" max="21" width="6.5" style="31" customWidth="1"/>
    <col min="22" max="22" width="11" style="31" customWidth="1"/>
    <col min="23" max="16384" width="11" style="31"/>
  </cols>
  <sheetData>
    <row r="1" spans="1:22" ht="17.100000000000001" customHeight="1">
      <c r="A1" s="733" t="s">
        <v>409</v>
      </c>
      <c r="B1" s="734"/>
      <c r="C1" s="734"/>
      <c r="D1" s="734"/>
      <c r="E1" s="734"/>
      <c r="F1" s="734"/>
      <c r="G1" s="734"/>
      <c r="H1" s="734"/>
      <c r="I1" s="734"/>
      <c r="J1" s="734"/>
      <c r="K1" s="734"/>
      <c r="L1" s="734"/>
      <c r="M1" s="734"/>
      <c r="N1" s="734"/>
      <c r="O1" s="734"/>
      <c r="P1" s="734"/>
      <c r="Q1" s="734"/>
      <c r="R1" s="734"/>
      <c r="S1" s="734"/>
      <c r="T1" s="734"/>
      <c r="U1" s="734"/>
      <c r="V1" s="734"/>
    </row>
    <row r="2" spans="1:22" ht="17.100000000000001" customHeight="1">
      <c r="A2" s="733" t="s">
        <v>1</v>
      </c>
      <c r="B2" s="734"/>
      <c r="C2" s="734"/>
      <c r="D2" s="734"/>
      <c r="E2" s="734"/>
      <c r="F2" s="734"/>
      <c r="G2" s="734"/>
      <c r="H2" s="734"/>
      <c r="I2" s="734"/>
      <c r="J2" s="734"/>
      <c r="K2" s="734"/>
      <c r="L2" s="734"/>
      <c r="M2" s="734"/>
      <c r="N2" s="734"/>
      <c r="O2" s="734"/>
      <c r="P2" s="734"/>
      <c r="Q2" s="734"/>
      <c r="R2" s="734"/>
      <c r="S2" s="734"/>
      <c r="T2" s="734"/>
      <c r="U2" s="734"/>
      <c r="V2" s="734"/>
    </row>
    <row r="3" spans="1:22" ht="17.100000000000001" customHeight="1">
      <c r="A3" s="733" t="s">
        <v>388</v>
      </c>
      <c r="B3" s="734"/>
      <c r="C3" s="734"/>
      <c r="D3" s="734"/>
      <c r="E3" s="734"/>
      <c r="F3" s="734"/>
      <c r="G3" s="734"/>
      <c r="H3" s="734"/>
      <c r="I3" s="734"/>
      <c r="J3" s="734"/>
      <c r="K3" s="734"/>
      <c r="L3" s="734"/>
      <c r="M3" s="734"/>
      <c r="N3" s="734"/>
      <c r="O3" s="734"/>
      <c r="P3" s="734"/>
      <c r="Q3" s="734"/>
      <c r="R3" s="734"/>
      <c r="S3" s="734"/>
      <c r="T3" s="734"/>
      <c r="U3" s="734"/>
      <c r="V3" s="734"/>
    </row>
    <row r="4" spans="1:22" ht="17.100000000000001" customHeight="1">
      <c r="A4" s="733" t="s">
        <v>410</v>
      </c>
      <c r="B4" s="734"/>
      <c r="C4" s="734"/>
      <c r="D4" s="734"/>
      <c r="E4" s="734"/>
      <c r="F4" s="734"/>
      <c r="G4" s="734"/>
      <c r="H4" s="734"/>
      <c r="I4" s="734"/>
      <c r="J4" s="734"/>
      <c r="K4" s="734"/>
      <c r="L4" s="734"/>
      <c r="M4" s="734"/>
      <c r="N4" s="734"/>
      <c r="O4" s="734"/>
      <c r="P4" s="734"/>
      <c r="Q4" s="734"/>
      <c r="R4" s="734"/>
      <c r="S4" s="734"/>
      <c r="T4" s="734"/>
      <c r="U4" s="734"/>
      <c r="V4" s="734"/>
    </row>
    <row r="5" spans="1:22" ht="17.100000000000001" customHeight="1">
      <c r="A5" s="733" t="s">
        <v>411</v>
      </c>
      <c r="B5" s="734"/>
      <c r="C5" s="734"/>
      <c r="D5" s="734"/>
      <c r="E5" s="734"/>
      <c r="F5" s="734"/>
      <c r="G5" s="734"/>
      <c r="H5" s="734"/>
      <c r="I5" s="734"/>
      <c r="J5" s="734"/>
      <c r="K5" s="734"/>
      <c r="L5" s="734"/>
      <c r="M5" s="734"/>
      <c r="N5" s="734"/>
      <c r="O5" s="734"/>
      <c r="P5" s="734"/>
      <c r="Q5" s="734"/>
      <c r="R5" s="734"/>
      <c r="S5" s="734"/>
      <c r="T5" s="734"/>
      <c r="U5" s="734"/>
      <c r="V5" s="734"/>
    </row>
    <row r="6" spans="1:22" ht="17.100000000000001" customHeight="1">
      <c r="A6" s="733" t="s">
        <v>262</v>
      </c>
      <c r="B6" s="734"/>
      <c r="C6" s="734"/>
      <c r="D6" s="734"/>
      <c r="E6" s="734"/>
      <c r="F6" s="734"/>
      <c r="G6" s="734"/>
      <c r="H6" s="734"/>
      <c r="I6" s="734"/>
      <c r="J6" s="734"/>
      <c r="K6" s="734"/>
      <c r="L6" s="734"/>
      <c r="M6" s="734"/>
      <c r="N6" s="734"/>
      <c r="O6" s="734"/>
      <c r="P6" s="734"/>
      <c r="Q6" s="734"/>
      <c r="R6" s="734"/>
      <c r="S6" s="734"/>
      <c r="T6" s="734"/>
      <c r="U6" s="734"/>
      <c r="V6" s="734"/>
    </row>
    <row r="7" spans="1:22" ht="17.100000000000001" customHeight="1">
      <c r="A7" s="32" t="s">
        <v>5</v>
      </c>
      <c r="B7" s="720" t="s">
        <v>412</v>
      </c>
      <c r="C7" s="720"/>
      <c r="D7" s="720"/>
      <c r="E7" s="720"/>
      <c r="F7" s="720"/>
      <c r="G7" s="720"/>
      <c r="H7" s="720"/>
      <c r="I7" s="720"/>
      <c r="J7" s="720"/>
      <c r="K7" s="720"/>
      <c r="L7" s="720"/>
      <c r="M7" s="720"/>
      <c r="N7" s="720"/>
      <c r="O7" s="720"/>
      <c r="P7" s="720"/>
      <c r="Q7" s="720"/>
      <c r="R7" s="720"/>
      <c r="S7" s="720"/>
      <c r="T7" s="720" t="s">
        <v>5</v>
      </c>
      <c r="U7" s="720"/>
      <c r="V7" s="720"/>
    </row>
    <row r="8" spans="1:22" ht="35.1" customHeight="1">
      <c r="A8" s="32" t="s">
        <v>5</v>
      </c>
      <c r="B8" s="731" t="s">
        <v>413</v>
      </c>
      <c r="C8" s="731"/>
      <c r="D8" s="720" t="s">
        <v>414</v>
      </c>
      <c r="E8" s="720"/>
      <c r="F8" s="720" t="s">
        <v>415</v>
      </c>
      <c r="G8" s="720"/>
      <c r="H8" s="720" t="s">
        <v>160</v>
      </c>
      <c r="I8" s="720"/>
      <c r="J8" s="720" t="s">
        <v>161</v>
      </c>
      <c r="K8" s="720"/>
      <c r="L8" s="720" t="s">
        <v>166</v>
      </c>
      <c r="M8" s="720"/>
      <c r="N8" s="720" t="s">
        <v>416</v>
      </c>
      <c r="O8" s="720"/>
      <c r="P8" s="720" t="s">
        <v>417</v>
      </c>
      <c r="Q8" s="720"/>
      <c r="R8" s="32" t="s">
        <v>7</v>
      </c>
      <c r="S8" s="32" t="s">
        <v>418</v>
      </c>
      <c r="T8" s="720" t="s">
        <v>419</v>
      </c>
      <c r="U8" s="720"/>
      <c r="V8" s="720"/>
    </row>
    <row r="9" spans="1:22" ht="17.100000000000001" customHeight="1">
      <c r="A9" s="32" t="s">
        <v>5</v>
      </c>
      <c r="B9" s="71" t="s">
        <v>180</v>
      </c>
      <c r="C9" s="71" t="s">
        <v>182</v>
      </c>
      <c r="D9" s="71" t="s">
        <v>180</v>
      </c>
      <c r="E9" s="71" t="s">
        <v>182</v>
      </c>
      <c r="F9" s="71" t="s">
        <v>180</v>
      </c>
      <c r="G9" s="71" t="s">
        <v>182</v>
      </c>
      <c r="H9" s="71" t="s">
        <v>180</v>
      </c>
      <c r="I9" s="71" t="s">
        <v>182</v>
      </c>
      <c r="J9" s="71" t="s">
        <v>180</v>
      </c>
      <c r="K9" s="71" t="s">
        <v>182</v>
      </c>
      <c r="L9" s="71" t="s">
        <v>180</v>
      </c>
      <c r="M9" s="71" t="s">
        <v>182</v>
      </c>
      <c r="N9" s="71" t="s">
        <v>180</v>
      </c>
      <c r="O9" s="71" t="s">
        <v>182</v>
      </c>
      <c r="P9" s="71" t="s">
        <v>180</v>
      </c>
      <c r="Q9" s="71" t="s">
        <v>182</v>
      </c>
      <c r="R9" s="32" t="s">
        <v>420</v>
      </c>
      <c r="S9" s="32" t="s">
        <v>7</v>
      </c>
      <c r="T9" s="32" t="s">
        <v>421</v>
      </c>
      <c r="U9" s="32" t="s">
        <v>422</v>
      </c>
      <c r="V9" s="32" t="s">
        <v>423</v>
      </c>
    </row>
    <row r="10" spans="1:22" ht="17.100000000000001" customHeight="1">
      <c r="A10" s="85" t="s">
        <v>331</v>
      </c>
      <c r="B10" s="86">
        <v>4860</v>
      </c>
      <c r="C10" s="86">
        <v>4035</v>
      </c>
      <c r="D10" s="86">
        <v>4408</v>
      </c>
      <c r="E10" s="86">
        <v>3634</v>
      </c>
      <c r="F10" s="86">
        <v>526</v>
      </c>
      <c r="G10" s="86">
        <v>339</v>
      </c>
      <c r="H10" s="86">
        <v>35687</v>
      </c>
      <c r="I10" s="86">
        <v>19476</v>
      </c>
      <c r="J10" s="86">
        <v>60964</v>
      </c>
      <c r="K10" s="86">
        <v>41651</v>
      </c>
      <c r="L10" s="86">
        <v>69036</v>
      </c>
      <c r="M10" s="86">
        <v>48651</v>
      </c>
      <c r="N10" s="86">
        <v>390</v>
      </c>
      <c r="O10" s="86">
        <v>288</v>
      </c>
      <c r="P10" s="86">
        <v>6115</v>
      </c>
      <c r="Q10" s="86">
        <v>3967</v>
      </c>
      <c r="R10" s="86">
        <v>13434</v>
      </c>
      <c r="S10" s="86">
        <v>317461</v>
      </c>
      <c r="T10" s="86">
        <v>11943</v>
      </c>
      <c r="U10" s="86">
        <v>16682</v>
      </c>
      <c r="V10" s="86">
        <v>168047</v>
      </c>
    </row>
    <row r="11" spans="1:22" ht="15.95" customHeight="1">
      <c r="A11" s="37" t="s">
        <v>188</v>
      </c>
      <c r="B11" s="33">
        <v>62</v>
      </c>
      <c r="C11" s="33">
        <v>69</v>
      </c>
      <c r="D11" s="33">
        <v>91</v>
      </c>
      <c r="E11" s="33">
        <v>74</v>
      </c>
      <c r="F11" s="33">
        <v>24</v>
      </c>
      <c r="G11" s="33">
        <v>14</v>
      </c>
      <c r="H11" s="33">
        <v>535</v>
      </c>
      <c r="I11" s="33">
        <v>371</v>
      </c>
      <c r="J11" s="33">
        <v>699</v>
      </c>
      <c r="K11" s="33">
        <v>535</v>
      </c>
      <c r="L11" s="33">
        <v>2724</v>
      </c>
      <c r="M11" s="33">
        <v>2118</v>
      </c>
      <c r="N11" s="33">
        <v>8</v>
      </c>
      <c r="O11" s="33">
        <v>7</v>
      </c>
      <c r="P11" s="33">
        <v>212</v>
      </c>
      <c r="Q11" s="33">
        <v>167</v>
      </c>
      <c r="R11" s="33">
        <v>150</v>
      </c>
      <c r="S11" s="33">
        <v>7860</v>
      </c>
      <c r="T11" s="33">
        <v>348</v>
      </c>
      <c r="U11" s="33">
        <v>365</v>
      </c>
      <c r="V11" s="33">
        <v>4379</v>
      </c>
    </row>
    <row r="12" spans="1:22" ht="15.95" customHeight="1">
      <c r="A12" s="37" t="s">
        <v>189</v>
      </c>
      <c r="B12" s="33">
        <v>698</v>
      </c>
      <c r="C12" s="33">
        <v>482</v>
      </c>
      <c r="D12" s="33">
        <v>404</v>
      </c>
      <c r="E12" s="33">
        <v>316</v>
      </c>
      <c r="F12" s="33">
        <v>30</v>
      </c>
      <c r="G12" s="33">
        <v>23</v>
      </c>
      <c r="H12" s="33">
        <v>5596</v>
      </c>
      <c r="I12" s="33">
        <v>2796</v>
      </c>
      <c r="J12" s="33">
        <v>5692</v>
      </c>
      <c r="K12" s="33">
        <v>3852</v>
      </c>
      <c r="L12" s="33">
        <v>2178</v>
      </c>
      <c r="M12" s="33">
        <v>1664</v>
      </c>
      <c r="N12" s="33">
        <v>46</v>
      </c>
      <c r="O12" s="33">
        <v>25</v>
      </c>
      <c r="P12" s="33">
        <v>582</v>
      </c>
      <c r="Q12" s="33">
        <v>350</v>
      </c>
      <c r="R12" s="33">
        <v>1385</v>
      </c>
      <c r="S12" s="33">
        <v>26119</v>
      </c>
      <c r="T12" s="33">
        <v>693</v>
      </c>
      <c r="U12" s="33">
        <v>1765</v>
      </c>
      <c r="V12" s="33">
        <v>15410</v>
      </c>
    </row>
    <row r="13" spans="1:22" ht="15.95" customHeight="1">
      <c r="A13" s="37" t="s">
        <v>190</v>
      </c>
      <c r="B13" s="33">
        <v>84</v>
      </c>
      <c r="C13" s="33">
        <v>40</v>
      </c>
      <c r="D13" s="33">
        <v>89</v>
      </c>
      <c r="E13" s="33">
        <v>47</v>
      </c>
      <c r="F13" s="33">
        <v>10</v>
      </c>
      <c r="G13" s="33">
        <v>6</v>
      </c>
      <c r="H13" s="33">
        <v>554</v>
      </c>
      <c r="I13" s="33">
        <v>254</v>
      </c>
      <c r="J13" s="33">
        <v>689</v>
      </c>
      <c r="K13" s="33">
        <v>411</v>
      </c>
      <c r="L13" s="33">
        <v>2182</v>
      </c>
      <c r="M13" s="33">
        <v>1271</v>
      </c>
      <c r="N13" s="33">
        <v>5</v>
      </c>
      <c r="O13" s="33">
        <v>5</v>
      </c>
      <c r="P13" s="33">
        <v>183</v>
      </c>
      <c r="Q13" s="33">
        <v>111</v>
      </c>
      <c r="R13" s="33">
        <v>82</v>
      </c>
      <c r="S13" s="33">
        <v>6023</v>
      </c>
      <c r="T13" s="33">
        <v>228</v>
      </c>
      <c r="U13" s="33">
        <v>67</v>
      </c>
      <c r="V13" s="33">
        <v>3329</v>
      </c>
    </row>
    <row r="14" spans="1:22" ht="15.95" customHeight="1">
      <c r="A14" s="37" t="s">
        <v>191</v>
      </c>
      <c r="B14" s="33">
        <v>8</v>
      </c>
      <c r="C14" s="33">
        <v>11</v>
      </c>
      <c r="D14" s="33">
        <v>7</v>
      </c>
      <c r="E14" s="33">
        <v>7</v>
      </c>
      <c r="F14" s="33">
        <v>9</v>
      </c>
      <c r="G14" s="33">
        <v>8</v>
      </c>
      <c r="H14" s="33">
        <v>171</v>
      </c>
      <c r="I14" s="33">
        <v>93</v>
      </c>
      <c r="J14" s="33">
        <v>50</v>
      </c>
      <c r="K14" s="33">
        <v>33</v>
      </c>
      <c r="L14" s="33">
        <v>840</v>
      </c>
      <c r="M14" s="33">
        <v>507</v>
      </c>
      <c r="N14" s="33">
        <v>1</v>
      </c>
      <c r="O14" s="33">
        <v>2</v>
      </c>
      <c r="P14" s="33">
        <v>37</v>
      </c>
      <c r="Q14" s="33">
        <v>24</v>
      </c>
      <c r="R14" s="33">
        <v>45</v>
      </c>
      <c r="S14" s="33">
        <v>1853</v>
      </c>
      <c r="T14" s="33">
        <v>22</v>
      </c>
      <c r="U14" s="33">
        <v>0</v>
      </c>
      <c r="V14" s="33">
        <v>649</v>
      </c>
    </row>
    <row r="15" spans="1:22" ht="15.95" customHeight="1">
      <c r="A15" s="37" t="s">
        <v>192</v>
      </c>
      <c r="B15" s="33">
        <v>11</v>
      </c>
      <c r="C15" s="33">
        <v>12</v>
      </c>
      <c r="D15" s="33">
        <v>106</v>
      </c>
      <c r="E15" s="33">
        <v>84</v>
      </c>
      <c r="F15" s="33">
        <v>12</v>
      </c>
      <c r="G15" s="33">
        <v>5</v>
      </c>
      <c r="H15" s="33">
        <v>867</v>
      </c>
      <c r="I15" s="33">
        <v>401</v>
      </c>
      <c r="J15" s="33">
        <v>1091</v>
      </c>
      <c r="K15" s="33">
        <v>613</v>
      </c>
      <c r="L15" s="33">
        <v>3417</v>
      </c>
      <c r="M15" s="33">
        <v>2023</v>
      </c>
      <c r="N15" s="33">
        <v>8</v>
      </c>
      <c r="O15" s="33">
        <v>8</v>
      </c>
      <c r="P15" s="33">
        <v>243</v>
      </c>
      <c r="Q15" s="33">
        <v>129</v>
      </c>
      <c r="R15" s="33">
        <v>225</v>
      </c>
      <c r="S15" s="33">
        <v>9255</v>
      </c>
      <c r="T15" s="33">
        <v>247</v>
      </c>
      <c r="U15" s="33">
        <v>1045</v>
      </c>
      <c r="V15" s="33">
        <v>5412</v>
      </c>
    </row>
    <row r="16" spans="1:22" ht="15.95" customHeight="1">
      <c r="A16" s="37" t="s">
        <v>193</v>
      </c>
      <c r="B16" s="33">
        <v>237</v>
      </c>
      <c r="C16" s="33">
        <v>141</v>
      </c>
      <c r="D16" s="33">
        <v>167</v>
      </c>
      <c r="E16" s="33">
        <v>139</v>
      </c>
      <c r="F16" s="33">
        <v>52</v>
      </c>
      <c r="G16" s="33">
        <v>19</v>
      </c>
      <c r="H16" s="33">
        <v>1366</v>
      </c>
      <c r="I16" s="33">
        <v>687</v>
      </c>
      <c r="J16" s="33">
        <v>3586</v>
      </c>
      <c r="K16" s="33">
        <v>1983</v>
      </c>
      <c r="L16" s="33">
        <v>4328</v>
      </c>
      <c r="M16" s="33">
        <v>2501</v>
      </c>
      <c r="N16" s="33">
        <v>21</v>
      </c>
      <c r="O16" s="33">
        <v>7</v>
      </c>
      <c r="P16" s="33">
        <v>253</v>
      </c>
      <c r="Q16" s="33">
        <v>138</v>
      </c>
      <c r="R16" s="33">
        <v>871</v>
      </c>
      <c r="S16" s="33">
        <v>16496</v>
      </c>
      <c r="T16" s="33">
        <v>538</v>
      </c>
      <c r="U16" s="33">
        <v>5</v>
      </c>
      <c r="V16" s="33">
        <v>7273</v>
      </c>
    </row>
    <row r="17" spans="1:22" ht="15.95" customHeight="1">
      <c r="A17" s="37" t="s">
        <v>194</v>
      </c>
      <c r="B17" s="33">
        <v>54</v>
      </c>
      <c r="C17" s="33">
        <v>32</v>
      </c>
      <c r="D17" s="33">
        <v>334</v>
      </c>
      <c r="E17" s="33">
        <v>301</v>
      </c>
      <c r="F17" s="33">
        <v>28</v>
      </c>
      <c r="G17" s="33">
        <v>18</v>
      </c>
      <c r="H17" s="33">
        <v>2388</v>
      </c>
      <c r="I17" s="33">
        <v>938</v>
      </c>
      <c r="J17" s="33">
        <v>978</v>
      </c>
      <c r="K17" s="33">
        <v>567</v>
      </c>
      <c r="L17" s="33">
        <v>3839</v>
      </c>
      <c r="M17" s="33">
        <v>2511</v>
      </c>
      <c r="N17" s="33">
        <v>37</v>
      </c>
      <c r="O17" s="33">
        <v>25</v>
      </c>
      <c r="P17" s="33">
        <v>274</v>
      </c>
      <c r="Q17" s="33">
        <v>194</v>
      </c>
      <c r="R17" s="33">
        <v>751</v>
      </c>
      <c r="S17" s="33">
        <v>13269</v>
      </c>
      <c r="T17" s="33">
        <v>594</v>
      </c>
      <c r="U17" s="33">
        <v>414</v>
      </c>
      <c r="V17" s="33">
        <v>7623</v>
      </c>
    </row>
    <row r="18" spans="1:22" ht="15.95" customHeight="1">
      <c r="A18" s="37" t="s">
        <v>195</v>
      </c>
      <c r="B18" s="33">
        <v>4</v>
      </c>
      <c r="C18" s="33">
        <v>5</v>
      </c>
      <c r="D18" s="33">
        <v>3</v>
      </c>
      <c r="E18" s="33">
        <v>3</v>
      </c>
      <c r="F18" s="33">
        <v>0</v>
      </c>
      <c r="G18" s="33">
        <v>0</v>
      </c>
      <c r="H18" s="33">
        <v>24</v>
      </c>
      <c r="I18" s="33">
        <v>28</v>
      </c>
      <c r="J18" s="33">
        <v>107</v>
      </c>
      <c r="K18" s="33">
        <v>48</v>
      </c>
      <c r="L18" s="33">
        <v>161</v>
      </c>
      <c r="M18" s="33">
        <v>74</v>
      </c>
      <c r="N18" s="33">
        <v>1</v>
      </c>
      <c r="O18" s="33">
        <v>0</v>
      </c>
      <c r="P18" s="33">
        <v>12</v>
      </c>
      <c r="Q18" s="33">
        <v>5</v>
      </c>
      <c r="R18" s="33">
        <v>20</v>
      </c>
      <c r="S18" s="33">
        <v>495</v>
      </c>
      <c r="T18" s="33">
        <v>23</v>
      </c>
      <c r="U18" s="33">
        <v>21</v>
      </c>
      <c r="V18" s="33">
        <v>268</v>
      </c>
    </row>
    <row r="19" spans="1:22" ht="15.95" customHeight="1">
      <c r="A19" s="37" t="s">
        <v>196</v>
      </c>
      <c r="B19" s="33">
        <v>11</v>
      </c>
      <c r="C19" s="33">
        <v>10</v>
      </c>
      <c r="D19" s="33">
        <v>56</v>
      </c>
      <c r="E19" s="33">
        <v>39</v>
      </c>
      <c r="F19" s="33">
        <v>17</v>
      </c>
      <c r="G19" s="33">
        <v>4</v>
      </c>
      <c r="H19" s="33">
        <v>297</v>
      </c>
      <c r="I19" s="33">
        <v>144</v>
      </c>
      <c r="J19" s="33">
        <v>121</v>
      </c>
      <c r="K19" s="33">
        <v>85</v>
      </c>
      <c r="L19" s="33">
        <v>1309</v>
      </c>
      <c r="M19" s="33">
        <v>792</v>
      </c>
      <c r="N19" s="33">
        <v>1</v>
      </c>
      <c r="O19" s="33">
        <v>0</v>
      </c>
      <c r="P19" s="33">
        <v>89</v>
      </c>
      <c r="Q19" s="33">
        <v>51</v>
      </c>
      <c r="R19" s="33">
        <v>280</v>
      </c>
      <c r="S19" s="33">
        <v>3306</v>
      </c>
      <c r="T19" s="33">
        <v>187</v>
      </c>
      <c r="U19" s="33">
        <v>15</v>
      </c>
      <c r="V19" s="33">
        <v>1527</v>
      </c>
    </row>
    <row r="20" spans="1:22" ht="15.95" customHeight="1">
      <c r="A20" s="37" t="s">
        <v>197</v>
      </c>
      <c r="B20" s="33">
        <v>244</v>
      </c>
      <c r="C20" s="33">
        <v>220</v>
      </c>
      <c r="D20" s="33">
        <v>306</v>
      </c>
      <c r="E20" s="33">
        <v>255</v>
      </c>
      <c r="F20" s="33">
        <v>26</v>
      </c>
      <c r="G20" s="33">
        <v>15</v>
      </c>
      <c r="H20" s="33">
        <v>1962</v>
      </c>
      <c r="I20" s="33">
        <v>1094</v>
      </c>
      <c r="J20" s="33">
        <v>3556</v>
      </c>
      <c r="K20" s="33">
        <v>2289</v>
      </c>
      <c r="L20" s="33">
        <v>3707</v>
      </c>
      <c r="M20" s="33">
        <v>2533</v>
      </c>
      <c r="N20" s="33">
        <v>24</v>
      </c>
      <c r="O20" s="33">
        <v>13</v>
      </c>
      <c r="P20" s="33">
        <v>461</v>
      </c>
      <c r="Q20" s="33">
        <v>294</v>
      </c>
      <c r="R20" s="33">
        <v>1292</v>
      </c>
      <c r="S20" s="33">
        <v>18291</v>
      </c>
      <c r="T20" s="33">
        <v>694</v>
      </c>
      <c r="U20" s="33">
        <v>508</v>
      </c>
      <c r="V20" s="33">
        <v>9715</v>
      </c>
    </row>
    <row r="21" spans="1:22" ht="15.95" customHeight="1">
      <c r="A21" s="37" t="s">
        <v>198</v>
      </c>
      <c r="B21" s="33">
        <v>60</v>
      </c>
      <c r="C21" s="33">
        <v>45</v>
      </c>
      <c r="D21" s="33">
        <v>72</v>
      </c>
      <c r="E21" s="33">
        <v>68</v>
      </c>
      <c r="F21" s="33">
        <v>17</v>
      </c>
      <c r="G21" s="33">
        <v>10</v>
      </c>
      <c r="H21" s="33">
        <v>1062</v>
      </c>
      <c r="I21" s="33">
        <v>565</v>
      </c>
      <c r="J21" s="33">
        <v>1668</v>
      </c>
      <c r="K21" s="33">
        <v>945</v>
      </c>
      <c r="L21" s="33">
        <v>2576</v>
      </c>
      <c r="M21" s="33">
        <v>1559</v>
      </c>
      <c r="N21" s="33">
        <v>6</v>
      </c>
      <c r="O21" s="33">
        <v>7</v>
      </c>
      <c r="P21" s="33">
        <v>173</v>
      </c>
      <c r="Q21" s="33">
        <v>119</v>
      </c>
      <c r="R21" s="33">
        <v>273</v>
      </c>
      <c r="S21" s="33">
        <v>9225</v>
      </c>
      <c r="T21" s="33">
        <v>240</v>
      </c>
      <c r="U21" s="33">
        <v>73</v>
      </c>
      <c r="V21" s="33">
        <v>4821</v>
      </c>
    </row>
    <row r="22" spans="1:22" ht="15.95" customHeight="1">
      <c r="A22" s="37" t="s">
        <v>199</v>
      </c>
      <c r="B22" s="33">
        <v>2</v>
      </c>
      <c r="C22" s="33">
        <v>2</v>
      </c>
      <c r="D22" s="33">
        <v>26</v>
      </c>
      <c r="E22" s="33">
        <v>23</v>
      </c>
      <c r="F22" s="33">
        <v>6</v>
      </c>
      <c r="G22" s="33">
        <v>8</v>
      </c>
      <c r="H22" s="33">
        <v>309</v>
      </c>
      <c r="I22" s="33">
        <v>110</v>
      </c>
      <c r="J22" s="33">
        <v>116</v>
      </c>
      <c r="K22" s="33">
        <v>50</v>
      </c>
      <c r="L22" s="33">
        <v>1572</v>
      </c>
      <c r="M22" s="33">
        <v>791</v>
      </c>
      <c r="N22" s="33">
        <v>0</v>
      </c>
      <c r="O22" s="33">
        <v>2</v>
      </c>
      <c r="P22" s="33">
        <v>35</v>
      </c>
      <c r="Q22" s="33">
        <v>21</v>
      </c>
      <c r="R22" s="33">
        <v>4</v>
      </c>
      <c r="S22" s="33">
        <v>3077</v>
      </c>
      <c r="T22" s="33">
        <v>82</v>
      </c>
      <c r="U22" s="33">
        <v>0</v>
      </c>
      <c r="V22" s="33">
        <v>1238</v>
      </c>
    </row>
    <row r="23" spans="1:22" ht="15.95" customHeight="1">
      <c r="A23" s="37" t="s">
        <v>332</v>
      </c>
      <c r="B23" s="33">
        <v>26</v>
      </c>
      <c r="C23" s="33">
        <v>15</v>
      </c>
      <c r="D23" s="33">
        <v>91</v>
      </c>
      <c r="E23" s="33">
        <v>55</v>
      </c>
      <c r="F23" s="33">
        <v>17</v>
      </c>
      <c r="G23" s="33">
        <v>5</v>
      </c>
      <c r="H23" s="33">
        <v>291</v>
      </c>
      <c r="I23" s="33">
        <v>131</v>
      </c>
      <c r="J23" s="33">
        <v>606</v>
      </c>
      <c r="K23" s="33">
        <v>359</v>
      </c>
      <c r="L23" s="33">
        <v>1310</v>
      </c>
      <c r="M23" s="33">
        <v>783</v>
      </c>
      <c r="N23" s="33">
        <v>13</v>
      </c>
      <c r="O23" s="33">
        <v>2</v>
      </c>
      <c r="P23" s="33">
        <v>74</v>
      </c>
      <c r="Q23" s="33">
        <v>54</v>
      </c>
      <c r="R23" s="33">
        <v>140</v>
      </c>
      <c r="S23" s="33">
        <v>3972</v>
      </c>
      <c r="T23" s="33">
        <v>166</v>
      </c>
      <c r="U23" s="33">
        <v>210</v>
      </c>
      <c r="V23" s="33">
        <v>1910</v>
      </c>
    </row>
    <row r="24" spans="1:22" ht="15.95" customHeight="1">
      <c r="A24" s="37" t="s">
        <v>201</v>
      </c>
      <c r="B24" s="33">
        <v>107</v>
      </c>
      <c r="C24" s="33">
        <v>73</v>
      </c>
      <c r="D24" s="33">
        <v>105</v>
      </c>
      <c r="E24" s="33">
        <v>68</v>
      </c>
      <c r="F24" s="33">
        <v>15</v>
      </c>
      <c r="G24" s="33">
        <v>6</v>
      </c>
      <c r="H24" s="33">
        <v>538</v>
      </c>
      <c r="I24" s="33">
        <v>276</v>
      </c>
      <c r="J24" s="33">
        <v>978</v>
      </c>
      <c r="K24" s="33">
        <v>629</v>
      </c>
      <c r="L24" s="33">
        <v>2853</v>
      </c>
      <c r="M24" s="33">
        <v>1826</v>
      </c>
      <c r="N24" s="33">
        <v>8</v>
      </c>
      <c r="O24" s="33">
        <v>5</v>
      </c>
      <c r="P24" s="33">
        <v>153</v>
      </c>
      <c r="Q24" s="33">
        <v>85</v>
      </c>
      <c r="R24" s="33">
        <v>197</v>
      </c>
      <c r="S24" s="33">
        <v>7922</v>
      </c>
      <c r="T24" s="33">
        <v>427</v>
      </c>
      <c r="U24" s="33">
        <v>220</v>
      </c>
      <c r="V24" s="33">
        <v>3860</v>
      </c>
    </row>
    <row r="25" spans="1:22" ht="15.95" customHeight="1">
      <c r="A25" s="37" t="s">
        <v>202</v>
      </c>
      <c r="B25" s="33">
        <v>1538</v>
      </c>
      <c r="C25" s="33">
        <v>1284</v>
      </c>
      <c r="D25" s="33">
        <v>196</v>
      </c>
      <c r="E25" s="33">
        <v>187</v>
      </c>
      <c r="F25" s="33">
        <v>20</v>
      </c>
      <c r="G25" s="33">
        <v>21</v>
      </c>
      <c r="H25" s="33">
        <v>3314</v>
      </c>
      <c r="I25" s="33">
        <v>2241</v>
      </c>
      <c r="J25" s="33">
        <v>17733</v>
      </c>
      <c r="K25" s="33">
        <v>13693</v>
      </c>
      <c r="L25" s="33">
        <v>1211</v>
      </c>
      <c r="M25" s="33">
        <v>1096</v>
      </c>
      <c r="N25" s="33">
        <v>10</v>
      </c>
      <c r="O25" s="33">
        <v>9</v>
      </c>
      <c r="P25" s="33">
        <v>189</v>
      </c>
      <c r="Q25" s="33">
        <v>124</v>
      </c>
      <c r="R25" s="33">
        <v>1062</v>
      </c>
      <c r="S25" s="33">
        <v>43928</v>
      </c>
      <c r="T25" s="33">
        <v>1958</v>
      </c>
      <c r="U25" s="33">
        <v>5671</v>
      </c>
      <c r="V25" s="33">
        <v>23951</v>
      </c>
    </row>
    <row r="26" spans="1:22" ht="15.95" customHeight="1">
      <c r="A26" s="37" t="s">
        <v>333</v>
      </c>
      <c r="B26" s="33">
        <v>3</v>
      </c>
      <c r="C26" s="33">
        <v>5</v>
      </c>
      <c r="D26" s="33">
        <v>6</v>
      </c>
      <c r="E26" s="33">
        <v>3</v>
      </c>
      <c r="F26" s="33">
        <v>2</v>
      </c>
      <c r="G26" s="33">
        <v>2</v>
      </c>
      <c r="H26" s="33">
        <v>169</v>
      </c>
      <c r="I26" s="33">
        <v>66</v>
      </c>
      <c r="J26" s="33">
        <v>66</v>
      </c>
      <c r="K26" s="33">
        <v>29</v>
      </c>
      <c r="L26" s="33">
        <v>520</v>
      </c>
      <c r="M26" s="33">
        <v>296</v>
      </c>
      <c r="N26" s="33">
        <v>0</v>
      </c>
      <c r="O26" s="33">
        <v>0</v>
      </c>
      <c r="P26" s="33">
        <v>5</v>
      </c>
      <c r="Q26" s="33">
        <v>4</v>
      </c>
      <c r="R26" s="33">
        <v>2</v>
      </c>
      <c r="S26" s="33">
        <v>1178</v>
      </c>
      <c r="T26" s="33">
        <v>42</v>
      </c>
      <c r="U26" s="33">
        <v>0</v>
      </c>
      <c r="V26" s="33">
        <v>456</v>
      </c>
    </row>
    <row r="27" spans="1:22" ht="15.95" customHeight="1">
      <c r="A27" s="37" t="s">
        <v>204</v>
      </c>
      <c r="B27" s="33">
        <v>25</v>
      </c>
      <c r="C27" s="33">
        <v>11</v>
      </c>
      <c r="D27" s="33">
        <v>72</v>
      </c>
      <c r="E27" s="33">
        <v>27</v>
      </c>
      <c r="F27" s="33">
        <v>14</v>
      </c>
      <c r="G27" s="33">
        <v>6</v>
      </c>
      <c r="H27" s="33">
        <v>194</v>
      </c>
      <c r="I27" s="33">
        <v>117</v>
      </c>
      <c r="J27" s="33">
        <v>241</v>
      </c>
      <c r="K27" s="33">
        <v>155</v>
      </c>
      <c r="L27" s="33">
        <v>1313</v>
      </c>
      <c r="M27" s="33">
        <v>878</v>
      </c>
      <c r="N27" s="33">
        <v>22</v>
      </c>
      <c r="O27" s="33">
        <v>20</v>
      </c>
      <c r="P27" s="33">
        <v>155</v>
      </c>
      <c r="Q27" s="33">
        <v>86</v>
      </c>
      <c r="R27" s="33">
        <v>74</v>
      </c>
      <c r="S27" s="33">
        <v>3410</v>
      </c>
      <c r="T27" s="33">
        <v>136</v>
      </c>
      <c r="U27" s="33">
        <v>22</v>
      </c>
      <c r="V27" s="33">
        <v>1457</v>
      </c>
    </row>
    <row r="28" spans="1:22" ht="15.95" customHeight="1">
      <c r="A28" s="37" t="s">
        <v>205</v>
      </c>
      <c r="B28" s="33">
        <v>190</v>
      </c>
      <c r="C28" s="33">
        <v>149</v>
      </c>
      <c r="D28" s="33">
        <v>251</v>
      </c>
      <c r="E28" s="33">
        <v>237</v>
      </c>
      <c r="F28" s="33">
        <v>21</v>
      </c>
      <c r="G28" s="33">
        <v>22</v>
      </c>
      <c r="H28" s="33">
        <v>3538</v>
      </c>
      <c r="I28" s="33">
        <v>1880</v>
      </c>
      <c r="J28" s="33">
        <v>3892</v>
      </c>
      <c r="K28" s="33">
        <v>2637</v>
      </c>
      <c r="L28" s="33">
        <v>3277</v>
      </c>
      <c r="M28" s="33">
        <v>2739</v>
      </c>
      <c r="N28" s="33">
        <v>27</v>
      </c>
      <c r="O28" s="33">
        <v>20</v>
      </c>
      <c r="P28" s="33">
        <v>313</v>
      </c>
      <c r="Q28" s="33">
        <v>220</v>
      </c>
      <c r="R28" s="33">
        <v>1025</v>
      </c>
      <c r="S28" s="33">
        <v>20438</v>
      </c>
      <c r="T28" s="33">
        <v>843</v>
      </c>
      <c r="U28" s="33">
        <v>1616</v>
      </c>
      <c r="V28" s="33">
        <v>10667</v>
      </c>
    </row>
    <row r="29" spans="1:22" ht="15.95" customHeight="1">
      <c r="A29" s="37" t="s">
        <v>334</v>
      </c>
      <c r="B29" s="33">
        <v>10</v>
      </c>
      <c r="C29" s="33">
        <v>13</v>
      </c>
      <c r="D29" s="33">
        <v>109</v>
      </c>
      <c r="E29" s="33">
        <v>104</v>
      </c>
      <c r="F29" s="33">
        <v>12</v>
      </c>
      <c r="G29" s="33">
        <v>5</v>
      </c>
      <c r="H29" s="33">
        <v>410</v>
      </c>
      <c r="I29" s="33">
        <v>239</v>
      </c>
      <c r="J29" s="33">
        <v>1272</v>
      </c>
      <c r="K29" s="33">
        <v>739</v>
      </c>
      <c r="L29" s="33">
        <v>3259</v>
      </c>
      <c r="M29" s="33">
        <v>1902</v>
      </c>
      <c r="N29" s="33">
        <v>10</v>
      </c>
      <c r="O29" s="33">
        <v>5</v>
      </c>
      <c r="P29" s="33">
        <v>189</v>
      </c>
      <c r="Q29" s="33">
        <v>130</v>
      </c>
      <c r="R29" s="33">
        <v>214</v>
      </c>
      <c r="S29" s="33">
        <v>8622</v>
      </c>
      <c r="T29" s="33">
        <v>385</v>
      </c>
      <c r="U29" s="33">
        <v>0</v>
      </c>
      <c r="V29" s="33">
        <v>4866</v>
      </c>
    </row>
    <row r="30" spans="1:22" ht="15.95" customHeight="1">
      <c r="A30" s="37" t="s">
        <v>207</v>
      </c>
      <c r="B30" s="33">
        <v>19</v>
      </c>
      <c r="C30" s="33">
        <v>9</v>
      </c>
      <c r="D30" s="33">
        <v>105</v>
      </c>
      <c r="E30" s="33">
        <v>73</v>
      </c>
      <c r="F30" s="33">
        <v>21</v>
      </c>
      <c r="G30" s="33">
        <v>20</v>
      </c>
      <c r="H30" s="33">
        <v>809</v>
      </c>
      <c r="I30" s="33">
        <v>353</v>
      </c>
      <c r="J30" s="33">
        <v>353</v>
      </c>
      <c r="K30" s="33">
        <v>200</v>
      </c>
      <c r="L30" s="33">
        <v>2392</v>
      </c>
      <c r="M30" s="33">
        <v>1547</v>
      </c>
      <c r="N30" s="33">
        <v>15</v>
      </c>
      <c r="O30" s="33">
        <v>8</v>
      </c>
      <c r="P30" s="33">
        <v>249</v>
      </c>
      <c r="Q30" s="33">
        <v>166</v>
      </c>
      <c r="R30" s="33">
        <v>61</v>
      </c>
      <c r="S30" s="33">
        <v>6400</v>
      </c>
      <c r="T30" s="33">
        <v>330</v>
      </c>
      <c r="U30" s="33">
        <v>21</v>
      </c>
      <c r="V30" s="33">
        <v>3466</v>
      </c>
    </row>
    <row r="31" spans="1:22" ht="15.95" customHeight="1">
      <c r="A31" s="37" t="s">
        <v>208</v>
      </c>
      <c r="B31" s="33">
        <v>39</v>
      </c>
      <c r="C31" s="33">
        <v>21</v>
      </c>
      <c r="D31" s="33">
        <v>76</v>
      </c>
      <c r="E31" s="33">
        <v>52</v>
      </c>
      <c r="F31" s="33">
        <v>8</v>
      </c>
      <c r="G31" s="33">
        <v>5</v>
      </c>
      <c r="H31" s="33">
        <v>624</v>
      </c>
      <c r="I31" s="33">
        <v>303</v>
      </c>
      <c r="J31" s="33">
        <v>908</v>
      </c>
      <c r="K31" s="33">
        <v>479</v>
      </c>
      <c r="L31" s="33">
        <v>1573</v>
      </c>
      <c r="M31" s="33">
        <v>862</v>
      </c>
      <c r="N31" s="33">
        <v>4</v>
      </c>
      <c r="O31" s="33">
        <v>4</v>
      </c>
      <c r="P31" s="33">
        <v>122</v>
      </c>
      <c r="Q31" s="33">
        <v>70</v>
      </c>
      <c r="R31" s="33">
        <v>178</v>
      </c>
      <c r="S31" s="33">
        <v>5328</v>
      </c>
      <c r="T31" s="33">
        <v>179</v>
      </c>
      <c r="U31" s="33">
        <v>44</v>
      </c>
      <c r="V31" s="33">
        <v>2919</v>
      </c>
    </row>
    <row r="32" spans="1:22" ht="15.95" customHeight="1">
      <c r="A32" s="37" t="s">
        <v>335</v>
      </c>
      <c r="B32" s="33">
        <v>14</v>
      </c>
      <c r="C32" s="33">
        <v>5</v>
      </c>
      <c r="D32" s="33">
        <v>110</v>
      </c>
      <c r="E32" s="33">
        <v>78</v>
      </c>
      <c r="F32" s="33">
        <v>18</v>
      </c>
      <c r="G32" s="33">
        <v>8</v>
      </c>
      <c r="H32" s="33">
        <v>484</v>
      </c>
      <c r="I32" s="33">
        <v>215</v>
      </c>
      <c r="J32" s="33">
        <v>521</v>
      </c>
      <c r="K32" s="33">
        <v>352</v>
      </c>
      <c r="L32" s="33">
        <v>3179</v>
      </c>
      <c r="M32" s="33">
        <v>2026</v>
      </c>
      <c r="N32" s="33">
        <v>7</v>
      </c>
      <c r="O32" s="33">
        <v>7</v>
      </c>
      <c r="P32" s="33">
        <v>201</v>
      </c>
      <c r="Q32" s="33">
        <v>122</v>
      </c>
      <c r="R32" s="33">
        <v>426</v>
      </c>
      <c r="S32" s="33">
        <v>7773</v>
      </c>
      <c r="T32" s="33">
        <v>295</v>
      </c>
      <c r="U32" s="33">
        <v>0</v>
      </c>
      <c r="V32" s="33">
        <v>2347</v>
      </c>
    </row>
    <row r="33" spans="1:22" ht="15.95" customHeight="1">
      <c r="A33" s="37" t="s">
        <v>210</v>
      </c>
      <c r="B33" s="33">
        <v>92</v>
      </c>
      <c r="C33" s="33">
        <v>59</v>
      </c>
      <c r="D33" s="33">
        <v>313</v>
      </c>
      <c r="E33" s="33">
        <v>248</v>
      </c>
      <c r="F33" s="33">
        <v>31</v>
      </c>
      <c r="G33" s="33">
        <v>19</v>
      </c>
      <c r="H33" s="33">
        <v>1298</v>
      </c>
      <c r="I33" s="33">
        <v>694</v>
      </c>
      <c r="J33" s="33">
        <v>1528</v>
      </c>
      <c r="K33" s="33">
        <v>901</v>
      </c>
      <c r="L33" s="33">
        <v>4711</v>
      </c>
      <c r="M33" s="33">
        <v>3629</v>
      </c>
      <c r="N33" s="33">
        <v>21</v>
      </c>
      <c r="O33" s="33">
        <v>15</v>
      </c>
      <c r="P33" s="33">
        <v>327</v>
      </c>
      <c r="Q33" s="33">
        <v>206</v>
      </c>
      <c r="R33" s="33">
        <v>534</v>
      </c>
      <c r="S33" s="33">
        <v>14626</v>
      </c>
      <c r="T33" s="33">
        <v>881</v>
      </c>
      <c r="U33" s="33">
        <v>356</v>
      </c>
      <c r="V33" s="33">
        <v>8204</v>
      </c>
    </row>
    <row r="34" spans="1:22" ht="15.95" customHeight="1">
      <c r="A34" s="37" t="s">
        <v>211</v>
      </c>
      <c r="B34" s="33">
        <v>160</v>
      </c>
      <c r="C34" s="33">
        <v>245</v>
      </c>
      <c r="D34" s="33">
        <v>220</v>
      </c>
      <c r="E34" s="33">
        <v>168</v>
      </c>
      <c r="F34" s="33">
        <v>12</v>
      </c>
      <c r="G34" s="33">
        <v>12</v>
      </c>
      <c r="H34" s="33">
        <v>1159</v>
      </c>
      <c r="I34" s="33">
        <v>752</v>
      </c>
      <c r="J34" s="33">
        <v>1465</v>
      </c>
      <c r="K34" s="33">
        <v>1275</v>
      </c>
      <c r="L34" s="33">
        <v>3574</v>
      </c>
      <c r="M34" s="33">
        <v>3042</v>
      </c>
      <c r="N34" s="33">
        <v>8</v>
      </c>
      <c r="O34" s="33">
        <v>10</v>
      </c>
      <c r="P34" s="33">
        <v>309</v>
      </c>
      <c r="Q34" s="33">
        <v>245</v>
      </c>
      <c r="R34" s="33">
        <v>332</v>
      </c>
      <c r="S34" s="33">
        <v>12988</v>
      </c>
      <c r="T34" s="33">
        <v>581</v>
      </c>
      <c r="U34" s="33">
        <v>367</v>
      </c>
      <c r="V34" s="33">
        <v>5648</v>
      </c>
    </row>
    <row r="35" spans="1:22" ht="15.95" customHeight="1">
      <c r="A35" s="37" t="s">
        <v>336</v>
      </c>
      <c r="B35" s="33">
        <v>165</v>
      </c>
      <c r="C35" s="33">
        <v>119</v>
      </c>
      <c r="D35" s="33">
        <v>165</v>
      </c>
      <c r="E35" s="33">
        <v>151</v>
      </c>
      <c r="F35" s="33">
        <v>8</v>
      </c>
      <c r="G35" s="33">
        <v>13</v>
      </c>
      <c r="H35" s="33">
        <v>1309</v>
      </c>
      <c r="I35" s="33">
        <v>702</v>
      </c>
      <c r="J35" s="33">
        <v>1975</v>
      </c>
      <c r="K35" s="33">
        <v>1388</v>
      </c>
      <c r="L35" s="33">
        <v>2720</v>
      </c>
      <c r="M35" s="33">
        <v>2382</v>
      </c>
      <c r="N35" s="33">
        <v>14</v>
      </c>
      <c r="O35" s="33">
        <v>16</v>
      </c>
      <c r="P35" s="33">
        <v>330</v>
      </c>
      <c r="Q35" s="33">
        <v>219</v>
      </c>
      <c r="R35" s="33">
        <v>410</v>
      </c>
      <c r="S35" s="33">
        <v>12086</v>
      </c>
      <c r="T35" s="33">
        <v>503</v>
      </c>
      <c r="U35" s="33">
        <v>478</v>
      </c>
      <c r="V35" s="33">
        <v>6898</v>
      </c>
    </row>
    <row r="36" spans="1:22" ht="15.95" customHeight="1">
      <c r="A36" s="37" t="s">
        <v>213</v>
      </c>
      <c r="B36" s="33">
        <v>25</v>
      </c>
      <c r="C36" s="33">
        <v>18</v>
      </c>
      <c r="D36" s="33">
        <v>26</v>
      </c>
      <c r="E36" s="33">
        <v>25</v>
      </c>
      <c r="F36" s="33">
        <v>2</v>
      </c>
      <c r="G36" s="33">
        <v>3</v>
      </c>
      <c r="H36" s="33">
        <v>178</v>
      </c>
      <c r="I36" s="33">
        <v>81</v>
      </c>
      <c r="J36" s="33">
        <v>646</v>
      </c>
      <c r="K36" s="33">
        <v>234</v>
      </c>
      <c r="L36" s="33">
        <v>714</v>
      </c>
      <c r="M36" s="33">
        <v>340</v>
      </c>
      <c r="N36" s="33">
        <v>2</v>
      </c>
      <c r="O36" s="33">
        <v>2</v>
      </c>
      <c r="P36" s="33">
        <v>41</v>
      </c>
      <c r="Q36" s="33">
        <v>19</v>
      </c>
      <c r="R36" s="33">
        <v>91</v>
      </c>
      <c r="S36" s="33">
        <v>2447</v>
      </c>
      <c r="T36" s="33">
        <v>56</v>
      </c>
      <c r="U36" s="33">
        <v>2</v>
      </c>
      <c r="V36" s="33">
        <v>1279</v>
      </c>
    </row>
    <row r="37" spans="1:22" ht="15.95" customHeight="1">
      <c r="A37" s="37" t="s">
        <v>214</v>
      </c>
      <c r="B37" s="33">
        <v>65</v>
      </c>
      <c r="C37" s="33">
        <v>72</v>
      </c>
      <c r="D37" s="33">
        <v>74</v>
      </c>
      <c r="E37" s="33">
        <v>62</v>
      </c>
      <c r="F37" s="33">
        <v>18</v>
      </c>
      <c r="G37" s="33">
        <v>10</v>
      </c>
      <c r="H37" s="33">
        <v>1751</v>
      </c>
      <c r="I37" s="33">
        <v>1145</v>
      </c>
      <c r="J37" s="33">
        <v>700</v>
      </c>
      <c r="K37" s="33">
        <v>780</v>
      </c>
      <c r="L37" s="33">
        <v>2297</v>
      </c>
      <c r="M37" s="33">
        <v>2539</v>
      </c>
      <c r="N37" s="33">
        <v>6</v>
      </c>
      <c r="O37" s="33">
        <v>5</v>
      </c>
      <c r="P37" s="33">
        <v>208</v>
      </c>
      <c r="Q37" s="33">
        <v>136</v>
      </c>
      <c r="R37" s="33">
        <v>219</v>
      </c>
      <c r="S37" s="33">
        <v>10087</v>
      </c>
      <c r="T37" s="33">
        <v>595</v>
      </c>
      <c r="U37" s="33">
        <v>37</v>
      </c>
      <c r="V37" s="33">
        <v>4922</v>
      </c>
    </row>
    <row r="38" spans="1:22" ht="15.95" customHeight="1">
      <c r="A38" s="37" t="s">
        <v>215</v>
      </c>
      <c r="B38" s="33">
        <v>907</v>
      </c>
      <c r="C38" s="33">
        <v>868</v>
      </c>
      <c r="D38" s="33">
        <v>828</v>
      </c>
      <c r="E38" s="33">
        <v>740</v>
      </c>
      <c r="F38" s="33">
        <v>76</v>
      </c>
      <c r="G38" s="33">
        <v>52</v>
      </c>
      <c r="H38" s="33">
        <v>4490</v>
      </c>
      <c r="I38" s="33">
        <v>2800</v>
      </c>
      <c r="J38" s="33">
        <v>9727</v>
      </c>
      <c r="K38" s="33">
        <v>6390</v>
      </c>
      <c r="L38" s="33">
        <v>5300</v>
      </c>
      <c r="M38" s="33">
        <v>4420</v>
      </c>
      <c r="N38" s="33">
        <v>65</v>
      </c>
      <c r="O38" s="33">
        <v>59</v>
      </c>
      <c r="P38" s="33">
        <v>696</v>
      </c>
      <c r="Q38" s="33">
        <v>478</v>
      </c>
      <c r="R38" s="33">
        <v>3091</v>
      </c>
      <c r="S38" s="33">
        <v>40987</v>
      </c>
      <c r="T38" s="33">
        <v>670</v>
      </c>
      <c r="U38" s="33">
        <v>3360</v>
      </c>
      <c r="V38" s="33">
        <v>23553</v>
      </c>
    </row>
    <row r="39" spans="1:22" ht="17.100000000000001" customHeight="1">
      <c r="A39" s="701" t="s">
        <v>424</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356</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425</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426</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427</v>
      </c>
      <c r="B43" s="702"/>
      <c r="C43" s="702"/>
      <c r="D43" s="702"/>
      <c r="E43" s="702"/>
      <c r="F43" s="702"/>
      <c r="G43" s="702"/>
      <c r="H43" s="702"/>
      <c r="I43" s="702"/>
      <c r="J43" s="702"/>
      <c r="K43" s="702"/>
      <c r="L43" s="702"/>
      <c r="M43" s="702"/>
      <c r="N43" s="702"/>
      <c r="O43" s="702"/>
      <c r="P43" s="702"/>
      <c r="Q43" s="702"/>
      <c r="R43" s="702"/>
      <c r="S43" s="702"/>
      <c r="T43" s="702"/>
      <c r="U43" s="702"/>
      <c r="V43" s="702"/>
    </row>
  </sheetData>
  <mergeCells count="22">
    <mergeCell ref="A6:V6"/>
    <mergeCell ref="A1:V1"/>
    <mergeCell ref="A2:V2"/>
    <mergeCell ref="A3:V3"/>
    <mergeCell ref="A4:V4"/>
    <mergeCell ref="A5:V5"/>
    <mergeCell ref="A43:V43"/>
    <mergeCell ref="B7:S7"/>
    <mergeCell ref="T7:V7"/>
    <mergeCell ref="B8:C8"/>
    <mergeCell ref="D8:E8"/>
    <mergeCell ref="F8:G8"/>
    <mergeCell ref="H8:I8"/>
    <mergeCell ref="J8:K8"/>
    <mergeCell ref="L8:M8"/>
    <mergeCell ref="N8:O8"/>
    <mergeCell ref="P8:Q8"/>
    <mergeCell ref="T8:V8"/>
    <mergeCell ref="A39:V39"/>
    <mergeCell ref="A40:V40"/>
    <mergeCell ref="A41:V41"/>
    <mergeCell ref="A42:V42"/>
  </mergeCells>
  <pageMargins left="0.2" right="0.2" top="0.25" bottom="0.25" header="0" footer="0"/>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Layout" zoomScaleNormal="100" workbookViewId="0">
      <selection activeCell="D16" sqref="D16"/>
    </sheetView>
  </sheetViews>
  <sheetFormatPr defaultColWidth="11" defaultRowHeight="15" customHeight="1"/>
  <cols>
    <col min="1" max="1" width="11" bestFit="1" customWidth="1"/>
    <col min="2" max="2" width="24.875" customWidth="1"/>
    <col min="3" max="3" width="27" customWidth="1"/>
    <col min="4" max="4" width="26.375" customWidth="1"/>
    <col min="5" max="5" width="23.625" customWidth="1"/>
    <col min="6" max="6" width="26.375" customWidth="1"/>
  </cols>
  <sheetData>
    <row r="1" spans="1:6" ht="21.95" customHeight="1">
      <c r="A1" s="704" t="s">
        <v>0</v>
      </c>
      <c r="B1" s="702"/>
      <c r="C1" s="702"/>
      <c r="D1" s="702"/>
      <c r="E1" s="702"/>
      <c r="F1" s="702"/>
    </row>
    <row r="2" spans="1:6" ht="21.95" customHeight="1">
      <c r="A2" s="704" t="s">
        <v>1</v>
      </c>
      <c r="B2" s="702"/>
      <c r="C2" s="702"/>
      <c r="D2" s="702"/>
      <c r="E2" s="702"/>
      <c r="F2" s="702"/>
    </row>
    <row r="3" spans="1:6" ht="21.95" customHeight="1">
      <c r="A3" s="704" t="s">
        <v>2</v>
      </c>
      <c r="B3" s="702"/>
      <c r="C3" s="702"/>
      <c r="D3" s="702"/>
      <c r="E3" s="702"/>
      <c r="F3" s="702"/>
    </row>
    <row r="4" spans="1:6" ht="21.95" customHeight="1">
      <c r="A4" s="704" t="s">
        <v>3</v>
      </c>
      <c r="B4" s="702"/>
      <c r="C4" s="702"/>
      <c r="D4" s="702"/>
      <c r="E4" s="702"/>
      <c r="F4" s="702"/>
    </row>
    <row r="5" spans="1:6" ht="21.95" customHeight="1">
      <c r="A5" s="704" t="s">
        <v>4</v>
      </c>
      <c r="B5" s="702"/>
      <c r="C5" s="702"/>
      <c r="D5" s="702"/>
      <c r="E5" s="702"/>
      <c r="F5" s="702"/>
    </row>
    <row r="7" spans="1:6" ht="12.95" customHeight="1">
      <c r="A7" s="703" t="s">
        <v>5</v>
      </c>
      <c r="B7" s="703" t="s">
        <v>6</v>
      </c>
      <c r="C7" s="703"/>
      <c r="D7" s="703"/>
      <c r="E7" s="703"/>
      <c r="F7" s="703" t="s">
        <v>7</v>
      </c>
    </row>
    <row r="8" spans="1:6" ht="41.1" customHeight="1">
      <c r="A8" s="703"/>
      <c r="B8" s="76" t="s">
        <v>8</v>
      </c>
      <c r="C8" s="76" t="s">
        <v>9</v>
      </c>
      <c r="D8" s="76" t="s">
        <v>10</v>
      </c>
      <c r="E8" s="76" t="s">
        <v>11</v>
      </c>
      <c r="F8" s="703"/>
    </row>
    <row r="9" spans="1:6" ht="17.100000000000001" customHeight="1">
      <c r="A9" s="77" t="s">
        <v>12</v>
      </c>
      <c r="B9" s="75">
        <v>47926</v>
      </c>
      <c r="C9" s="75">
        <v>9429</v>
      </c>
      <c r="D9" s="75">
        <v>82490</v>
      </c>
      <c r="E9" s="75">
        <v>15253</v>
      </c>
      <c r="F9" s="75">
        <v>155098</v>
      </c>
    </row>
    <row r="10" spans="1:6" ht="17.100000000000001" customHeight="1">
      <c r="A10" s="77" t="s">
        <v>13</v>
      </c>
      <c r="B10" s="75">
        <v>31264</v>
      </c>
      <c r="C10" s="75">
        <v>12693</v>
      </c>
      <c r="D10" s="75">
        <v>176610</v>
      </c>
      <c r="E10" s="75">
        <v>58090</v>
      </c>
      <c r="F10" s="75">
        <v>278657</v>
      </c>
    </row>
    <row r="11" spans="1:6" ht="17.100000000000001" customHeight="1">
      <c r="A11" s="77" t="s">
        <v>7</v>
      </c>
      <c r="B11" s="81">
        <v>79190</v>
      </c>
      <c r="C11" s="81">
        <v>22122</v>
      </c>
      <c r="D11" s="81">
        <v>259100</v>
      </c>
      <c r="E11" s="81">
        <v>73343</v>
      </c>
      <c r="F11" s="81">
        <v>433755</v>
      </c>
    </row>
    <row r="12" spans="1:6" ht="17.100000000000001" customHeight="1">
      <c r="A12" s="701" t="s">
        <v>14</v>
      </c>
      <c r="B12" s="702"/>
      <c r="C12" s="702"/>
      <c r="D12" s="702"/>
      <c r="E12" s="702"/>
      <c r="F12" s="702"/>
    </row>
    <row r="13" spans="1:6" ht="17.100000000000001" customHeight="1">
      <c r="A13" s="701" t="s">
        <v>15</v>
      </c>
      <c r="B13" s="702"/>
      <c r="C13" s="702"/>
      <c r="D13" s="702"/>
      <c r="E13" s="702"/>
      <c r="F13" s="702"/>
    </row>
  </sheetData>
  <mergeCells count="10">
    <mergeCell ref="A1:F1"/>
    <mergeCell ref="A2:F2"/>
    <mergeCell ref="A3:F3"/>
    <mergeCell ref="A4:F4"/>
    <mergeCell ref="A5:F5"/>
    <mergeCell ref="A12:F12"/>
    <mergeCell ref="A13:F13"/>
    <mergeCell ref="A7:A8"/>
    <mergeCell ref="B7:E7"/>
    <mergeCell ref="F7:F8"/>
  </mergeCells>
  <pageMargins left="0.2" right="0.2" top="0.25" bottom="0.25" header="0" footer="0"/>
  <pageSetup paperSize="5"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view="pageLayout" zoomScaleNormal="100" workbookViewId="0">
      <selection sqref="A1:R1"/>
    </sheetView>
  </sheetViews>
  <sheetFormatPr defaultColWidth="11" defaultRowHeight="15" customHeight="1"/>
  <cols>
    <col min="1" max="1" width="21" style="31" customWidth="1"/>
    <col min="2" max="2" width="7.125" style="31" customWidth="1"/>
    <col min="3" max="3" width="6.75" style="31" customWidth="1"/>
    <col min="4" max="4" width="6.875" style="31" customWidth="1"/>
    <col min="5" max="5" width="6.75" style="31" customWidth="1"/>
    <col min="6" max="6" width="7.25" style="31" customWidth="1"/>
    <col min="7" max="7" width="6.875" style="31" customWidth="1"/>
    <col min="8" max="8" width="7.375" style="31" customWidth="1"/>
    <col min="9" max="9" width="6.375" style="31" customWidth="1"/>
    <col min="10" max="10" width="7.5" style="31" customWidth="1"/>
    <col min="11" max="11" width="6.375" style="31" customWidth="1"/>
    <col min="12" max="12" width="6.75" style="31" customWidth="1"/>
    <col min="13" max="13" width="7" style="31" customWidth="1"/>
    <col min="14" max="14" width="6.875" style="31" customWidth="1"/>
    <col min="15" max="15" width="5.875" style="31" customWidth="1"/>
    <col min="16" max="16" width="6.875" style="31" customWidth="1"/>
    <col min="17" max="17" width="7.125" style="31" customWidth="1"/>
    <col min="18" max="18" width="9.75" style="31" customWidth="1"/>
    <col min="19" max="19" width="7.5" style="31" customWidth="1"/>
    <col min="20" max="20" width="7.875" style="31" customWidth="1"/>
    <col min="21" max="21" width="6.375" style="31" customWidth="1"/>
    <col min="22" max="22" width="11.625" style="31" customWidth="1"/>
    <col min="23" max="16384" width="11" style="31"/>
  </cols>
  <sheetData>
    <row r="1" spans="1:22" ht="21.95" customHeight="1">
      <c r="A1" s="704" t="s">
        <v>428</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429</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85" t="s">
        <v>331</v>
      </c>
      <c r="B11" s="86">
        <v>8</v>
      </c>
      <c r="C11" s="86">
        <v>4</v>
      </c>
      <c r="D11" s="86">
        <v>20</v>
      </c>
      <c r="E11" s="86">
        <v>7</v>
      </c>
      <c r="F11" s="86">
        <v>2</v>
      </c>
      <c r="G11" s="86">
        <v>0</v>
      </c>
      <c r="H11" s="86">
        <v>119</v>
      </c>
      <c r="I11" s="86">
        <v>44</v>
      </c>
      <c r="J11" s="86">
        <v>176</v>
      </c>
      <c r="K11" s="86">
        <v>41</v>
      </c>
      <c r="L11" s="86">
        <v>463</v>
      </c>
      <c r="M11" s="86">
        <v>202</v>
      </c>
      <c r="N11" s="86">
        <v>1</v>
      </c>
      <c r="O11" s="86">
        <v>1</v>
      </c>
      <c r="P11" s="86">
        <v>13</v>
      </c>
      <c r="Q11" s="86">
        <v>8</v>
      </c>
      <c r="R11" s="86">
        <v>96</v>
      </c>
      <c r="S11" s="86">
        <v>1205</v>
      </c>
      <c r="T11" s="86">
        <v>12</v>
      </c>
      <c r="U11" s="86">
        <v>30</v>
      </c>
      <c r="V11" s="86">
        <v>207</v>
      </c>
    </row>
    <row r="12" spans="1:22" ht="17.100000000000001" customHeight="1">
      <c r="A12" s="37" t="s">
        <v>189</v>
      </c>
      <c r="B12" s="33">
        <v>4</v>
      </c>
      <c r="C12" s="33">
        <v>1</v>
      </c>
      <c r="D12" s="33">
        <v>2</v>
      </c>
      <c r="E12" s="33">
        <v>1</v>
      </c>
      <c r="F12" s="33">
        <v>0</v>
      </c>
      <c r="G12" s="33">
        <v>0</v>
      </c>
      <c r="H12" s="33">
        <v>33</v>
      </c>
      <c r="I12" s="33">
        <v>6</v>
      </c>
      <c r="J12" s="33">
        <v>36</v>
      </c>
      <c r="K12" s="33">
        <v>8</v>
      </c>
      <c r="L12" s="33">
        <v>26</v>
      </c>
      <c r="M12" s="33">
        <v>8</v>
      </c>
      <c r="N12" s="33">
        <v>0</v>
      </c>
      <c r="O12" s="33">
        <v>1</v>
      </c>
      <c r="P12" s="33">
        <v>0</v>
      </c>
      <c r="Q12" s="33">
        <v>1</v>
      </c>
      <c r="R12" s="33">
        <v>17</v>
      </c>
      <c r="S12" s="33">
        <v>144</v>
      </c>
      <c r="T12" s="33">
        <v>1</v>
      </c>
      <c r="U12" s="33">
        <v>11</v>
      </c>
      <c r="V12" s="33">
        <v>6</v>
      </c>
    </row>
    <row r="13" spans="1:22" ht="17.100000000000001" customHeight="1">
      <c r="A13" s="37" t="s">
        <v>191</v>
      </c>
      <c r="B13" s="33" t="s">
        <v>657</v>
      </c>
      <c r="C13" s="33" t="s">
        <v>657</v>
      </c>
      <c r="D13" s="33" t="s">
        <v>657</v>
      </c>
      <c r="E13" s="33" t="s">
        <v>657</v>
      </c>
      <c r="F13" s="33" t="s">
        <v>657</v>
      </c>
      <c r="G13" s="33" t="s">
        <v>657</v>
      </c>
      <c r="H13" s="33" t="s">
        <v>657</v>
      </c>
      <c r="I13" s="33" t="s">
        <v>657</v>
      </c>
      <c r="J13" s="33" t="s">
        <v>657</v>
      </c>
      <c r="K13" s="33" t="s">
        <v>657</v>
      </c>
      <c r="L13" s="33" t="s">
        <v>657</v>
      </c>
      <c r="M13" s="33" t="s">
        <v>657</v>
      </c>
      <c r="N13" s="33" t="s">
        <v>657</v>
      </c>
      <c r="O13" s="33" t="s">
        <v>657</v>
      </c>
      <c r="P13" s="33" t="s">
        <v>657</v>
      </c>
      <c r="Q13" s="33" t="s">
        <v>657</v>
      </c>
      <c r="R13" s="33" t="s">
        <v>657</v>
      </c>
      <c r="S13" s="33" t="s">
        <v>657</v>
      </c>
      <c r="T13" s="33" t="s">
        <v>657</v>
      </c>
      <c r="U13" s="33" t="s">
        <v>657</v>
      </c>
      <c r="V13" s="33" t="s">
        <v>657</v>
      </c>
    </row>
    <row r="14" spans="1:22" ht="17.100000000000001" customHeight="1">
      <c r="A14" s="37" t="s">
        <v>192</v>
      </c>
      <c r="B14" s="33">
        <v>0</v>
      </c>
      <c r="C14" s="33">
        <v>0</v>
      </c>
      <c r="D14" s="33">
        <v>3</v>
      </c>
      <c r="E14" s="33">
        <v>1</v>
      </c>
      <c r="F14" s="33">
        <v>0</v>
      </c>
      <c r="G14" s="33">
        <v>0</v>
      </c>
      <c r="H14" s="33">
        <v>1</v>
      </c>
      <c r="I14" s="33">
        <v>0</v>
      </c>
      <c r="J14" s="33">
        <v>1</v>
      </c>
      <c r="K14" s="33">
        <v>0</v>
      </c>
      <c r="L14" s="33">
        <v>17</v>
      </c>
      <c r="M14" s="33">
        <v>5</v>
      </c>
      <c r="N14" s="33">
        <v>0</v>
      </c>
      <c r="O14" s="33">
        <v>0</v>
      </c>
      <c r="P14" s="33">
        <v>0</v>
      </c>
      <c r="Q14" s="33">
        <v>1</v>
      </c>
      <c r="R14" s="33">
        <v>0</v>
      </c>
      <c r="S14" s="33">
        <v>29</v>
      </c>
      <c r="T14" s="33">
        <v>1</v>
      </c>
      <c r="U14" s="33">
        <v>2</v>
      </c>
      <c r="V14" s="33">
        <v>4</v>
      </c>
    </row>
    <row r="15" spans="1:22" ht="17.100000000000001" customHeight="1">
      <c r="A15" s="37" t="s">
        <v>194</v>
      </c>
      <c r="B15" s="33" t="s">
        <v>657</v>
      </c>
      <c r="C15" s="33" t="s">
        <v>657</v>
      </c>
      <c r="D15" s="33" t="s">
        <v>657</v>
      </c>
      <c r="E15" s="33" t="s">
        <v>657</v>
      </c>
      <c r="F15" s="33" t="s">
        <v>657</v>
      </c>
      <c r="G15" s="33" t="s">
        <v>657</v>
      </c>
      <c r="H15" s="33" t="s">
        <v>657</v>
      </c>
      <c r="I15" s="33" t="s">
        <v>657</v>
      </c>
      <c r="J15" s="33" t="s">
        <v>657</v>
      </c>
      <c r="K15" s="33" t="s">
        <v>657</v>
      </c>
      <c r="L15" s="33" t="s">
        <v>657</v>
      </c>
      <c r="M15" s="33" t="s">
        <v>657</v>
      </c>
      <c r="N15" s="33" t="s">
        <v>657</v>
      </c>
      <c r="O15" s="33" t="s">
        <v>657</v>
      </c>
      <c r="P15" s="33" t="s">
        <v>657</v>
      </c>
      <c r="Q15" s="33" t="s">
        <v>657</v>
      </c>
      <c r="R15" s="33" t="s">
        <v>657</v>
      </c>
      <c r="S15" s="33" t="s">
        <v>657</v>
      </c>
      <c r="T15" s="33" t="s">
        <v>657</v>
      </c>
      <c r="U15" s="33" t="s">
        <v>657</v>
      </c>
      <c r="V15" s="33" t="s">
        <v>657</v>
      </c>
    </row>
    <row r="16" spans="1:22" ht="17.100000000000001" customHeight="1">
      <c r="A16" s="37" t="s">
        <v>196</v>
      </c>
      <c r="B16" s="33">
        <v>0</v>
      </c>
      <c r="C16" s="33">
        <v>0</v>
      </c>
      <c r="D16" s="33">
        <v>0</v>
      </c>
      <c r="E16" s="33">
        <v>0</v>
      </c>
      <c r="F16" s="33">
        <v>0</v>
      </c>
      <c r="G16" s="33">
        <v>0</v>
      </c>
      <c r="H16" s="33">
        <v>1</v>
      </c>
      <c r="I16" s="33">
        <v>0</v>
      </c>
      <c r="J16" s="33">
        <v>1</v>
      </c>
      <c r="K16" s="33">
        <v>0</v>
      </c>
      <c r="L16" s="33">
        <v>11</v>
      </c>
      <c r="M16" s="33">
        <v>4</v>
      </c>
      <c r="N16" s="33">
        <v>0</v>
      </c>
      <c r="O16" s="33">
        <v>0</v>
      </c>
      <c r="P16" s="33">
        <v>0</v>
      </c>
      <c r="Q16" s="33">
        <v>1</v>
      </c>
      <c r="R16" s="33">
        <v>1</v>
      </c>
      <c r="S16" s="33">
        <v>19</v>
      </c>
      <c r="T16" s="33">
        <v>1</v>
      </c>
      <c r="U16" s="33">
        <v>0</v>
      </c>
      <c r="V16" s="33">
        <v>4</v>
      </c>
    </row>
    <row r="17" spans="1:22" ht="17.100000000000001" customHeight="1">
      <c r="A17" s="37" t="s">
        <v>197</v>
      </c>
      <c r="B17" s="33">
        <v>0</v>
      </c>
      <c r="C17" s="33">
        <v>2</v>
      </c>
      <c r="D17" s="33">
        <v>2</v>
      </c>
      <c r="E17" s="33">
        <v>1</v>
      </c>
      <c r="F17" s="33">
        <v>1</v>
      </c>
      <c r="G17" s="33">
        <v>0</v>
      </c>
      <c r="H17" s="33">
        <v>21</v>
      </c>
      <c r="I17" s="33">
        <v>10</v>
      </c>
      <c r="J17" s="33">
        <v>20</v>
      </c>
      <c r="K17" s="33">
        <v>7</v>
      </c>
      <c r="L17" s="33">
        <v>49</v>
      </c>
      <c r="M17" s="33">
        <v>18</v>
      </c>
      <c r="N17" s="33">
        <v>0</v>
      </c>
      <c r="O17" s="33">
        <v>0</v>
      </c>
      <c r="P17" s="33">
        <v>5</v>
      </c>
      <c r="Q17" s="33">
        <v>0</v>
      </c>
      <c r="R17" s="33">
        <v>14</v>
      </c>
      <c r="S17" s="33">
        <v>150</v>
      </c>
      <c r="T17" s="33">
        <v>2</v>
      </c>
      <c r="U17" s="33">
        <v>4</v>
      </c>
      <c r="V17" s="33">
        <v>20</v>
      </c>
    </row>
    <row r="18" spans="1:22" ht="17.100000000000001" customHeight="1">
      <c r="A18" s="37" t="s">
        <v>198</v>
      </c>
      <c r="B18" s="33">
        <v>1</v>
      </c>
      <c r="C18" s="33">
        <v>1</v>
      </c>
      <c r="D18" s="33">
        <v>0</v>
      </c>
      <c r="E18" s="33">
        <v>0</v>
      </c>
      <c r="F18" s="33">
        <v>0</v>
      </c>
      <c r="G18" s="33">
        <v>0</v>
      </c>
      <c r="H18" s="33">
        <v>0</v>
      </c>
      <c r="I18" s="33">
        <v>0</v>
      </c>
      <c r="J18" s="33">
        <v>2</v>
      </c>
      <c r="K18" s="33">
        <v>1</v>
      </c>
      <c r="L18" s="33">
        <v>14</v>
      </c>
      <c r="M18" s="33">
        <v>4</v>
      </c>
      <c r="N18" s="33">
        <v>0</v>
      </c>
      <c r="O18" s="33">
        <v>0</v>
      </c>
      <c r="P18" s="33">
        <v>0</v>
      </c>
      <c r="Q18" s="33">
        <v>0</v>
      </c>
      <c r="R18" s="33">
        <v>1</v>
      </c>
      <c r="S18" s="33">
        <v>24</v>
      </c>
      <c r="T18" s="33">
        <v>0</v>
      </c>
      <c r="U18" s="33">
        <v>1</v>
      </c>
      <c r="V18" s="33">
        <v>0</v>
      </c>
    </row>
    <row r="19" spans="1:22" ht="17.100000000000001" customHeight="1">
      <c r="A19" s="37" t="s">
        <v>199</v>
      </c>
      <c r="B19" s="33">
        <v>0</v>
      </c>
      <c r="C19" s="33">
        <v>0</v>
      </c>
      <c r="D19" s="33">
        <v>0</v>
      </c>
      <c r="E19" s="33">
        <v>0</v>
      </c>
      <c r="F19" s="33">
        <v>0</v>
      </c>
      <c r="G19" s="33">
        <v>0</v>
      </c>
      <c r="H19" s="33">
        <v>3</v>
      </c>
      <c r="I19" s="33">
        <v>4</v>
      </c>
      <c r="J19" s="33">
        <v>3</v>
      </c>
      <c r="K19" s="33">
        <v>2</v>
      </c>
      <c r="L19" s="33">
        <v>14</v>
      </c>
      <c r="M19" s="33">
        <v>9</v>
      </c>
      <c r="N19" s="33">
        <v>0</v>
      </c>
      <c r="O19" s="33">
        <v>0</v>
      </c>
      <c r="P19" s="33">
        <v>0</v>
      </c>
      <c r="Q19" s="33">
        <v>0</v>
      </c>
      <c r="R19" s="33">
        <v>0</v>
      </c>
      <c r="S19" s="33">
        <v>35</v>
      </c>
      <c r="T19" s="33">
        <v>0</v>
      </c>
      <c r="U19" s="33">
        <v>0</v>
      </c>
      <c r="V19" s="33">
        <v>3</v>
      </c>
    </row>
    <row r="20" spans="1:22" ht="17.100000000000001" customHeight="1">
      <c r="A20" s="37" t="s">
        <v>332</v>
      </c>
      <c r="B20" s="33" t="s">
        <v>657</v>
      </c>
      <c r="C20" s="33" t="s">
        <v>657</v>
      </c>
      <c r="D20" s="33" t="s">
        <v>657</v>
      </c>
      <c r="E20" s="33" t="s">
        <v>657</v>
      </c>
      <c r="F20" s="33" t="s">
        <v>657</v>
      </c>
      <c r="G20" s="33" t="s">
        <v>657</v>
      </c>
      <c r="H20" s="33" t="s">
        <v>657</v>
      </c>
      <c r="I20" s="33" t="s">
        <v>657</v>
      </c>
      <c r="J20" s="33" t="s">
        <v>657</v>
      </c>
      <c r="K20" s="33" t="s">
        <v>657</v>
      </c>
      <c r="L20" s="33" t="s">
        <v>657</v>
      </c>
      <c r="M20" s="33" t="s">
        <v>657</v>
      </c>
      <c r="N20" s="33" t="s">
        <v>657</v>
      </c>
      <c r="O20" s="33" t="s">
        <v>657</v>
      </c>
      <c r="P20" s="33" t="s">
        <v>657</v>
      </c>
      <c r="Q20" s="33" t="s">
        <v>657</v>
      </c>
      <c r="R20" s="33" t="s">
        <v>657</v>
      </c>
      <c r="S20" s="33" t="s">
        <v>657</v>
      </c>
      <c r="T20" s="33" t="s">
        <v>657</v>
      </c>
      <c r="U20" s="33" t="s">
        <v>657</v>
      </c>
      <c r="V20" s="33" t="s">
        <v>657</v>
      </c>
    </row>
    <row r="21" spans="1:22" ht="17.100000000000001" customHeight="1">
      <c r="A21" s="37" t="s">
        <v>201</v>
      </c>
      <c r="B21" s="33">
        <v>0</v>
      </c>
      <c r="C21" s="33">
        <v>0</v>
      </c>
      <c r="D21" s="33">
        <v>0</v>
      </c>
      <c r="E21" s="33">
        <v>1</v>
      </c>
      <c r="F21" s="33">
        <v>0</v>
      </c>
      <c r="G21" s="33">
        <v>0</v>
      </c>
      <c r="H21" s="33">
        <v>0</v>
      </c>
      <c r="I21" s="33">
        <v>0</v>
      </c>
      <c r="J21" s="33">
        <v>3</v>
      </c>
      <c r="K21" s="33">
        <v>2</v>
      </c>
      <c r="L21" s="33">
        <v>15</v>
      </c>
      <c r="M21" s="33">
        <v>11</v>
      </c>
      <c r="N21" s="33">
        <v>1</v>
      </c>
      <c r="O21" s="33">
        <v>0</v>
      </c>
      <c r="P21" s="33">
        <v>0</v>
      </c>
      <c r="Q21" s="33">
        <v>0</v>
      </c>
      <c r="R21" s="33">
        <v>13</v>
      </c>
      <c r="S21" s="33">
        <v>46</v>
      </c>
      <c r="T21" s="33">
        <v>0</v>
      </c>
      <c r="U21" s="33">
        <v>0</v>
      </c>
      <c r="V21" s="33">
        <v>1</v>
      </c>
    </row>
    <row r="22" spans="1:22" ht="17.100000000000001" customHeight="1">
      <c r="A22" s="37" t="s">
        <v>202</v>
      </c>
      <c r="B22" s="33">
        <v>1</v>
      </c>
      <c r="C22" s="33">
        <v>0</v>
      </c>
      <c r="D22" s="33">
        <v>0</v>
      </c>
      <c r="E22" s="33">
        <v>0</v>
      </c>
      <c r="F22" s="33">
        <v>0</v>
      </c>
      <c r="G22" s="33">
        <v>0</v>
      </c>
      <c r="H22" s="33">
        <v>4</v>
      </c>
      <c r="I22" s="33">
        <v>0</v>
      </c>
      <c r="J22" s="33">
        <v>11</v>
      </c>
      <c r="K22" s="33">
        <v>5</v>
      </c>
      <c r="L22" s="33">
        <v>0</v>
      </c>
      <c r="M22" s="33">
        <v>3</v>
      </c>
      <c r="N22" s="33">
        <v>0</v>
      </c>
      <c r="O22" s="33">
        <v>0</v>
      </c>
      <c r="P22" s="33">
        <v>0</v>
      </c>
      <c r="Q22" s="33">
        <v>0</v>
      </c>
      <c r="R22" s="33">
        <v>0</v>
      </c>
      <c r="S22" s="33">
        <v>24</v>
      </c>
      <c r="T22" s="33">
        <v>0</v>
      </c>
      <c r="U22" s="33">
        <v>2</v>
      </c>
      <c r="V22" s="33">
        <v>0</v>
      </c>
    </row>
    <row r="23" spans="1:22" ht="17.100000000000001" customHeight="1">
      <c r="A23" s="37" t="s">
        <v>205</v>
      </c>
      <c r="B23" s="33">
        <v>2</v>
      </c>
      <c r="C23" s="33">
        <v>0</v>
      </c>
      <c r="D23" s="33">
        <v>2</v>
      </c>
      <c r="E23" s="33">
        <v>0</v>
      </c>
      <c r="F23" s="33">
        <v>0</v>
      </c>
      <c r="G23" s="33">
        <v>0</v>
      </c>
      <c r="H23" s="33">
        <v>12</v>
      </c>
      <c r="I23" s="33">
        <v>5</v>
      </c>
      <c r="J23" s="33">
        <v>21</v>
      </c>
      <c r="K23" s="33">
        <v>5</v>
      </c>
      <c r="L23" s="33">
        <v>54</v>
      </c>
      <c r="M23" s="33">
        <v>12</v>
      </c>
      <c r="N23" s="33">
        <v>0</v>
      </c>
      <c r="O23" s="33">
        <v>0</v>
      </c>
      <c r="P23" s="33">
        <v>0</v>
      </c>
      <c r="Q23" s="33">
        <v>1</v>
      </c>
      <c r="R23" s="33">
        <v>15</v>
      </c>
      <c r="S23" s="33">
        <v>129</v>
      </c>
      <c r="T23" s="33">
        <v>3</v>
      </c>
      <c r="U23" s="33">
        <v>3</v>
      </c>
      <c r="V23" s="33">
        <v>27</v>
      </c>
    </row>
    <row r="24" spans="1:22" ht="17.100000000000001" customHeight="1">
      <c r="A24" s="37" t="s">
        <v>334</v>
      </c>
      <c r="B24" s="33">
        <v>0</v>
      </c>
      <c r="C24" s="33">
        <v>0</v>
      </c>
      <c r="D24" s="33">
        <v>0</v>
      </c>
      <c r="E24" s="33">
        <v>0</v>
      </c>
      <c r="F24" s="33">
        <v>0</v>
      </c>
      <c r="G24" s="33">
        <v>0</v>
      </c>
      <c r="H24" s="33">
        <v>0</v>
      </c>
      <c r="I24" s="33">
        <v>1</v>
      </c>
      <c r="J24" s="33">
        <v>0</v>
      </c>
      <c r="K24" s="33">
        <v>0</v>
      </c>
      <c r="L24" s="33">
        <v>13</v>
      </c>
      <c r="M24" s="33">
        <v>3</v>
      </c>
      <c r="N24" s="33">
        <v>0</v>
      </c>
      <c r="O24" s="33">
        <v>0</v>
      </c>
      <c r="P24" s="33">
        <v>0</v>
      </c>
      <c r="Q24" s="33">
        <v>0</v>
      </c>
      <c r="R24" s="33">
        <v>1</v>
      </c>
      <c r="S24" s="33">
        <v>18</v>
      </c>
      <c r="T24" s="33">
        <v>0</v>
      </c>
      <c r="U24" s="33">
        <v>0</v>
      </c>
      <c r="V24" s="33">
        <v>8</v>
      </c>
    </row>
    <row r="25" spans="1:22" ht="17.100000000000001" customHeight="1">
      <c r="A25" s="37" t="s">
        <v>208</v>
      </c>
      <c r="B25" s="33">
        <v>0</v>
      </c>
      <c r="C25" s="33">
        <v>0</v>
      </c>
      <c r="D25" s="33">
        <v>2</v>
      </c>
      <c r="E25" s="33">
        <v>1</v>
      </c>
      <c r="F25" s="33">
        <v>0</v>
      </c>
      <c r="G25" s="33">
        <v>0</v>
      </c>
      <c r="H25" s="33">
        <v>15</v>
      </c>
      <c r="I25" s="33">
        <v>7</v>
      </c>
      <c r="J25" s="33">
        <v>14</v>
      </c>
      <c r="K25" s="33">
        <v>2</v>
      </c>
      <c r="L25" s="33">
        <v>64</v>
      </c>
      <c r="M25" s="33">
        <v>23</v>
      </c>
      <c r="N25" s="33">
        <v>0</v>
      </c>
      <c r="O25" s="33">
        <v>0</v>
      </c>
      <c r="P25" s="33">
        <v>2</v>
      </c>
      <c r="Q25" s="33">
        <v>1</v>
      </c>
      <c r="R25" s="33">
        <v>7</v>
      </c>
      <c r="S25" s="33">
        <v>138</v>
      </c>
      <c r="T25" s="33">
        <v>0</v>
      </c>
      <c r="U25" s="33">
        <v>2</v>
      </c>
      <c r="V25" s="33">
        <v>3</v>
      </c>
    </row>
    <row r="26" spans="1:22" ht="17.100000000000001" customHeight="1">
      <c r="A26" s="37" t="s">
        <v>335</v>
      </c>
      <c r="B26" s="33">
        <v>0</v>
      </c>
      <c r="C26" s="33">
        <v>0</v>
      </c>
      <c r="D26" s="33">
        <v>0</v>
      </c>
      <c r="E26" s="33">
        <v>1</v>
      </c>
      <c r="F26" s="33">
        <v>0</v>
      </c>
      <c r="G26" s="33">
        <v>0</v>
      </c>
      <c r="H26" s="33">
        <v>3</v>
      </c>
      <c r="I26" s="33">
        <v>0</v>
      </c>
      <c r="J26" s="33">
        <v>4</v>
      </c>
      <c r="K26" s="33">
        <v>1</v>
      </c>
      <c r="L26" s="33">
        <v>39</v>
      </c>
      <c r="M26" s="33">
        <v>25</v>
      </c>
      <c r="N26" s="33">
        <v>0</v>
      </c>
      <c r="O26" s="33">
        <v>0</v>
      </c>
      <c r="P26" s="33">
        <v>1</v>
      </c>
      <c r="Q26" s="33">
        <v>0</v>
      </c>
      <c r="R26" s="33">
        <v>10</v>
      </c>
      <c r="S26" s="33">
        <v>84</v>
      </c>
      <c r="T26" s="33">
        <v>0</v>
      </c>
      <c r="U26" s="33">
        <v>0</v>
      </c>
      <c r="V26" s="33">
        <v>11</v>
      </c>
    </row>
    <row r="27" spans="1:22" ht="17.100000000000001" customHeight="1">
      <c r="A27" s="37" t="s">
        <v>210</v>
      </c>
      <c r="B27" s="33" t="s">
        <v>657</v>
      </c>
      <c r="C27" s="33" t="s">
        <v>657</v>
      </c>
      <c r="D27" s="33" t="s">
        <v>657</v>
      </c>
      <c r="E27" s="33" t="s">
        <v>657</v>
      </c>
      <c r="F27" s="33" t="s">
        <v>657</v>
      </c>
      <c r="G27" s="33" t="s">
        <v>657</v>
      </c>
      <c r="H27" s="33" t="s">
        <v>657</v>
      </c>
      <c r="I27" s="33" t="s">
        <v>657</v>
      </c>
      <c r="J27" s="33" t="s">
        <v>657</v>
      </c>
      <c r="K27" s="33" t="s">
        <v>657</v>
      </c>
      <c r="L27" s="33" t="s">
        <v>657</v>
      </c>
      <c r="M27" s="33" t="s">
        <v>657</v>
      </c>
      <c r="N27" s="33" t="s">
        <v>657</v>
      </c>
      <c r="O27" s="33" t="s">
        <v>657</v>
      </c>
      <c r="P27" s="33" t="s">
        <v>657</v>
      </c>
      <c r="Q27" s="33" t="s">
        <v>657</v>
      </c>
      <c r="R27" s="33" t="s">
        <v>657</v>
      </c>
      <c r="S27" s="33" t="s">
        <v>657</v>
      </c>
      <c r="T27" s="33" t="s">
        <v>657</v>
      </c>
      <c r="U27" s="33" t="s">
        <v>657</v>
      </c>
      <c r="V27" s="33" t="s">
        <v>657</v>
      </c>
    </row>
    <row r="28" spans="1:22" ht="17.100000000000001" customHeight="1">
      <c r="A28" s="37" t="s">
        <v>211</v>
      </c>
      <c r="B28" s="33">
        <v>0</v>
      </c>
      <c r="C28" s="33">
        <v>0</v>
      </c>
      <c r="D28" s="33">
        <v>2</v>
      </c>
      <c r="E28" s="33">
        <v>0</v>
      </c>
      <c r="F28" s="33">
        <v>0</v>
      </c>
      <c r="G28" s="33">
        <v>0</v>
      </c>
      <c r="H28" s="33">
        <v>0</v>
      </c>
      <c r="I28" s="33">
        <v>0</v>
      </c>
      <c r="J28" s="33">
        <v>1</v>
      </c>
      <c r="K28" s="33">
        <v>1</v>
      </c>
      <c r="L28" s="33">
        <v>11</v>
      </c>
      <c r="M28" s="33">
        <v>6</v>
      </c>
      <c r="N28" s="33">
        <v>0</v>
      </c>
      <c r="O28" s="33">
        <v>0</v>
      </c>
      <c r="P28" s="33">
        <v>1</v>
      </c>
      <c r="Q28" s="33">
        <v>0</v>
      </c>
      <c r="R28" s="33">
        <v>1</v>
      </c>
      <c r="S28" s="33">
        <v>23</v>
      </c>
      <c r="T28" s="33">
        <v>0</v>
      </c>
      <c r="U28" s="33">
        <v>0</v>
      </c>
      <c r="V28" s="33">
        <v>6</v>
      </c>
    </row>
    <row r="29" spans="1:22" ht="17.100000000000001" customHeight="1">
      <c r="A29" s="37" t="s">
        <v>336</v>
      </c>
      <c r="B29" s="33">
        <v>0</v>
      </c>
      <c r="C29" s="33">
        <v>0</v>
      </c>
      <c r="D29" s="33">
        <v>5</v>
      </c>
      <c r="E29" s="33">
        <v>0</v>
      </c>
      <c r="F29" s="33">
        <v>0</v>
      </c>
      <c r="G29" s="33">
        <v>0</v>
      </c>
      <c r="H29" s="33">
        <v>6</v>
      </c>
      <c r="I29" s="33">
        <v>5</v>
      </c>
      <c r="J29" s="33">
        <v>26</v>
      </c>
      <c r="K29" s="33">
        <v>1</v>
      </c>
      <c r="L29" s="33">
        <v>61</v>
      </c>
      <c r="M29" s="33">
        <v>36</v>
      </c>
      <c r="N29" s="33">
        <v>0</v>
      </c>
      <c r="O29" s="33">
        <v>0</v>
      </c>
      <c r="P29" s="33">
        <v>3</v>
      </c>
      <c r="Q29" s="33">
        <v>3</v>
      </c>
      <c r="R29" s="33">
        <v>6</v>
      </c>
      <c r="S29" s="33">
        <v>152</v>
      </c>
      <c r="T29" s="33">
        <v>2</v>
      </c>
      <c r="U29" s="33">
        <v>2</v>
      </c>
      <c r="V29" s="33">
        <v>39</v>
      </c>
    </row>
    <row r="30" spans="1:22" ht="17.100000000000001" customHeight="1">
      <c r="A30" s="37" t="s">
        <v>215</v>
      </c>
      <c r="B30" s="33">
        <v>0</v>
      </c>
      <c r="C30" s="33">
        <v>0</v>
      </c>
      <c r="D30" s="33">
        <v>2</v>
      </c>
      <c r="E30" s="33">
        <v>0</v>
      </c>
      <c r="F30" s="33">
        <v>1</v>
      </c>
      <c r="G30" s="33">
        <v>0</v>
      </c>
      <c r="H30" s="33">
        <v>18</v>
      </c>
      <c r="I30" s="33">
        <v>6</v>
      </c>
      <c r="J30" s="33">
        <v>33</v>
      </c>
      <c r="K30" s="33">
        <v>6</v>
      </c>
      <c r="L30" s="33">
        <v>62</v>
      </c>
      <c r="M30" s="33">
        <v>32</v>
      </c>
      <c r="N30" s="33">
        <v>0</v>
      </c>
      <c r="O30" s="33">
        <v>0</v>
      </c>
      <c r="P30" s="33">
        <v>1</v>
      </c>
      <c r="Q30" s="33">
        <v>0</v>
      </c>
      <c r="R30" s="33">
        <v>10</v>
      </c>
      <c r="S30" s="33">
        <v>171</v>
      </c>
      <c r="T30" s="33">
        <v>1</v>
      </c>
      <c r="U30" s="33">
        <v>3</v>
      </c>
      <c r="V30" s="33">
        <v>71</v>
      </c>
    </row>
    <row r="31" spans="1:22" ht="17.100000000000001" customHeight="1">
      <c r="A31" s="701" t="s">
        <v>430</v>
      </c>
      <c r="B31" s="702"/>
      <c r="C31" s="702"/>
      <c r="D31" s="702"/>
      <c r="E31" s="702"/>
      <c r="F31" s="702"/>
      <c r="G31" s="702"/>
      <c r="H31" s="702"/>
      <c r="I31" s="702"/>
      <c r="J31" s="702"/>
      <c r="K31" s="702"/>
      <c r="L31" s="702"/>
      <c r="M31" s="702"/>
      <c r="N31" s="702"/>
      <c r="O31" s="702"/>
      <c r="P31" s="702"/>
      <c r="Q31" s="702"/>
      <c r="R31" s="702"/>
      <c r="S31" s="702"/>
      <c r="T31" s="702"/>
      <c r="U31" s="702"/>
      <c r="V31" s="702"/>
    </row>
    <row r="32" spans="1:22" ht="17.100000000000001" customHeight="1">
      <c r="A32" s="701" t="s">
        <v>356</v>
      </c>
      <c r="B32" s="702"/>
      <c r="C32" s="702"/>
      <c r="D32" s="702"/>
      <c r="E32" s="702"/>
      <c r="F32" s="702"/>
      <c r="G32" s="702"/>
      <c r="H32" s="702"/>
      <c r="I32" s="702"/>
      <c r="J32" s="702"/>
      <c r="K32" s="702"/>
      <c r="L32" s="702"/>
      <c r="M32" s="702"/>
      <c r="N32" s="702"/>
      <c r="O32" s="702"/>
      <c r="P32" s="702"/>
      <c r="Q32" s="702"/>
      <c r="R32" s="702"/>
      <c r="S32" s="702"/>
      <c r="T32" s="702"/>
      <c r="U32" s="702"/>
      <c r="V32" s="702"/>
    </row>
    <row r="33" spans="1:22" ht="17.100000000000001" customHeight="1">
      <c r="A33" s="701" t="s">
        <v>425</v>
      </c>
      <c r="B33" s="702"/>
      <c r="C33" s="702"/>
      <c r="D33" s="702"/>
      <c r="E33" s="702"/>
      <c r="F33" s="702"/>
      <c r="G33" s="702"/>
      <c r="H33" s="702"/>
      <c r="I33" s="702"/>
      <c r="J33" s="702"/>
      <c r="K33" s="702"/>
      <c r="L33" s="702"/>
      <c r="M33" s="702"/>
      <c r="N33" s="702"/>
      <c r="O33" s="702"/>
      <c r="P33" s="702"/>
      <c r="Q33" s="702"/>
      <c r="R33" s="702"/>
      <c r="S33" s="702"/>
      <c r="T33" s="702"/>
      <c r="U33" s="702"/>
      <c r="V33" s="702"/>
    </row>
    <row r="34" spans="1:22" ht="17.100000000000001" customHeight="1">
      <c r="A34" s="701" t="s">
        <v>426</v>
      </c>
      <c r="B34" s="702"/>
      <c r="C34" s="702"/>
      <c r="D34" s="702"/>
      <c r="E34" s="702"/>
      <c r="F34" s="702"/>
      <c r="G34" s="702"/>
      <c r="H34" s="702"/>
      <c r="I34" s="702"/>
      <c r="J34" s="702"/>
      <c r="K34" s="702"/>
      <c r="L34" s="702"/>
      <c r="M34" s="702"/>
      <c r="N34" s="702"/>
      <c r="O34" s="702"/>
      <c r="P34" s="702"/>
      <c r="Q34" s="702"/>
      <c r="R34" s="702"/>
      <c r="S34" s="702"/>
      <c r="T34" s="702"/>
      <c r="U34" s="702"/>
      <c r="V34" s="702"/>
    </row>
    <row r="35" spans="1:22" ht="17.100000000000001" customHeight="1">
      <c r="A35" s="701" t="s">
        <v>427</v>
      </c>
      <c r="B35" s="702"/>
      <c r="C35" s="702"/>
      <c r="D35" s="702"/>
      <c r="E35" s="702"/>
      <c r="F35" s="702"/>
      <c r="G35" s="702"/>
      <c r="H35" s="702"/>
      <c r="I35" s="702"/>
      <c r="J35" s="702"/>
      <c r="K35" s="702"/>
      <c r="L35" s="702"/>
      <c r="M35" s="702"/>
      <c r="N35" s="702"/>
      <c r="O35" s="702"/>
      <c r="P35" s="702"/>
      <c r="Q35" s="702"/>
      <c r="R35" s="702"/>
      <c r="S35" s="702"/>
      <c r="T35" s="702"/>
      <c r="U35" s="702"/>
      <c r="V35" s="702"/>
    </row>
    <row r="36" spans="1:22" ht="15" customHeight="1">
      <c r="A36" s="667" t="s">
        <v>1052</v>
      </c>
    </row>
  </sheetData>
  <mergeCells count="22">
    <mergeCell ref="A6:V6"/>
    <mergeCell ref="A1:V1"/>
    <mergeCell ref="A2:V2"/>
    <mergeCell ref="A3:V3"/>
    <mergeCell ref="A4:V4"/>
    <mergeCell ref="A5:V5"/>
    <mergeCell ref="A35:V35"/>
    <mergeCell ref="B8:S8"/>
    <mergeCell ref="T8:V8"/>
    <mergeCell ref="B9:C9"/>
    <mergeCell ref="D9:E9"/>
    <mergeCell ref="F9:G9"/>
    <mergeCell ref="H9:I9"/>
    <mergeCell ref="J9:K9"/>
    <mergeCell ref="L9:M9"/>
    <mergeCell ref="N9:O9"/>
    <mergeCell ref="P9:Q9"/>
    <mergeCell ref="T9:V9"/>
    <mergeCell ref="A31:V31"/>
    <mergeCell ref="A32:V32"/>
    <mergeCell ref="A33:V33"/>
    <mergeCell ref="A34:V34"/>
  </mergeCells>
  <pageMargins left="0.2" right="0.2" top="0.25" bottom="0.25" header="0" footer="0"/>
  <pageSetup paperSize="5"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Normal="100" workbookViewId="0">
      <selection sqref="A1:R1"/>
    </sheetView>
  </sheetViews>
  <sheetFormatPr defaultColWidth="11" defaultRowHeight="15" customHeight="1"/>
  <cols>
    <col min="1" max="1" width="15.875" style="31" customWidth="1"/>
    <col min="2" max="17" width="6.625" style="31" customWidth="1"/>
    <col min="18" max="18" width="9" style="31" customWidth="1"/>
    <col min="19" max="19" width="6.625" style="31" customWidth="1"/>
    <col min="20" max="20" width="7.75" style="31" customWidth="1"/>
    <col min="21" max="21" width="6.625" style="31" customWidth="1"/>
    <col min="22" max="22" width="11.375" style="31" customWidth="1"/>
    <col min="23" max="16384" width="11" style="31"/>
  </cols>
  <sheetData>
    <row r="1" spans="1:22" ht="21.95" customHeight="1">
      <c r="A1" s="704" t="s">
        <v>431</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432</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85" t="s">
        <v>331</v>
      </c>
      <c r="B11" s="86">
        <v>0</v>
      </c>
      <c r="C11" s="86">
        <v>0</v>
      </c>
      <c r="D11" s="86">
        <v>5</v>
      </c>
      <c r="E11" s="86">
        <v>2</v>
      </c>
      <c r="F11" s="86">
        <v>0</v>
      </c>
      <c r="G11" s="86">
        <v>0</v>
      </c>
      <c r="H11" s="86">
        <v>16</v>
      </c>
      <c r="I11" s="86">
        <v>5</v>
      </c>
      <c r="J11" s="86">
        <v>12</v>
      </c>
      <c r="K11" s="86">
        <v>4</v>
      </c>
      <c r="L11" s="86">
        <v>59</v>
      </c>
      <c r="M11" s="86">
        <v>23</v>
      </c>
      <c r="N11" s="86">
        <v>0</v>
      </c>
      <c r="O11" s="86">
        <v>0</v>
      </c>
      <c r="P11" s="86">
        <v>2</v>
      </c>
      <c r="Q11" s="86">
        <v>1</v>
      </c>
      <c r="R11" s="86">
        <v>12</v>
      </c>
      <c r="S11" s="86">
        <v>141</v>
      </c>
      <c r="T11" s="86">
        <v>2</v>
      </c>
      <c r="U11" s="86">
        <v>3</v>
      </c>
      <c r="V11" s="86">
        <v>31</v>
      </c>
    </row>
    <row r="12" spans="1:22" ht="17.100000000000001" customHeight="1">
      <c r="A12" s="37" t="s">
        <v>205</v>
      </c>
      <c r="B12" s="33" t="s">
        <v>657</v>
      </c>
      <c r="C12" s="33" t="s">
        <v>657</v>
      </c>
      <c r="D12" s="33" t="s">
        <v>657</v>
      </c>
      <c r="E12" s="33" t="s">
        <v>657</v>
      </c>
      <c r="F12" s="33" t="s">
        <v>657</v>
      </c>
      <c r="G12" s="33" t="s">
        <v>657</v>
      </c>
      <c r="H12" s="33" t="s">
        <v>657</v>
      </c>
      <c r="I12" s="33" t="s">
        <v>657</v>
      </c>
      <c r="J12" s="33" t="s">
        <v>657</v>
      </c>
      <c r="K12" s="33" t="s">
        <v>657</v>
      </c>
      <c r="L12" s="33" t="s">
        <v>657</v>
      </c>
      <c r="M12" s="33" t="s">
        <v>657</v>
      </c>
      <c r="N12" s="33" t="s">
        <v>657</v>
      </c>
      <c r="O12" s="33" t="s">
        <v>657</v>
      </c>
      <c r="P12" s="33" t="s">
        <v>657</v>
      </c>
      <c r="Q12" s="33" t="s">
        <v>657</v>
      </c>
      <c r="R12" s="33" t="s">
        <v>657</v>
      </c>
      <c r="S12" s="33" t="s">
        <v>657</v>
      </c>
      <c r="T12" s="33" t="s">
        <v>657</v>
      </c>
      <c r="U12" s="33" t="s">
        <v>657</v>
      </c>
      <c r="V12" s="33" t="s">
        <v>657</v>
      </c>
    </row>
    <row r="13" spans="1:22" ht="17.100000000000001" customHeight="1">
      <c r="A13" s="37" t="s">
        <v>210</v>
      </c>
      <c r="B13" s="33">
        <v>0</v>
      </c>
      <c r="C13" s="33">
        <v>0</v>
      </c>
      <c r="D13" s="33">
        <v>4</v>
      </c>
      <c r="E13" s="33">
        <v>1</v>
      </c>
      <c r="F13" s="33">
        <v>0</v>
      </c>
      <c r="G13" s="33">
        <v>0</v>
      </c>
      <c r="H13" s="33">
        <v>10</v>
      </c>
      <c r="I13" s="33">
        <v>5</v>
      </c>
      <c r="J13" s="33">
        <v>10</v>
      </c>
      <c r="K13" s="33">
        <v>2</v>
      </c>
      <c r="L13" s="33">
        <v>49</v>
      </c>
      <c r="M13" s="33">
        <v>19</v>
      </c>
      <c r="N13" s="33">
        <v>0</v>
      </c>
      <c r="O13" s="33">
        <v>0</v>
      </c>
      <c r="P13" s="33">
        <v>1</v>
      </c>
      <c r="Q13" s="33">
        <v>0</v>
      </c>
      <c r="R13" s="33">
        <v>9</v>
      </c>
      <c r="S13" s="33">
        <v>110</v>
      </c>
      <c r="T13" s="33">
        <v>1</v>
      </c>
      <c r="U13" s="33">
        <v>0</v>
      </c>
      <c r="V13" s="33">
        <v>29</v>
      </c>
    </row>
    <row r="14" spans="1:22" ht="17.100000000000001" customHeight="1">
      <c r="A14" s="37" t="s">
        <v>336</v>
      </c>
      <c r="B14" s="33">
        <v>0</v>
      </c>
      <c r="C14" s="33">
        <v>0</v>
      </c>
      <c r="D14" s="33">
        <v>1</v>
      </c>
      <c r="E14" s="33">
        <v>1</v>
      </c>
      <c r="F14" s="33">
        <v>0</v>
      </c>
      <c r="G14" s="33">
        <v>0</v>
      </c>
      <c r="H14" s="33">
        <v>2</v>
      </c>
      <c r="I14" s="33">
        <v>0</v>
      </c>
      <c r="J14" s="33">
        <v>2</v>
      </c>
      <c r="K14" s="33">
        <v>2</v>
      </c>
      <c r="L14" s="33">
        <v>7</v>
      </c>
      <c r="M14" s="33">
        <v>4</v>
      </c>
      <c r="N14" s="33">
        <v>0</v>
      </c>
      <c r="O14" s="33">
        <v>0</v>
      </c>
      <c r="P14" s="33">
        <v>1</v>
      </c>
      <c r="Q14" s="33">
        <v>1</v>
      </c>
      <c r="R14" s="33">
        <v>1</v>
      </c>
      <c r="S14" s="33">
        <v>22</v>
      </c>
      <c r="T14" s="33">
        <v>0</v>
      </c>
      <c r="U14" s="33">
        <v>2</v>
      </c>
      <c r="V14" s="33">
        <v>0</v>
      </c>
    </row>
    <row r="15" spans="1:22" ht="17.100000000000001" customHeight="1">
      <c r="A15" s="701" t="s">
        <v>433</v>
      </c>
      <c r="B15" s="702"/>
      <c r="C15" s="702"/>
      <c r="D15" s="702"/>
      <c r="E15" s="702"/>
      <c r="F15" s="702"/>
      <c r="G15" s="702"/>
      <c r="H15" s="702"/>
      <c r="I15" s="702"/>
      <c r="J15" s="702"/>
      <c r="K15" s="702"/>
      <c r="L15" s="702"/>
      <c r="M15" s="702"/>
      <c r="N15" s="702"/>
      <c r="O15" s="702"/>
      <c r="P15" s="702"/>
      <c r="Q15" s="702"/>
      <c r="R15" s="702"/>
      <c r="S15" s="702"/>
      <c r="T15" s="702"/>
      <c r="U15" s="702"/>
      <c r="V15" s="702"/>
    </row>
    <row r="16" spans="1:22" ht="17.100000000000001" customHeight="1">
      <c r="A16" s="701" t="s">
        <v>356</v>
      </c>
      <c r="B16" s="702"/>
      <c r="C16" s="702"/>
      <c r="D16" s="702"/>
      <c r="E16" s="702"/>
      <c r="F16" s="702"/>
      <c r="G16" s="702"/>
      <c r="H16" s="702"/>
      <c r="I16" s="702"/>
      <c r="J16" s="702"/>
      <c r="K16" s="702"/>
      <c r="L16" s="702"/>
      <c r="M16" s="702"/>
      <c r="N16" s="702"/>
      <c r="O16" s="702"/>
      <c r="P16" s="702"/>
      <c r="Q16" s="702"/>
      <c r="R16" s="702"/>
      <c r="S16" s="702"/>
      <c r="T16" s="702"/>
      <c r="U16" s="702"/>
      <c r="V16" s="702"/>
    </row>
    <row r="17" spans="1:22" ht="17.100000000000001" customHeight="1">
      <c r="A17" s="701" t="s">
        <v>425</v>
      </c>
      <c r="B17" s="702"/>
      <c r="C17" s="702"/>
      <c r="D17" s="702"/>
      <c r="E17" s="702"/>
      <c r="F17" s="702"/>
      <c r="G17" s="702"/>
      <c r="H17" s="702"/>
      <c r="I17" s="702"/>
      <c r="J17" s="702"/>
      <c r="K17" s="702"/>
      <c r="L17" s="702"/>
      <c r="M17" s="702"/>
      <c r="N17" s="702"/>
      <c r="O17" s="702"/>
      <c r="P17" s="702"/>
      <c r="Q17" s="702"/>
      <c r="R17" s="702"/>
      <c r="S17" s="702"/>
      <c r="T17" s="702"/>
      <c r="U17" s="702"/>
      <c r="V17" s="702"/>
    </row>
    <row r="18" spans="1:22" ht="17.100000000000001" customHeight="1">
      <c r="A18" s="701" t="s">
        <v>426</v>
      </c>
      <c r="B18" s="702"/>
      <c r="C18" s="702"/>
      <c r="D18" s="702"/>
      <c r="E18" s="702"/>
      <c r="F18" s="702"/>
      <c r="G18" s="702"/>
      <c r="H18" s="702"/>
      <c r="I18" s="702"/>
      <c r="J18" s="702"/>
      <c r="K18" s="702"/>
      <c r="L18" s="702"/>
      <c r="M18" s="702"/>
      <c r="N18" s="702"/>
      <c r="O18" s="702"/>
      <c r="P18" s="702"/>
      <c r="Q18" s="702"/>
      <c r="R18" s="702"/>
      <c r="S18" s="702"/>
      <c r="T18" s="702"/>
      <c r="U18" s="702"/>
      <c r="V18" s="702"/>
    </row>
    <row r="19" spans="1:22" ht="17.100000000000001" customHeight="1">
      <c r="A19" s="701" t="s">
        <v>427</v>
      </c>
      <c r="B19" s="702"/>
      <c r="C19" s="702"/>
      <c r="D19" s="702"/>
      <c r="E19" s="702"/>
      <c r="F19" s="702"/>
      <c r="G19" s="702"/>
      <c r="H19" s="702"/>
      <c r="I19" s="702"/>
      <c r="J19" s="702"/>
      <c r="K19" s="702"/>
      <c r="L19" s="702"/>
      <c r="M19" s="702"/>
      <c r="N19" s="702"/>
      <c r="O19" s="702"/>
      <c r="P19" s="702"/>
      <c r="Q19" s="702"/>
      <c r="R19" s="702"/>
      <c r="S19" s="702"/>
      <c r="T19" s="702"/>
      <c r="U19" s="702"/>
      <c r="V19" s="702"/>
    </row>
    <row r="20" spans="1:22" ht="15" customHeight="1">
      <c r="A20" s="667" t="s">
        <v>1052</v>
      </c>
    </row>
  </sheetData>
  <mergeCells count="22">
    <mergeCell ref="A6:V6"/>
    <mergeCell ref="A1:V1"/>
    <mergeCell ref="A2:V2"/>
    <mergeCell ref="A3:V3"/>
    <mergeCell ref="A4:V4"/>
    <mergeCell ref="A5:V5"/>
    <mergeCell ref="A19:V19"/>
    <mergeCell ref="B8:S8"/>
    <mergeCell ref="T8:V8"/>
    <mergeCell ref="B9:C9"/>
    <mergeCell ref="D9:E9"/>
    <mergeCell ref="F9:G9"/>
    <mergeCell ref="H9:I9"/>
    <mergeCell ref="J9:K9"/>
    <mergeCell ref="L9:M9"/>
    <mergeCell ref="N9:O9"/>
    <mergeCell ref="P9:Q9"/>
    <mergeCell ref="T9:V9"/>
    <mergeCell ref="A15:V15"/>
    <mergeCell ref="A16:V16"/>
    <mergeCell ref="A17:V17"/>
    <mergeCell ref="A18:V18"/>
  </mergeCells>
  <pageMargins left="0.2" right="0.2" top="0.25" bottom="0.25" header="0" footer="0"/>
  <pageSetup paperSize="5"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Layout" zoomScaleNormal="100" workbookViewId="0">
      <selection sqref="A1:R1"/>
    </sheetView>
  </sheetViews>
  <sheetFormatPr defaultColWidth="11" defaultRowHeight="15" customHeight="1"/>
  <cols>
    <col min="1" max="1" width="20" style="31" customWidth="1"/>
    <col min="2" max="17" width="7.625" style="31" customWidth="1"/>
    <col min="18" max="18" width="10.25" style="31" customWidth="1"/>
    <col min="19" max="19" width="7.625" style="31" customWidth="1"/>
    <col min="20" max="20" width="8.25" style="31" customWidth="1"/>
    <col min="21" max="21" width="7.625" style="31" customWidth="1"/>
    <col min="22" max="22" width="11" style="31" customWidth="1"/>
    <col min="23" max="16384" width="11" style="31"/>
  </cols>
  <sheetData>
    <row r="1" spans="1:22" s="87" customFormat="1" ht="17.100000000000001" customHeight="1">
      <c r="A1" s="733" t="s">
        <v>434</v>
      </c>
      <c r="B1" s="734"/>
      <c r="C1" s="734"/>
      <c r="D1" s="734"/>
      <c r="E1" s="734"/>
      <c r="F1" s="734"/>
      <c r="G1" s="734"/>
      <c r="H1" s="734"/>
      <c r="I1" s="734"/>
      <c r="J1" s="734"/>
      <c r="K1" s="734"/>
      <c r="L1" s="734"/>
      <c r="M1" s="734"/>
      <c r="N1" s="734"/>
      <c r="O1" s="734"/>
      <c r="P1" s="734"/>
      <c r="Q1" s="734"/>
      <c r="R1" s="734"/>
      <c r="S1" s="734"/>
      <c r="T1" s="734"/>
      <c r="U1" s="734"/>
      <c r="V1" s="734"/>
    </row>
    <row r="2" spans="1:22" s="87" customFormat="1" ht="17.100000000000001" customHeight="1">
      <c r="A2" s="733" t="s">
        <v>1</v>
      </c>
      <c r="B2" s="734"/>
      <c r="C2" s="734"/>
      <c r="D2" s="734"/>
      <c r="E2" s="734"/>
      <c r="F2" s="734"/>
      <c r="G2" s="734"/>
      <c r="H2" s="734"/>
      <c r="I2" s="734"/>
      <c r="J2" s="734"/>
      <c r="K2" s="734"/>
      <c r="L2" s="734"/>
      <c r="M2" s="734"/>
      <c r="N2" s="734"/>
      <c r="O2" s="734"/>
      <c r="P2" s="734"/>
      <c r="Q2" s="734"/>
      <c r="R2" s="734"/>
      <c r="S2" s="734"/>
      <c r="T2" s="734"/>
      <c r="U2" s="734"/>
      <c r="V2" s="734"/>
    </row>
    <row r="3" spans="1:22" s="87" customFormat="1" ht="17.100000000000001" customHeight="1">
      <c r="A3" s="733" t="s">
        <v>388</v>
      </c>
      <c r="B3" s="734"/>
      <c r="C3" s="734"/>
      <c r="D3" s="734"/>
      <c r="E3" s="734"/>
      <c r="F3" s="734"/>
      <c r="G3" s="734"/>
      <c r="H3" s="734"/>
      <c r="I3" s="734"/>
      <c r="J3" s="734"/>
      <c r="K3" s="734"/>
      <c r="L3" s="734"/>
      <c r="M3" s="734"/>
      <c r="N3" s="734"/>
      <c r="O3" s="734"/>
      <c r="P3" s="734"/>
      <c r="Q3" s="734"/>
      <c r="R3" s="734"/>
      <c r="S3" s="734"/>
      <c r="T3" s="734"/>
      <c r="U3" s="734"/>
      <c r="V3" s="734"/>
    </row>
    <row r="4" spans="1:22" s="87" customFormat="1" ht="17.100000000000001" customHeight="1">
      <c r="A4" s="733" t="s">
        <v>435</v>
      </c>
      <c r="B4" s="734"/>
      <c r="C4" s="734"/>
      <c r="D4" s="734"/>
      <c r="E4" s="734"/>
      <c r="F4" s="734"/>
      <c r="G4" s="734"/>
      <c r="H4" s="734"/>
      <c r="I4" s="734"/>
      <c r="J4" s="734"/>
      <c r="K4" s="734"/>
      <c r="L4" s="734"/>
      <c r="M4" s="734"/>
      <c r="N4" s="734"/>
      <c r="O4" s="734"/>
      <c r="P4" s="734"/>
      <c r="Q4" s="734"/>
      <c r="R4" s="734"/>
      <c r="S4" s="734"/>
      <c r="T4" s="734"/>
      <c r="U4" s="734"/>
      <c r="V4" s="734"/>
    </row>
    <row r="5" spans="1:22" s="87" customFormat="1" ht="17.100000000000001" customHeight="1">
      <c r="A5" s="733" t="s">
        <v>411</v>
      </c>
      <c r="B5" s="734"/>
      <c r="C5" s="734"/>
      <c r="D5" s="734"/>
      <c r="E5" s="734"/>
      <c r="F5" s="734"/>
      <c r="G5" s="734"/>
      <c r="H5" s="734"/>
      <c r="I5" s="734"/>
      <c r="J5" s="734"/>
      <c r="K5" s="734"/>
      <c r="L5" s="734"/>
      <c r="M5" s="734"/>
      <c r="N5" s="734"/>
      <c r="O5" s="734"/>
      <c r="P5" s="734"/>
      <c r="Q5" s="734"/>
      <c r="R5" s="734"/>
      <c r="S5" s="734"/>
      <c r="T5" s="734"/>
      <c r="U5" s="734"/>
      <c r="V5" s="734"/>
    </row>
    <row r="6" spans="1:22" s="87" customFormat="1" ht="17.100000000000001" customHeight="1">
      <c r="A6" s="733" t="s">
        <v>262</v>
      </c>
      <c r="B6" s="734"/>
      <c r="C6" s="734"/>
      <c r="D6" s="734"/>
      <c r="E6" s="734"/>
      <c r="F6" s="734"/>
      <c r="G6" s="734"/>
      <c r="H6" s="734"/>
      <c r="I6" s="734"/>
      <c r="J6" s="734"/>
      <c r="K6" s="734"/>
      <c r="L6" s="734"/>
      <c r="M6" s="734"/>
      <c r="N6" s="734"/>
      <c r="O6" s="734"/>
      <c r="P6" s="734"/>
      <c r="Q6" s="734"/>
      <c r="R6" s="734"/>
      <c r="S6" s="734"/>
      <c r="T6" s="734"/>
      <c r="U6" s="734"/>
      <c r="V6" s="734"/>
    </row>
    <row r="7" spans="1:22" ht="17.100000000000001" customHeight="1">
      <c r="A7" s="32" t="s">
        <v>5</v>
      </c>
      <c r="B7" s="720" t="s">
        <v>412</v>
      </c>
      <c r="C7" s="720"/>
      <c r="D7" s="720"/>
      <c r="E7" s="720"/>
      <c r="F7" s="720"/>
      <c r="G7" s="720"/>
      <c r="H7" s="720"/>
      <c r="I7" s="720"/>
      <c r="J7" s="720"/>
      <c r="K7" s="720"/>
      <c r="L7" s="720"/>
      <c r="M7" s="720"/>
      <c r="N7" s="720"/>
      <c r="O7" s="720"/>
      <c r="P7" s="720"/>
      <c r="Q7" s="720"/>
      <c r="R7" s="720"/>
      <c r="S7" s="720"/>
      <c r="T7" s="720" t="s">
        <v>5</v>
      </c>
      <c r="U7" s="720"/>
      <c r="V7" s="720"/>
    </row>
    <row r="8" spans="1:22" ht="35.1" customHeight="1">
      <c r="A8" s="32" t="s">
        <v>5</v>
      </c>
      <c r="B8" s="731" t="s">
        <v>413</v>
      </c>
      <c r="C8" s="731"/>
      <c r="D8" s="720" t="s">
        <v>414</v>
      </c>
      <c r="E8" s="720"/>
      <c r="F8" s="720" t="s">
        <v>415</v>
      </c>
      <c r="G8" s="720"/>
      <c r="H8" s="720" t="s">
        <v>160</v>
      </c>
      <c r="I8" s="720"/>
      <c r="J8" s="720" t="s">
        <v>161</v>
      </c>
      <c r="K8" s="720"/>
      <c r="L8" s="720" t="s">
        <v>166</v>
      </c>
      <c r="M8" s="720"/>
      <c r="N8" s="720" t="s">
        <v>416</v>
      </c>
      <c r="O8" s="720"/>
      <c r="P8" s="720" t="s">
        <v>417</v>
      </c>
      <c r="Q8" s="720"/>
      <c r="R8" s="32" t="s">
        <v>7</v>
      </c>
      <c r="S8" s="32" t="s">
        <v>418</v>
      </c>
      <c r="T8" s="720" t="s">
        <v>419</v>
      </c>
      <c r="U8" s="720"/>
      <c r="V8" s="720"/>
    </row>
    <row r="9" spans="1:22" ht="17.100000000000001" customHeight="1">
      <c r="A9" s="32" t="s">
        <v>5</v>
      </c>
      <c r="B9" s="71" t="s">
        <v>180</v>
      </c>
      <c r="C9" s="71" t="s">
        <v>182</v>
      </c>
      <c r="D9" s="71" t="s">
        <v>180</v>
      </c>
      <c r="E9" s="71" t="s">
        <v>182</v>
      </c>
      <c r="F9" s="71" t="s">
        <v>180</v>
      </c>
      <c r="G9" s="71" t="s">
        <v>182</v>
      </c>
      <c r="H9" s="71" t="s">
        <v>180</v>
      </c>
      <c r="I9" s="71" t="s">
        <v>182</v>
      </c>
      <c r="J9" s="71" t="s">
        <v>180</v>
      </c>
      <c r="K9" s="71" t="s">
        <v>182</v>
      </c>
      <c r="L9" s="71" t="s">
        <v>180</v>
      </c>
      <c r="M9" s="71" t="s">
        <v>182</v>
      </c>
      <c r="N9" s="71" t="s">
        <v>180</v>
      </c>
      <c r="O9" s="71" t="s">
        <v>182</v>
      </c>
      <c r="P9" s="71" t="s">
        <v>180</v>
      </c>
      <c r="Q9" s="71" t="s">
        <v>182</v>
      </c>
      <c r="R9" s="32" t="s">
        <v>420</v>
      </c>
      <c r="S9" s="32" t="s">
        <v>7</v>
      </c>
      <c r="T9" s="32" t="s">
        <v>421</v>
      </c>
      <c r="U9" s="32" t="s">
        <v>422</v>
      </c>
      <c r="V9" s="32" t="s">
        <v>423</v>
      </c>
    </row>
    <row r="10" spans="1:22" ht="17.100000000000001" customHeight="1">
      <c r="A10" s="85" t="s">
        <v>331</v>
      </c>
      <c r="B10" s="86">
        <v>1458</v>
      </c>
      <c r="C10" s="86">
        <v>1283</v>
      </c>
      <c r="D10" s="86">
        <v>1527</v>
      </c>
      <c r="E10" s="86">
        <v>1248</v>
      </c>
      <c r="F10" s="86">
        <v>188</v>
      </c>
      <c r="G10" s="86">
        <v>113</v>
      </c>
      <c r="H10" s="86">
        <v>11185</v>
      </c>
      <c r="I10" s="86">
        <v>7119</v>
      </c>
      <c r="J10" s="86">
        <v>14605</v>
      </c>
      <c r="K10" s="86">
        <v>12212</v>
      </c>
      <c r="L10" s="86">
        <v>25502</v>
      </c>
      <c r="M10" s="86">
        <v>18698</v>
      </c>
      <c r="N10" s="86">
        <v>128</v>
      </c>
      <c r="O10" s="86">
        <v>118</v>
      </c>
      <c r="P10" s="86">
        <v>1715</v>
      </c>
      <c r="Q10" s="86">
        <v>1309</v>
      </c>
      <c r="R10" s="86">
        <v>3992</v>
      </c>
      <c r="S10" s="86">
        <v>102400</v>
      </c>
      <c r="T10" s="86">
        <v>4814</v>
      </c>
      <c r="U10" s="86">
        <v>5844</v>
      </c>
      <c r="V10" s="86">
        <v>56695</v>
      </c>
    </row>
    <row r="11" spans="1:22" ht="15.95" customHeight="1">
      <c r="A11" s="37" t="s">
        <v>188</v>
      </c>
      <c r="B11" s="33">
        <v>18</v>
      </c>
      <c r="C11" s="33">
        <v>27</v>
      </c>
      <c r="D11" s="33">
        <v>62</v>
      </c>
      <c r="E11" s="33">
        <v>40</v>
      </c>
      <c r="F11" s="33">
        <v>14</v>
      </c>
      <c r="G11" s="33">
        <v>3</v>
      </c>
      <c r="H11" s="33">
        <v>288</v>
      </c>
      <c r="I11" s="33">
        <v>177</v>
      </c>
      <c r="J11" s="33">
        <v>314</v>
      </c>
      <c r="K11" s="33">
        <v>209</v>
      </c>
      <c r="L11" s="33">
        <v>1425</v>
      </c>
      <c r="M11" s="33">
        <v>1112</v>
      </c>
      <c r="N11" s="33">
        <v>5</v>
      </c>
      <c r="O11" s="33">
        <v>5</v>
      </c>
      <c r="P11" s="33">
        <v>94</v>
      </c>
      <c r="Q11" s="33">
        <v>80</v>
      </c>
      <c r="R11" s="33">
        <v>81</v>
      </c>
      <c r="S11" s="33">
        <v>3954</v>
      </c>
      <c r="T11" s="33">
        <v>203</v>
      </c>
      <c r="U11" s="33">
        <v>183</v>
      </c>
      <c r="V11" s="33">
        <v>2394</v>
      </c>
    </row>
    <row r="12" spans="1:22" ht="15.95" customHeight="1">
      <c r="A12" s="37" t="s">
        <v>189</v>
      </c>
      <c r="B12" s="33">
        <v>179</v>
      </c>
      <c r="C12" s="33">
        <v>161</v>
      </c>
      <c r="D12" s="33">
        <v>95</v>
      </c>
      <c r="E12" s="33">
        <v>111</v>
      </c>
      <c r="F12" s="33">
        <v>3</v>
      </c>
      <c r="G12" s="33">
        <v>8</v>
      </c>
      <c r="H12" s="33">
        <v>1345</v>
      </c>
      <c r="I12" s="33">
        <v>983</v>
      </c>
      <c r="J12" s="33">
        <v>1297</v>
      </c>
      <c r="K12" s="33">
        <v>1331</v>
      </c>
      <c r="L12" s="33">
        <v>855</v>
      </c>
      <c r="M12" s="33">
        <v>768</v>
      </c>
      <c r="N12" s="33">
        <v>14</v>
      </c>
      <c r="O12" s="33">
        <v>9</v>
      </c>
      <c r="P12" s="33">
        <v>114</v>
      </c>
      <c r="Q12" s="33">
        <v>105</v>
      </c>
      <c r="R12" s="33">
        <v>402</v>
      </c>
      <c r="S12" s="33">
        <v>7780</v>
      </c>
      <c r="T12" s="33">
        <v>198</v>
      </c>
      <c r="U12" s="33">
        <v>711</v>
      </c>
      <c r="V12" s="33">
        <v>4649</v>
      </c>
    </row>
    <row r="13" spans="1:22" ht="15.95" customHeight="1">
      <c r="A13" s="37" t="s">
        <v>190</v>
      </c>
      <c r="B13" s="33">
        <v>13</v>
      </c>
      <c r="C13" s="33">
        <v>9</v>
      </c>
      <c r="D13" s="33">
        <v>20</v>
      </c>
      <c r="E13" s="33">
        <v>10</v>
      </c>
      <c r="F13" s="33">
        <v>7</v>
      </c>
      <c r="G13" s="33">
        <v>2</v>
      </c>
      <c r="H13" s="33">
        <v>150</v>
      </c>
      <c r="I13" s="33">
        <v>92</v>
      </c>
      <c r="J13" s="33">
        <v>198</v>
      </c>
      <c r="K13" s="33">
        <v>113</v>
      </c>
      <c r="L13" s="33">
        <v>826</v>
      </c>
      <c r="M13" s="33">
        <v>465</v>
      </c>
      <c r="N13" s="33">
        <v>2</v>
      </c>
      <c r="O13" s="33">
        <v>0</v>
      </c>
      <c r="P13" s="33">
        <v>49</v>
      </c>
      <c r="Q13" s="33">
        <v>47</v>
      </c>
      <c r="R13" s="33">
        <v>35</v>
      </c>
      <c r="S13" s="33">
        <v>2038</v>
      </c>
      <c r="T13" s="33">
        <v>109</v>
      </c>
      <c r="U13" s="33">
        <v>11</v>
      </c>
      <c r="V13" s="33">
        <v>1273</v>
      </c>
    </row>
    <row r="14" spans="1:22" ht="15.95" customHeight="1">
      <c r="A14" s="37" t="s">
        <v>191</v>
      </c>
      <c r="B14" s="33">
        <v>1</v>
      </c>
      <c r="C14" s="33">
        <v>4</v>
      </c>
      <c r="D14" s="33">
        <v>3</v>
      </c>
      <c r="E14" s="33">
        <v>1</v>
      </c>
      <c r="F14" s="33">
        <v>2</v>
      </c>
      <c r="G14" s="33">
        <v>0</v>
      </c>
      <c r="H14" s="33">
        <v>35</v>
      </c>
      <c r="I14" s="33">
        <v>12</v>
      </c>
      <c r="J14" s="33">
        <v>9</v>
      </c>
      <c r="K14" s="33">
        <v>5</v>
      </c>
      <c r="L14" s="33">
        <v>124</v>
      </c>
      <c r="M14" s="33">
        <v>48</v>
      </c>
      <c r="N14" s="33">
        <v>0</v>
      </c>
      <c r="O14" s="33">
        <v>0</v>
      </c>
      <c r="P14" s="33">
        <v>10</v>
      </c>
      <c r="Q14" s="33">
        <v>2</v>
      </c>
      <c r="R14" s="33">
        <v>5</v>
      </c>
      <c r="S14" s="33">
        <v>261</v>
      </c>
      <c r="T14" s="33">
        <v>2</v>
      </c>
      <c r="U14" s="33">
        <v>0</v>
      </c>
      <c r="V14" s="33">
        <v>127</v>
      </c>
    </row>
    <row r="15" spans="1:22" ht="15.95" customHeight="1">
      <c r="A15" s="37" t="s">
        <v>192</v>
      </c>
      <c r="B15" s="33">
        <v>7</v>
      </c>
      <c r="C15" s="33">
        <v>5</v>
      </c>
      <c r="D15" s="33">
        <v>37</v>
      </c>
      <c r="E15" s="33">
        <v>31</v>
      </c>
      <c r="F15" s="33">
        <v>10</v>
      </c>
      <c r="G15" s="33">
        <v>3</v>
      </c>
      <c r="H15" s="33">
        <v>288</v>
      </c>
      <c r="I15" s="33">
        <v>178</v>
      </c>
      <c r="J15" s="33">
        <v>311</v>
      </c>
      <c r="K15" s="33">
        <v>213</v>
      </c>
      <c r="L15" s="33">
        <v>1201</v>
      </c>
      <c r="M15" s="33">
        <v>815</v>
      </c>
      <c r="N15" s="33">
        <v>2</v>
      </c>
      <c r="O15" s="33">
        <v>6</v>
      </c>
      <c r="P15" s="33">
        <v>65</v>
      </c>
      <c r="Q15" s="33">
        <v>53</v>
      </c>
      <c r="R15" s="33">
        <v>101</v>
      </c>
      <c r="S15" s="33">
        <v>3326</v>
      </c>
      <c r="T15" s="33">
        <v>115</v>
      </c>
      <c r="U15" s="33">
        <v>360</v>
      </c>
      <c r="V15" s="33">
        <v>1966</v>
      </c>
    </row>
    <row r="16" spans="1:22" ht="15.95" customHeight="1">
      <c r="A16" s="37" t="s">
        <v>193</v>
      </c>
      <c r="B16" s="33">
        <v>72</v>
      </c>
      <c r="C16" s="33">
        <v>62</v>
      </c>
      <c r="D16" s="33">
        <v>43</v>
      </c>
      <c r="E16" s="33">
        <v>31</v>
      </c>
      <c r="F16" s="33">
        <v>19</v>
      </c>
      <c r="G16" s="33">
        <v>2</v>
      </c>
      <c r="H16" s="33">
        <v>324</v>
      </c>
      <c r="I16" s="33">
        <v>226</v>
      </c>
      <c r="J16" s="33">
        <v>757</v>
      </c>
      <c r="K16" s="33">
        <v>521</v>
      </c>
      <c r="L16" s="33">
        <v>1177</v>
      </c>
      <c r="M16" s="33">
        <v>856</v>
      </c>
      <c r="N16" s="33">
        <v>7</v>
      </c>
      <c r="O16" s="33">
        <v>1</v>
      </c>
      <c r="P16" s="33">
        <v>52</v>
      </c>
      <c r="Q16" s="33">
        <v>30</v>
      </c>
      <c r="R16" s="33">
        <v>183</v>
      </c>
      <c r="S16" s="33">
        <v>4363</v>
      </c>
      <c r="T16" s="33">
        <v>161</v>
      </c>
      <c r="U16" s="33">
        <v>1</v>
      </c>
      <c r="V16" s="33">
        <v>2478</v>
      </c>
    </row>
    <row r="17" spans="1:22" ht="15.95" customHeight="1">
      <c r="A17" s="37" t="s">
        <v>194</v>
      </c>
      <c r="B17" s="33">
        <v>13</v>
      </c>
      <c r="C17" s="33">
        <v>14</v>
      </c>
      <c r="D17" s="33">
        <v>100</v>
      </c>
      <c r="E17" s="33">
        <v>146</v>
      </c>
      <c r="F17" s="33">
        <v>10</v>
      </c>
      <c r="G17" s="33">
        <v>11</v>
      </c>
      <c r="H17" s="33">
        <v>1196</v>
      </c>
      <c r="I17" s="33">
        <v>769</v>
      </c>
      <c r="J17" s="33">
        <v>349</v>
      </c>
      <c r="K17" s="33">
        <v>342</v>
      </c>
      <c r="L17" s="33">
        <v>1645</v>
      </c>
      <c r="M17" s="33">
        <v>1420</v>
      </c>
      <c r="N17" s="33">
        <v>13</v>
      </c>
      <c r="O17" s="33">
        <v>16</v>
      </c>
      <c r="P17" s="33">
        <v>102</v>
      </c>
      <c r="Q17" s="33">
        <v>115</v>
      </c>
      <c r="R17" s="33">
        <v>294</v>
      </c>
      <c r="S17" s="33">
        <v>6555</v>
      </c>
      <c r="T17" s="33">
        <v>302</v>
      </c>
      <c r="U17" s="33">
        <v>161</v>
      </c>
      <c r="V17" s="33">
        <v>3984</v>
      </c>
    </row>
    <row r="18" spans="1:22" ht="15.95" customHeight="1">
      <c r="A18" s="37" t="s">
        <v>195</v>
      </c>
      <c r="B18" s="33">
        <v>4</v>
      </c>
      <c r="C18" s="33">
        <v>3</v>
      </c>
      <c r="D18" s="33">
        <v>9</v>
      </c>
      <c r="E18" s="33">
        <v>4</v>
      </c>
      <c r="F18" s="33">
        <v>1</v>
      </c>
      <c r="G18" s="33">
        <v>1</v>
      </c>
      <c r="H18" s="33">
        <v>23</v>
      </c>
      <c r="I18" s="33">
        <v>15</v>
      </c>
      <c r="J18" s="33">
        <v>46</v>
      </c>
      <c r="K18" s="33">
        <v>48</v>
      </c>
      <c r="L18" s="33">
        <v>142</v>
      </c>
      <c r="M18" s="33">
        <v>176</v>
      </c>
      <c r="N18" s="33">
        <v>0</v>
      </c>
      <c r="O18" s="33">
        <v>1</v>
      </c>
      <c r="P18" s="33">
        <v>5</v>
      </c>
      <c r="Q18" s="33">
        <v>11</v>
      </c>
      <c r="R18" s="33">
        <v>21</v>
      </c>
      <c r="S18" s="33">
        <v>510</v>
      </c>
      <c r="T18" s="33">
        <v>30</v>
      </c>
      <c r="U18" s="33">
        <v>14</v>
      </c>
      <c r="V18" s="33">
        <v>239</v>
      </c>
    </row>
    <row r="19" spans="1:22" ht="15.95" customHeight="1">
      <c r="A19" s="37" t="s">
        <v>196</v>
      </c>
      <c r="B19" s="33">
        <v>9</v>
      </c>
      <c r="C19" s="33">
        <v>2</v>
      </c>
      <c r="D19" s="33">
        <v>23</v>
      </c>
      <c r="E19" s="33">
        <v>10</v>
      </c>
      <c r="F19" s="33">
        <v>8</v>
      </c>
      <c r="G19" s="33">
        <v>2</v>
      </c>
      <c r="H19" s="33">
        <v>94</v>
      </c>
      <c r="I19" s="33">
        <v>49</v>
      </c>
      <c r="J19" s="33">
        <v>56</v>
      </c>
      <c r="K19" s="33">
        <v>34</v>
      </c>
      <c r="L19" s="33">
        <v>538</v>
      </c>
      <c r="M19" s="33">
        <v>351</v>
      </c>
      <c r="N19" s="33">
        <v>0</v>
      </c>
      <c r="O19" s="33">
        <v>0</v>
      </c>
      <c r="P19" s="33">
        <v>29</v>
      </c>
      <c r="Q19" s="33">
        <v>16</v>
      </c>
      <c r="R19" s="33">
        <v>79</v>
      </c>
      <c r="S19" s="33">
        <v>1300</v>
      </c>
      <c r="T19" s="33">
        <v>81</v>
      </c>
      <c r="U19" s="33">
        <v>2</v>
      </c>
      <c r="V19" s="33">
        <v>556</v>
      </c>
    </row>
    <row r="20" spans="1:22" ht="15.95" customHeight="1">
      <c r="A20" s="37" t="s">
        <v>197</v>
      </c>
      <c r="B20" s="33">
        <v>75</v>
      </c>
      <c r="C20" s="33">
        <v>51</v>
      </c>
      <c r="D20" s="33">
        <v>92</v>
      </c>
      <c r="E20" s="33">
        <v>51</v>
      </c>
      <c r="F20" s="33">
        <v>4</v>
      </c>
      <c r="G20" s="33">
        <v>7</v>
      </c>
      <c r="H20" s="33">
        <v>535</v>
      </c>
      <c r="I20" s="33">
        <v>344</v>
      </c>
      <c r="J20" s="33">
        <v>728</v>
      </c>
      <c r="K20" s="33">
        <v>460</v>
      </c>
      <c r="L20" s="33">
        <v>950</v>
      </c>
      <c r="M20" s="33">
        <v>745</v>
      </c>
      <c r="N20" s="33">
        <v>6</v>
      </c>
      <c r="O20" s="33">
        <v>0</v>
      </c>
      <c r="P20" s="33">
        <v>86</v>
      </c>
      <c r="Q20" s="33">
        <v>69</v>
      </c>
      <c r="R20" s="33">
        <v>378</v>
      </c>
      <c r="S20" s="33">
        <v>4581</v>
      </c>
      <c r="T20" s="33">
        <v>234</v>
      </c>
      <c r="U20" s="33">
        <v>148</v>
      </c>
      <c r="V20" s="33">
        <v>2431</v>
      </c>
    </row>
    <row r="21" spans="1:22" ht="15.95" customHeight="1">
      <c r="A21" s="37" t="s">
        <v>198</v>
      </c>
      <c r="B21" s="33">
        <v>22</v>
      </c>
      <c r="C21" s="33">
        <v>9</v>
      </c>
      <c r="D21" s="33">
        <v>29</v>
      </c>
      <c r="E21" s="33">
        <v>30</v>
      </c>
      <c r="F21" s="33">
        <v>5</v>
      </c>
      <c r="G21" s="33">
        <v>5</v>
      </c>
      <c r="H21" s="33">
        <v>331</v>
      </c>
      <c r="I21" s="33">
        <v>241</v>
      </c>
      <c r="J21" s="33">
        <v>474</v>
      </c>
      <c r="K21" s="33">
        <v>404</v>
      </c>
      <c r="L21" s="33">
        <v>944</v>
      </c>
      <c r="M21" s="33">
        <v>837</v>
      </c>
      <c r="N21" s="33">
        <v>3</v>
      </c>
      <c r="O21" s="33">
        <v>1</v>
      </c>
      <c r="P21" s="33">
        <v>49</v>
      </c>
      <c r="Q21" s="33">
        <v>48</v>
      </c>
      <c r="R21" s="33">
        <v>125</v>
      </c>
      <c r="S21" s="33">
        <v>3557</v>
      </c>
      <c r="T21" s="33">
        <v>141</v>
      </c>
      <c r="U21" s="33">
        <v>36</v>
      </c>
      <c r="V21" s="33">
        <v>1734</v>
      </c>
    </row>
    <row r="22" spans="1:22" ht="15.95" customHeight="1">
      <c r="A22" s="37" t="s">
        <v>199</v>
      </c>
      <c r="B22" s="33">
        <v>1</v>
      </c>
      <c r="C22" s="33">
        <v>0</v>
      </c>
      <c r="D22" s="33">
        <v>9</v>
      </c>
      <c r="E22" s="33">
        <v>1</v>
      </c>
      <c r="F22" s="33">
        <v>2</v>
      </c>
      <c r="G22" s="33">
        <v>4</v>
      </c>
      <c r="H22" s="33">
        <v>100</v>
      </c>
      <c r="I22" s="33">
        <v>48</v>
      </c>
      <c r="J22" s="33">
        <v>43</v>
      </c>
      <c r="K22" s="33">
        <v>18</v>
      </c>
      <c r="L22" s="33">
        <v>403</v>
      </c>
      <c r="M22" s="33">
        <v>269</v>
      </c>
      <c r="N22" s="33">
        <v>0</v>
      </c>
      <c r="O22" s="33">
        <v>0</v>
      </c>
      <c r="P22" s="33">
        <v>12</v>
      </c>
      <c r="Q22" s="33">
        <v>4</v>
      </c>
      <c r="R22" s="33">
        <v>2</v>
      </c>
      <c r="S22" s="33">
        <v>916</v>
      </c>
      <c r="T22" s="33">
        <v>44</v>
      </c>
      <c r="U22" s="33">
        <v>0</v>
      </c>
      <c r="V22" s="33">
        <v>484</v>
      </c>
    </row>
    <row r="23" spans="1:22" ht="15.95" customHeight="1">
      <c r="A23" s="37" t="s">
        <v>332</v>
      </c>
      <c r="B23" s="33">
        <v>2</v>
      </c>
      <c r="C23" s="33">
        <v>4</v>
      </c>
      <c r="D23" s="33">
        <v>10</v>
      </c>
      <c r="E23" s="33">
        <v>15</v>
      </c>
      <c r="F23" s="33">
        <v>4</v>
      </c>
      <c r="G23" s="33">
        <v>0</v>
      </c>
      <c r="H23" s="33">
        <v>45</v>
      </c>
      <c r="I23" s="33">
        <v>40</v>
      </c>
      <c r="J23" s="33">
        <v>72</v>
      </c>
      <c r="K23" s="33">
        <v>69</v>
      </c>
      <c r="L23" s="33">
        <v>231</v>
      </c>
      <c r="M23" s="33">
        <v>235</v>
      </c>
      <c r="N23" s="33">
        <v>0</v>
      </c>
      <c r="O23" s="33">
        <v>3</v>
      </c>
      <c r="P23" s="33">
        <v>9</v>
      </c>
      <c r="Q23" s="33">
        <v>7</v>
      </c>
      <c r="R23" s="33">
        <v>53</v>
      </c>
      <c r="S23" s="33">
        <v>799</v>
      </c>
      <c r="T23" s="33">
        <v>49</v>
      </c>
      <c r="U23" s="33">
        <v>47</v>
      </c>
      <c r="V23" s="33">
        <v>382</v>
      </c>
    </row>
    <row r="24" spans="1:22" ht="15.95" customHeight="1">
      <c r="A24" s="37" t="s">
        <v>201</v>
      </c>
      <c r="B24" s="33">
        <v>23</v>
      </c>
      <c r="C24" s="33">
        <v>22</v>
      </c>
      <c r="D24" s="33">
        <v>28</v>
      </c>
      <c r="E24" s="33">
        <v>34</v>
      </c>
      <c r="F24" s="33">
        <v>4</v>
      </c>
      <c r="G24" s="33">
        <v>0</v>
      </c>
      <c r="H24" s="33">
        <v>162</v>
      </c>
      <c r="I24" s="33">
        <v>80</v>
      </c>
      <c r="J24" s="33">
        <v>258</v>
      </c>
      <c r="K24" s="33">
        <v>172</v>
      </c>
      <c r="L24" s="33">
        <v>893</v>
      </c>
      <c r="M24" s="33">
        <v>592</v>
      </c>
      <c r="N24" s="33">
        <v>2</v>
      </c>
      <c r="O24" s="33">
        <v>1</v>
      </c>
      <c r="P24" s="33">
        <v>52</v>
      </c>
      <c r="Q24" s="33">
        <v>28</v>
      </c>
      <c r="R24" s="33">
        <v>81</v>
      </c>
      <c r="S24" s="33">
        <v>2432</v>
      </c>
      <c r="T24" s="33">
        <v>152</v>
      </c>
      <c r="U24" s="33">
        <v>81</v>
      </c>
      <c r="V24" s="33">
        <v>1303</v>
      </c>
    </row>
    <row r="25" spans="1:22" ht="15.95" customHeight="1">
      <c r="A25" s="37" t="s">
        <v>202</v>
      </c>
      <c r="B25" s="33">
        <v>491</v>
      </c>
      <c r="C25" s="33">
        <v>445</v>
      </c>
      <c r="D25" s="33">
        <v>51</v>
      </c>
      <c r="E25" s="33">
        <v>62</v>
      </c>
      <c r="F25" s="33">
        <v>5</v>
      </c>
      <c r="G25" s="33">
        <v>3</v>
      </c>
      <c r="H25" s="33">
        <v>1127</v>
      </c>
      <c r="I25" s="33">
        <v>855</v>
      </c>
      <c r="J25" s="33">
        <v>3673</v>
      </c>
      <c r="K25" s="33">
        <v>3655</v>
      </c>
      <c r="L25" s="33">
        <v>394</v>
      </c>
      <c r="M25" s="33">
        <v>367</v>
      </c>
      <c r="N25" s="33">
        <v>4</v>
      </c>
      <c r="O25" s="33">
        <v>4</v>
      </c>
      <c r="P25" s="33">
        <v>48</v>
      </c>
      <c r="Q25" s="33">
        <v>43</v>
      </c>
      <c r="R25" s="33">
        <v>222</v>
      </c>
      <c r="S25" s="33">
        <v>11449</v>
      </c>
      <c r="T25" s="33">
        <v>687</v>
      </c>
      <c r="U25" s="33">
        <v>1769</v>
      </c>
      <c r="V25" s="33">
        <v>6166</v>
      </c>
    </row>
    <row r="26" spans="1:22" ht="15.95" customHeight="1">
      <c r="A26" s="37" t="s">
        <v>333</v>
      </c>
      <c r="B26" s="33">
        <v>1</v>
      </c>
      <c r="C26" s="33">
        <v>0</v>
      </c>
      <c r="D26" s="33">
        <v>0</v>
      </c>
      <c r="E26" s="33">
        <v>0</v>
      </c>
      <c r="F26" s="33">
        <v>0</v>
      </c>
      <c r="G26" s="33">
        <v>0</v>
      </c>
      <c r="H26" s="33">
        <v>65</v>
      </c>
      <c r="I26" s="33">
        <v>11</v>
      </c>
      <c r="J26" s="33">
        <v>15</v>
      </c>
      <c r="K26" s="33">
        <v>7</v>
      </c>
      <c r="L26" s="33">
        <v>192</v>
      </c>
      <c r="M26" s="33">
        <v>53</v>
      </c>
      <c r="N26" s="33">
        <v>0</v>
      </c>
      <c r="O26" s="33">
        <v>0</v>
      </c>
      <c r="P26" s="33">
        <v>1</v>
      </c>
      <c r="Q26" s="33">
        <v>1</v>
      </c>
      <c r="R26" s="33">
        <v>0</v>
      </c>
      <c r="S26" s="33">
        <v>346</v>
      </c>
      <c r="T26" s="33">
        <v>7</v>
      </c>
      <c r="U26" s="33">
        <v>0</v>
      </c>
      <c r="V26" s="33">
        <v>206</v>
      </c>
    </row>
    <row r="27" spans="1:22" ht="15.95" customHeight="1">
      <c r="A27" s="37" t="s">
        <v>204</v>
      </c>
      <c r="B27" s="33">
        <v>9</v>
      </c>
      <c r="C27" s="33">
        <v>14</v>
      </c>
      <c r="D27" s="33">
        <v>22</v>
      </c>
      <c r="E27" s="33">
        <v>14</v>
      </c>
      <c r="F27" s="33">
        <v>5</v>
      </c>
      <c r="G27" s="33">
        <v>4</v>
      </c>
      <c r="H27" s="33">
        <v>84</v>
      </c>
      <c r="I27" s="33">
        <v>75</v>
      </c>
      <c r="J27" s="33">
        <v>98</v>
      </c>
      <c r="K27" s="33">
        <v>68</v>
      </c>
      <c r="L27" s="33">
        <v>509</v>
      </c>
      <c r="M27" s="33">
        <v>428</v>
      </c>
      <c r="N27" s="33">
        <v>7</v>
      </c>
      <c r="O27" s="33">
        <v>11</v>
      </c>
      <c r="P27" s="33">
        <v>41</v>
      </c>
      <c r="Q27" s="33">
        <v>35</v>
      </c>
      <c r="R27" s="33">
        <v>27</v>
      </c>
      <c r="S27" s="33">
        <v>1451</v>
      </c>
      <c r="T27" s="33">
        <v>58</v>
      </c>
      <c r="U27" s="33">
        <v>13</v>
      </c>
      <c r="V27" s="33">
        <v>614</v>
      </c>
    </row>
    <row r="28" spans="1:22" ht="15.95" customHeight="1">
      <c r="A28" s="37" t="s">
        <v>205</v>
      </c>
      <c r="B28" s="33">
        <v>38</v>
      </c>
      <c r="C28" s="33">
        <v>28</v>
      </c>
      <c r="D28" s="33">
        <v>61</v>
      </c>
      <c r="E28" s="33">
        <v>48</v>
      </c>
      <c r="F28" s="33">
        <v>6</v>
      </c>
      <c r="G28" s="33">
        <v>6</v>
      </c>
      <c r="H28" s="33">
        <v>631</v>
      </c>
      <c r="I28" s="33">
        <v>374</v>
      </c>
      <c r="J28" s="33">
        <v>677</v>
      </c>
      <c r="K28" s="33">
        <v>456</v>
      </c>
      <c r="L28" s="33">
        <v>899</v>
      </c>
      <c r="M28" s="33">
        <v>661</v>
      </c>
      <c r="N28" s="33">
        <v>3</v>
      </c>
      <c r="O28" s="33">
        <v>3</v>
      </c>
      <c r="P28" s="33">
        <v>52</v>
      </c>
      <c r="Q28" s="33">
        <v>42</v>
      </c>
      <c r="R28" s="33">
        <v>240</v>
      </c>
      <c r="S28" s="33">
        <v>4225</v>
      </c>
      <c r="T28" s="33">
        <v>205</v>
      </c>
      <c r="U28" s="33">
        <v>362</v>
      </c>
      <c r="V28" s="33">
        <v>1965</v>
      </c>
    </row>
    <row r="29" spans="1:22" ht="15.95" customHeight="1">
      <c r="A29" s="37" t="s">
        <v>334</v>
      </c>
      <c r="B29" s="33">
        <v>5</v>
      </c>
      <c r="C29" s="33">
        <v>5</v>
      </c>
      <c r="D29" s="33">
        <v>23</v>
      </c>
      <c r="E29" s="33">
        <v>12</v>
      </c>
      <c r="F29" s="33">
        <v>3</v>
      </c>
      <c r="G29" s="33">
        <v>1</v>
      </c>
      <c r="H29" s="33">
        <v>40</v>
      </c>
      <c r="I29" s="33">
        <v>29</v>
      </c>
      <c r="J29" s="33">
        <v>141</v>
      </c>
      <c r="K29" s="33">
        <v>102</v>
      </c>
      <c r="L29" s="33">
        <v>521</v>
      </c>
      <c r="M29" s="33">
        <v>344</v>
      </c>
      <c r="N29" s="33">
        <v>1</v>
      </c>
      <c r="O29" s="33">
        <v>0</v>
      </c>
      <c r="P29" s="33">
        <v>30</v>
      </c>
      <c r="Q29" s="33">
        <v>15</v>
      </c>
      <c r="R29" s="33">
        <v>33</v>
      </c>
      <c r="S29" s="33">
        <v>1305</v>
      </c>
      <c r="T29" s="33">
        <v>66</v>
      </c>
      <c r="U29" s="33">
        <v>1</v>
      </c>
      <c r="V29" s="33">
        <v>789</v>
      </c>
    </row>
    <row r="30" spans="1:22" ht="15.95" customHeight="1">
      <c r="A30" s="37" t="s">
        <v>207</v>
      </c>
      <c r="B30" s="33">
        <v>12</v>
      </c>
      <c r="C30" s="33">
        <v>10</v>
      </c>
      <c r="D30" s="33">
        <v>96</v>
      </c>
      <c r="E30" s="33">
        <v>39</v>
      </c>
      <c r="F30" s="33">
        <v>11</v>
      </c>
      <c r="G30" s="33">
        <v>7</v>
      </c>
      <c r="H30" s="33">
        <v>488</v>
      </c>
      <c r="I30" s="33">
        <v>210</v>
      </c>
      <c r="J30" s="33">
        <v>205</v>
      </c>
      <c r="K30" s="33">
        <v>76</v>
      </c>
      <c r="L30" s="33">
        <v>1627</v>
      </c>
      <c r="M30" s="33">
        <v>827</v>
      </c>
      <c r="N30" s="33">
        <v>10</v>
      </c>
      <c r="O30" s="33">
        <v>11</v>
      </c>
      <c r="P30" s="33">
        <v>144</v>
      </c>
      <c r="Q30" s="33">
        <v>72</v>
      </c>
      <c r="R30" s="33">
        <v>32</v>
      </c>
      <c r="S30" s="33">
        <v>3877</v>
      </c>
      <c r="T30" s="33">
        <v>235</v>
      </c>
      <c r="U30" s="33">
        <v>24</v>
      </c>
      <c r="V30" s="33">
        <v>2273</v>
      </c>
    </row>
    <row r="31" spans="1:22" ht="15.95" customHeight="1">
      <c r="A31" s="37" t="s">
        <v>208</v>
      </c>
      <c r="B31" s="33">
        <v>11</v>
      </c>
      <c r="C31" s="33">
        <v>15</v>
      </c>
      <c r="D31" s="33">
        <v>25</v>
      </c>
      <c r="E31" s="33">
        <v>21</v>
      </c>
      <c r="F31" s="33">
        <v>0</v>
      </c>
      <c r="G31" s="33">
        <v>3</v>
      </c>
      <c r="H31" s="33">
        <v>188</v>
      </c>
      <c r="I31" s="33">
        <v>91</v>
      </c>
      <c r="J31" s="33">
        <v>290</v>
      </c>
      <c r="K31" s="33">
        <v>190</v>
      </c>
      <c r="L31" s="33">
        <v>691</v>
      </c>
      <c r="M31" s="33">
        <v>440</v>
      </c>
      <c r="N31" s="33">
        <v>1</v>
      </c>
      <c r="O31" s="33">
        <v>1</v>
      </c>
      <c r="P31" s="33">
        <v>30</v>
      </c>
      <c r="Q31" s="33">
        <v>23</v>
      </c>
      <c r="R31" s="33">
        <v>75</v>
      </c>
      <c r="S31" s="33">
        <v>2095</v>
      </c>
      <c r="T31" s="33">
        <v>67</v>
      </c>
      <c r="U31" s="33">
        <v>31</v>
      </c>
      <c r="V31" s="33">
        <v>1000</v>
      </c>
    </row>
    <row r="32" spans="1:22" ht="15.95" customHeight="1">
      <c r="A32" s="37" t="s">
        <v>335</v>
      </c>
      <c r="B32" s="33">
        <v>2</v>
      </c>
      <c r="C32" s="33">
        <v>1</v>
      </c>
      <c r="D32" s="33">
        <v>15</v>
      </c>
      <c r="E32" s="33">
        <v>19</v>
      </c>
      <c r="F32" s="33">
        <v>5</v>
      </c>
      <c r="G32" s="33">
        <v>1</v>
      </c>
      <c r="H32" s="33">
        <v>149</v>
      </c>
      <c r="I32" s="33">
        <v>90</v>
      </c>
      <c r="J32" s="33">
        <v>111</v>
      </c>
      <c r="K32" s="33">
        <v>111</v>
      </c>
      <c r="L32" s="33">
        <v>714</v>
      </c>
      <c r="M32" s="33">
        <v>545</v>
      </c>
      <c r="N32" s="33">
        <v>7</v>
      </c>
      <c r="O32" s="33">
        <v>7</v>
      </c>
      <c r="P32" s="33">
        <v>41</v>
      </c>
      <c r="Q32" s="33">
        <v>31</v>
      </c>
      <c r="R32" s="33">
        <v>103</v>
      </c>
      <c r="S32" s="33">
        <v>1952</v>
      </c>
      <c r="T32" s="33">
        <v>98</v>
      </c>
      <c r="U32" s="33">
        <v>0</v>
      </c>
      <c r="V32" s="33">
        <v>1000</v>
      </c>
    </row>
    <row r="33" spans="1:22" ht="15.95" customHeight="1">
      <c r="A33" s="37" t="s">
        <v>210</v>
      </c>
      <c r="B33" s="33">
        <v>37</v>
      </c>
      <c r="C33" s="33">
        <v>30</v>
      </c>
      <c r="D33" s="33">
        <v>263</v>
      </c>
      <c r="E33" s="33">
        <v>178</v>
      </c>
      <c r="F33" s="33">
        <v>20</v>
      </c>
      <c r="G33" s="33">
        <v>15</v>
      </c>
      <c r="H33" s="33">
        <v>1435</v>
      </c>
      <c r="I33" s="33">
        <v>608</v>
      </c>
      <c r="J33" s="33">
        <v>1233</v>
      </c>
      <c r="K33" s="33">
        <v>680</v>
      </c>
      <c r="L33" s="33">
        <v>4400</v>
      </c>
      <c r="M33" s="33">
        <v>2654</v>
      </c>
      <c r="N33" s="33">
        <v>18</v>
      </c>
      <c r="O33" s="33">
        <v>10</v>
      </c>
      <c r="P33" s="33">
        <v>270</v>
      </c>
      <c r="Q33" s="33">
        <v>155</v>
      </c>
      <c r="R33" s="33">
        <v>487</v>
      </c>
      <c r="S33" s="33">
        <v>12493</v>
      </c>
      <c r="T33" s="33">
        <v>725</v>
      </c>
      <c r="U33" s="33">
        <v>325</v>
      </c>
      <c r="V33" s="33">
        <v>7340</v>
      </c>
    </row>
    <row r="34" spans="1:22" ht="15.95" customHeight="1">
      <c r="A34" s="37" t="s">
        <v>211</v>
      </c>
      <c r="B34" s="33">
        <v>22</v>
      </c>
      <c r="C34" s="33">
        <v>24</v>
      </c>
      <c r="D34" s="33">
        <v>59</v>
      </c>
      <c r="E34" s="33">
        <v>46</v>
      </c>
      <c r="F34" s="33">
        <v>5</v>
      </c>
      <c r="G34" s="33">
        <v>0</v>
      </c>
      <c r="H34" s="33">
        <v>213</v>
      </c>
      <c r="I34" s="33">
        <v>134</v>
      </c>
      <c r="J34" s="33">
        <v>205</v>
      </c>
      <c r="K34" s="33">
        <v>193</v>
      </c>
      <c r="L34" s="33">
        <v>914</v>
      </c>
      <c r="M34" s="33">
        <v>780</v>
      </c>
      <c r="N34" s="33">
        <v>0</v>
      </c>
      <c r="O34" s="33">
        <v>4</v>
      </c>
      <c r="P34" s="33">
        <v>51</v>
      </c>
      <c r="Q34" s="33">
        <v>56</v>
      </c>
      <c r="R34" s="33">
        <v>60</v>
      </c>
      <c r="S34" s="33">
        <v>2766</v>
      </c>
      <c r="T34" s="33">
        <v>196</v>
      </c>
      <c r="U34" s="33">
        <v>60</v>
      </c>
      <c r="V34" s="33">
        <v>1328</v>
      </c>
    </row>
    <row r="35" spans="1:22" ht="15.95" customHeight="1">
      <c r="A35" s="37" t="s">
        <v>336</v>
      </c>
      <c r="B35" s="33">
        <v>56</v>
      </c>
      <c r="C35" s="33">
        <v>38</v>
      </c>
      <c r="D35" s="33">
        <v>85</v>
      </c>
      <c r="E35" s="33">
        <v>52</v>
      </c>
      <c r="F35" s="33">
        <v>7</v>
      </c>
      <c r="G35" s="33">
        <v>7</v>
      </c>
      <c r="H35" s="33">
        <v>427</v>
      </c>
      <c r="I35" s="33">
        <v>200</v>
      </c>
      <c r="J35" s="33">
        <v>610</v>
      </c>
      <c r="K35" s="33">
        <v>447</v>
      </c>
      <c r="L35" s="33">
        <v>1059</v>
      </c>
      <c r="M35" s="33">
        <v>835</v>
      </c>
      <c r="N35" s="33">
        <v>3</v>
      </c>
      <c r="O35" s="33">
        <v>4</v>
      </c>
      <c r="P35" s="33">
        <v>80</v>
      </c>
      <c r="Q35" s="33">
        <v>50</v>
      </c>
      <c r="R35" s="33">
        <v>106</v>
      </c>
      <c r="S35" s="33">
        <v>4066</v>
      </c>
      <c r="T35" s="33">
        <v>218</v>
      </c>
      <c r="U35" s="33">
        <v>219</v>
      </c>
      <c r="V35" s="33">
        <v>2310</v>
      </c>
    </row>
    <row r="36" spans="1:22" ht="15.95" customHeight="1">
      <c r="A36" s="37" t="s">
        <v>213</v>
      </c>
      <c r="B36" s="33">
        <v>10</v>
      </c>
      <c r="C36" s="33">
        <v>4</v>
      </c>
      <c r="D36" s="33">
        <v>7</v>
      </c>
      <c r="E36" s="33">
        <v>5</v>
      </c>
      <c r="F36" s="33">
        <v>1</v>
      </c>
      <c r="G36" s="33">
        <v>1</v>
      </c>
      <c r="H36" s="33">
        <v>29</v>
      </c>
      <c r="I36" s="33">
        <v>14</v>
      </c>
      <c r="J36" s="33">
        <v>107</v>
      </c>
      <c r="K36" s="33">
        <v>63</v>
      </c>
      <c r="L36" s="33">
        <v>120</v>
      </c>
      <c r="M36" s="33">
        <v>109</v>
      </c>
      <c r="N36" s="33">
        <v>1</v>
      </c>
      <c r="O36" s="33">
        <v>0</v>
      </c>
      <c r="P36" s="33">
        <v>5</v>
      </c>
      <c r="Q36" s="33">
        <v>8</v>
      </c>
      <c r="R36" s="33">
        <v>15</v>
      </c>
      <c r="S36" s="33">
        <v>499</v>
      </c>
      <c r="T36" s="33">
        <v>20</v>
      </c>
      <c r="U36" s="33">
        <v>1</v>
      </c>
      <c r="V36" s="33">
        <v>350</v>
      </c>
    </row>
    <row r="37" spans="1:22" ht="15.95" customHeight="1">
      <c r="A37" s="37" t="s">
        <v>214</v>
      </c>
      <c r="B37" s="33">
        <v>7</v>
      </c>
      <c r="C37" s="33">
        <v>2</v>
      </c>
      <c r="D37" s="33">
        <v>34</v>
      </c>
      <c r="E37" s="33">
        <v>4</v>
      </c>
      <c r="F37" s="33">
        <v>2</v>
      </c>
      <c r="G37" s="33">
        <v>0</v>
      </c>
      <c r="H37" s="33">
        <v>327</v>
      </c>
      <c r="I37" s="33">
        <v>101</v>
      </c>
      <c r="J37" s="33">
        <v>78</v>
      </c>
      <c r="K37" s="33">
        <v>41</v>
      </c>
      <c r="L37" s="33">
        <v>468</v>
      </c>
      <c r="M37" s="33">
        <v>204</v>
      </c>
      <c r="N37" s="33">
        <v>0</v>
      </c>
      <c r="O37" s="33">
        <v>0</v>
      </c>
      <c r="P37" s="33">
        <v>23</v>
      </c>
      <c r="Q37" s="33">
        <v>13</v>
      </c>
      <c r="R37" s="33">
        <v>40</v>
      </c>
      <c r="S37" s="33">
        <v>1344</v>
      </c>
      <c r="T37" s="33">
        <v>129</v>
      </c>
      <c r="U37" s="33">
        <v>9</v>
      </c>
      <c r="V37" s="33">
        <v>775</v>
      </c>
    </row>
    <row r="38" spans="1:22" ht="15.95" customHeight="1">
      <c r="A38" s="37" t="s">
        <v>215</v>
      </c>
      <c r="B38" s="33">
        <v>318</v>
      </c>
      <c r="C38" s="33">
        <v>294</v>
      </c>
      <c r="D38" s="33">
        <v>226</v>
      </c>
      <c r="E38" s="33">
        <v>233</v>
      </c>
      <c r="F38" s="33">
        <v>25</v>
      </c>
      <c r="G38" s="33">
        <v>17</v>
      </c>
      <c r="H38" s="33">
        <v>1066</v>
      </c>
      <c r="I38" s="33">
        <v>1073</v>
      </c>
      <c r="J38" s="33">
        <v>2250</v>
      </c>
      <c r="K38" s="33">
        <v>2184</v>
      </c>
      <c r="L38" s="33">
        <v>1640</v>
      </c>
      <c r="M38" s="33">
        <v>1762</v>
      </c>
      <c r="N38" s="33">
        <v>19</v>
      </c>
      <c r="O38" s="33">
        <v>20</v>
      </c>
      <c r="P38" s="33">
        <v>171</v>
      </c>
      <c r="Q38" s="33">
        <v>150</v>
      </c>
      <c r="R38" s="33">
        <v>712</v>
      </c>
      <c r="S38" s="33">
        <v>12160</v>
      </c>
      <c r="T38" s="33">
        <v>282</v>
      </c>
      <c r="U38" s="33">
        <v>1275</v>
      </c>
      <c r="V38" s="33">
        <v>6579</v>
      </c>
    </row>
    <row r="39" spans="1:22" ht="21.75" customHeight="1">
      <c r="A39" s="701" t="s">
        <v>436</v>
      </c>
      <c r="B39" s="735"/>
      <c r="C39" s="735"/>
      <c r="D39" s="735"/>
      <c r="E39" s="735"/>
      <c r="F39" s="735"/>
      <c r="G39" s="735"/>
      <c r="H39" s="735"/>
      <c r="I39" s="735"/>
      <c r="J39" s="735"/>
      <c r="K39" s="735"/>
      <c r="L39" s="735"/>
      <c r="M39" s="735"/>
      <c r="N39" s="735"/>
      <c r="O39" s="735"/>
      <c r="P39" s="735"/>
      <c r="Q39" s="735"/>
      <c r="R39" s="735"/>
      <c r="S39" s="735"/>
      <c r="T39" s="735"/>
      <c r="U39" s="735"/>
      <c r="V39" s="735"/>
    </row>
    <row r="40" spans="1:22" ht="18">
      <c r="A40" s="701" t="s">
        <v>356</v>
      </c>
      <c r="B40" s="735"/>
      <c r="C40" s="735"/>
      <c r="D40" s="735"/>
      <c r="E40" s="735"/>
      <c r="F40" s="735"/>
      <c r="G40" s="735"/>
      <c r="H40" s="735"/>
      <c r="I40" s="735"/>
      <c r="J40" s="735"/>
      <c r="K40" s="735"/>
      <c r="L40" s="735"/>
      <c r="M40" s="735"/>
      <c r="N40" s="735"/>
      <c r="O40" s="735"/>
      <c r="P40" s="735"/>
      <c r="Q40" s="735"/>
      <c r="R40" s="735"/>
      <c r="S40" s="735"/>
      <c r="T40" s="735"/>
      <c r="U40" s="735"/>
      <c r="V40" s="735"/>
    </row>
    <row r="41" spans="1:22" ht="18">
      <c r="A41" s="701" t="s">
        <v>425</v>
      </c>
      <c r="B41" s="735"/>
      <c r="C41" s="735"/>
      <c r="D41" s="735"/>
      <c r="E41" s="735"/>
      <c r="F41" s="735"/>
      <c r="G41" s="735"/>
      <c r="H41" s="735"/>
      <c r="I41" s="735"/>
      <c r="J41" s="735"/>
      <c r="K41" s="735"/>
      <c r="L41" s="735"/>
      <c r="M41" s="735"/>
      <c r="N41" s="735"/>
      <c r="O41" s="735"/>
      <c r="P41" s="735"/>
      <c r="Q41" s="735"/>
      <c r="R41" s="735"/>
      <c r="S41" s="735"/>
      <c r="T41" s="735"/>
      <c r="U41" s="735"/>
      <c r="V41" s="735"/>
    </row>
    <row r="42" spans="1:22" ht="18">
      <c r="A42" s="701" t="s">
        <v>426</v>
      </c>
      <c r="B42" s="735"/>
      <c r="C42" s="735"/>
      <c r="D42" s="735"/>
      <c r="E42" s="735"/>
      <c r="F42" s="735"/>
      <c r="G42" s="735"/>
      <c r="H42" s="735"/>
      <c r="I42" s="735"/>
      <c r="J42" s="735"/>
      <c r="K42" s="735"/>
      <c r="L42" s="735"/>
      <c r="M42" s="735"/>
      <c r="N42" s="735"/>
      <c r="O42" s="735"/>
      <c r="P42" s="735"/>
      <c r="Q42" s="735"/>
      <c r="R42" s="735"/>
      <c r="S42" s="735"/>
      <c r="T42" s="735"/>
      <c r="U42" s="735"/>
      <c r="V42" s="735"/>
    </row>
    <row r="43" spans="1:22" ht="15" customHeight="1">
      <c r="A43" s="666"/>
      <c r="B43" s="666"/>
      <c r="C43" s="666"/>
      <c r="D43" s="666"/>
      <c r="E43" s="666"/>
      <c r="F43" s="666"/>
      <c r="G43" s="666"/>
      <c r="H43" s="666"/>
      <c r="I43" s="666"/>
      <c r="J43" s="666"/>
      <c r="K43" s="666"/>
      <c r="L43" s="666"/>
      <c r="M43" s="666"/>
      <c r="N43" s="666"/>
      <c r="O43" s="666"/>
      <c r="P43" s="666"/>
      <c r="Q43" s="666"/>
      <c r="R43" s="666"/>
      <c r="S43" s="666"/>
      <c r="T43" s="666"/>
      <c r="U43" s="666"/>
      <c r="V43" s="666"/>
    </row>
  </sheetData>
  <mergeCells count="21">
    <mergeCell ref="A6:V6"/>
    <mergeCell ref="A1:V1"/>
    <mergeCell ref="A2:V2"/>
    <mergeCell ref="A3:V3"/>
    <mergeCell ref="A4:V4"/>
    <mergeCell ref="A5:V5"/>
    <mergeCell ref="A39:V39"/>
    <mergeCell ref="A40:V40"/>
    <mergeCell ref="A41:V41"/>
    <mergeCell ref="A42:V42"/>
    <mergeCell ref="B7:S7"/>
    <mergeCell ref="T7:V7"/>
    <mergeCell ref="B8:C8"/>
    <mergeCell ref="D8:E8"/>
    <mergeCell ref="F8:G8"/>
    <mergeCell ref="H8:I8"/>
    <mergeCell ref="J8:K8"/>
    <mergeCell ref="L8:M8"/>
    <mergeCell ref="N8:O8"/>
    <mergeCell ref="P8:Q8"/>
    <mergeCell ref="T8:V8"/>
  </mergeCells>
  <pageMargins left="0.2" right="0.2" top="0.25" bottom="0.25" header="0" footer="0"/>
  <pageSetup paperSize="5" orientation="landscape"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Layout" zoomScaleNormal="100" zoomScaleSheetLayoutView="90" workbookViewId="0">
      <selection sqref="A1:R1"/>
    </sheetView>
  </sheetViews>
  <sheetFormatPr defaultColWidth="11" defaultRowHeight="15" customHeight="1"/>
  <cols>
    <col min="1" max="1" width="20" style="31" customWidth="1"/>
    <col min="2" max="17" width="8.125" style="31" customWidth="1"/>
    <col min="18" max="18" width="10.375" style="31" customWidth="1"/>
    <col min="19" max="19" width="9" style="31" bestFit="1" customWidth="1"/>
    <col min="20" max="20" width="10" style="31" bestFit="1" customWidth="1"/>
    <col min="21" max="21" width="8" style="31" bestFit="1" customWidth="1"/>
    <col min="22" max="22" width="13.625" style="31" customWidth="1"/>
    <col min="23" max="16384" width="11" style="31"/>
  </cols>
  <sheetData>
    <row r="1" spans="1:22" s="87" customFormat="1" ht="18" customHeight="1">
      <c r="A1" s="733" t="s">
        <v>437</v>
      </c>
      <c r="B1" s="734"/>
      <c r="C1" s="734"/>
      <c r="D1" s="734"/>
      <c r="E1" s="734"/>
      <c r="F1" s="734"/>
      <c r="G1" s="734"/>
      <c r="H1" s="734"/>
      <c r="I1" s="734"/>
      <c r="J1" s="734"/>
      <c r="K1" s="734"/>
      <c r="L1" s="734"/>
      <c r="M1" s="734"/>
      <c r="N1" s="734"/>
      <c r="O1" s="734"/>
      <c r="P1" s="734"/>
      <c r="Q1" s="734"/>
      <c r="R1" s="734"/>
      <c r="S1" s="734"/>
      <c r="T1" s="734"/>
      <c r="U1" s="734"/>
      <c r="V1" s="734"/>
    </row>
    <row r="2" spans="1:22" s="87" customFormat="1" ht="18" customHeight="1">
      <c r="A2" s="733" t="s">
        <v>1</v>
      </c>
      <c r="B2" s="734"/>
      <c r="C2" s="734"/>
      <c r="D2" s="734"/>
      <c r="E2" s="734"/>
      <c r="F2" s="734"/>
      <c r="G2" s="734"/>
      <c r="H2" s="734"/>
      <c r="I2" s="734"/>
      <c r="J2" s="734"/>
      <c r="K2" s="734"/>
      <c r="L2" s="734"/>
      <c r="M2" s="734"/>
      <c r="N2" s="734"/>
      <c r="O2" s="734"/>
      <c r="P2" s="734"/>
      <c r="Q2" s="734"/>
      <c r="R2" s="734"/>
      <c r="S2" s="734"/>
      <c r="T2" s="734"/>
      <c r="U2" s="734"/>
      <c r="V2" s="734"/>
    </row>
    <row r="3" spans="1:22" s="87" customFormat="1" ht="18" customHeight="1">
      <c r="A3" s="733" t="s">
        <v>388</v>
      </c>
      <c r="B3" s="734"/>
      <c r="C3" s="734"/>
      <c r="D3" s="734"/>
      <c r="E3" s="734"/>
      <c r="F3" s="734"/>
      <c r="G3" s="734"/>
      <c r="H3" s="734"/>
      <c r="I3" s="734"/>
      <c r="J3" s="734"/>
      <c r="K3" s="734"/>
      <c r="L3" s="734"/>
      <c r="M3" s="734"/>
      <c r="N3" s="734"/>
      <c r="O3" s="734"/>
      <c r="P3" s="734"/>
      <c r="Q3" s="734"/>
      <c r="R3" s="734"/>
      <c r="S3" s="734"/>
      <c r="T3" s="734"/>
      <c r="U3" s="734"/>
      <c r="V3" s="734"/>
    </row>
    <row r="4" spans="1:22" s="87" customFormat="1" ht="18" customHeight="1">
      <c r="A4" s="733" t="s">
        <v>438</v>
      </c>
      <c r="B4" s="734"/>
      <c r="C4" s="734"/>
      <c r="D4" s="734"/>
      <c r="E4" s="734"/>
      <c r="F4" s="734"/>
      <c r="G4" s="734"/>
      <c r="H4" s="734"/>
      <c r="I4" s="734"/>
      <c r="J4" s="734"/>
      <c r="K4" s="734"/>
      <c r="L4" s="734"/>
      <c r="M4" s="734"/>
      <c r="N4" s="734"/>
      <c r="O4" s="734"/>
      <c r="P4" s="734"/>
      <c r="Q4" s="734"/>
      <c r="R4" s="734"/>
      <c r="S4" s="734"/>
      <c r="T4" s="734"/>
      <c r="U4" s="734"/>
      <c r="V4" s="734"/>
    </row>
    <row r="5" spans="1:22" s="87" customFormat="1" ht="18" customHeight="1">
      <c r="A5" s="733" t="s">
        <v>411</v>
      </c>
      <c r="B5" s="734"/>
      <c r="C5" s="734"/>
      <c r="D5" s="734"/>
      <c r="E5" s="734"/>
      <c r="F5" s="734"/>
      <c r="G5" s="734"/>
      <c r="H5" s="734"/>
      <c r="I5" s="734"/>
      <c r="J5" s="734"/>
      <c r="K5" s="734"/>
      <c r="L5" s="734"/>
      <c r="M5" s="734"/>
      <c r="N5" s="734"/>
      <c r="O5" s="734"/>
      <c r="P5" s="734"/>
      <c r="Q5" s="734"/>
      <c r="R5" s="734"/>
      <c r="S5" s="734"/>
      <c r="T5" s="734"/>
      <c r="U5" s="734"/>
      <c r="V5" s="734"/>
    </row>
    <row r="6" spans="1:22" s="87" customFormat="1" ht="18" customHeight="1">
      <c r="A6" s="733" t="s">
        <v>262</v>
      </c>
      <c r="B6" s="734"/>
      <c r="C6" s="734"/>
      <c r="D6" s="734"/>
      <c r="E6" s="734"/>
      <c r="F6" s="734"/>
      <c r="G6" s="734"/>
      <c r="H6" s="734"/>
      <c r="I6" s="734"/>
      <c r="J6" s="734"/>
      <c r="K6" s="734"/>
      <c r="L6" s="734"/>
      <c r="M6" s="734"/>
      <c r="N6" s="734"/>
      <c r="O6" s="734"/>
      <c r="P6" s="734"/>
      <c r="Q6" s="734"/>
      <c r="R6" s="734"/>
      <c r="S6" s="734"/>
      <c r="T6" s="734"/>
      <c r="U6" s="734"/>
      <c r="V6" s="734"/>
    </row>
    <row r="7" spans="1:22" s="87" customFormat="1" ht="18" customHeight="1"/>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85" t="s">
        <v>331</v>
      </c>
      <c r="B11" s="86">
        <v>94</v>
      </c>
      <c r="C11" s="86">
        <v>116</v>
      </c>
      <c r="D11" s="86">
        <v>145</v>
      </c>
      <c r="E11" s="86">
        <v>176</v>
      </c>
      <c r="F11" s="86">
        <v>27</v>
      </c>
      <c r="G11" s="86">
        <v>29</v>
      </c>
      <c r="H11" s="86">
        <v>2008</v>
      </c>
      <c r="I11" s="86">
        <v>2304</v>
      </c>
      <c r="J11" s="86">
        <v>1753</v>
      </c>
      <c r="K11" s="86">
        <v>3007</v>
      </c>
      <c r="L11" s="86">
        <v>3155</v>
      </c>
      <c r="M11" s="86">
        <v>6561</v>
      </c>
      <c r="N11" s="86">
        <v>7</v>
      </c>
      <c r="O11" s="86">
        <v>37</v>
      </c>
      <c r="P11" s="86">
        <v>179</v>
      </c>
      <c r="Q11" s="86">
        <v>261</v>
      </c>
      <c r="R11" s="86">
        <v>792</v>
      </c>
      <c r="S11" s="86">
        <v>20651</v>
      </c>
      <c r="T11" s="86">
        <v>518</v>
      </c>
      <c r="U11" s="86">
        <v>509</v>
      </c>
      <c r="V11" s="86">
        <v>4979</v>
      </c>
    </row>
    <row r="12" spans="1:22" ht="17.100000000000001" customHeight="1">
      <c r="A12" s="37" t="s">
        <v>188</v>
      </c>
      <c r="B12" s="33">
        <v>1</v>
      </c>
      <c r="C12" s="33">
        <v>2</v>
      </c>
      <c r="D12" s="33">
        <v>5</v>
      </c>
      <c r="E12" s="33">
        <v>8</v>
      </c>
      <c r="F12" s="33">
        <v>0</v>
      </c>
      <c r="G12" s="33">
        <v>0</v>
      </c>
      <c r="H12" s="33">
        <v>40</v>
      </c>
      <c r="I12" s="33">
        <v>34</v>
      </c>
      <c r="J12" s="33">
        <v>33</v>
      </c>
      <c r="K12" s="33">
        <v>45</v>
      </c>
      <c r="L12" s="33">
        <v>136</v>
      </c>
      <c r="M12" s="33">
        <v>244</v>
      </c>
      <c r="N12" s="33">
        <v>0</v>
      </c>
      <c r="O12" s="33">
        <v>1</v>
      </c>
      <c r="P12" s="33">
        <v>9</v>
      </c>
      <c r="Q12" s="33">
        <v>13</v>
      </c>
      <c r="R12" s="33">
        <v>11</v>
      </c>
      <c r="S12" s="33">
        <v>582</v>
      </c>
      <c r="T12" s="33">
        <v>17</v>
      </c>
      <c r="U12" s="33">
        <v>16</v>
      </c>
      <c r="V12" s="33">
        <v>166</v>
      </c>
    </row>
    <row r="13" spans="1:22" ht="17.100000000000001" customHeight="1">
      <c r="A13" s="37" t="s">
        <v>189</v>
      </c>
      <c r="B13" s="33">
        <v>1</v>
      </c>
      <c r="C13" s="33">
        <v>0</v>
      </c>
      <c r="D13" s="33">
        <v>3</v>
      </c>
      <c r="E13" s="33">
        <v>11</v>
      </c>
      <c r="F13" s="33">
        <v>0</v>
      </c>
      <c r="G13" s="33">
        <v>0</v>
      </c>
      <c r="H13" s="33">
        <v>28</v>
      </c>
      <c r="I13" s="33">
        <v>110</v>
      </c>
      <c r="J13" s="33">
        <v>43</v>
      </c>
      <c r="K13" s="33">
        <v>131</v>
      </c>
      <c r="L13" s="33">
        <v>37</v>
      </c>
      <c r="M13" s="33">
        <v>133</v>
      </c>
      <c r="N13" s="33">
        <v>0</v>
      </c>
      <c r="O13" s="33">
        <v>1</v>
      </c>
      <c r="P13" s="33">
        <v>6</v>
      </c>
      <c r="Q13" s="33">
        <v>5</v>
      </c>
      <c r="R13" s="33">
        <v>27</v>
      </c>
      <c r="S13" s="33">
        <v>536</v>
      </c>
      <c r="T13" s="33">
        <v>0</v>
      </c>
      <c r="U13" s="33">
        <v>13</v>
      </c>
      <c r="V13" s="33">
        <v>16</v>
      </c>
    </row>
    <row r="14" spans="1:22" ht="17.100000000000001" customHeight="1">
      <c r="A14" s="37" t="s">
        <v>190</v>
      </c>
      <c r="B14" s="33">
        <v>1</v>
      </c>
      <c r="C14" s="33">
        <v>0</v>
      </c>
      <c r="D14" s="33">
        <v>2</v>
      </c>
      <c r="E14" s="33">
        <v>2</v>
      </c>
      <c r="F14" s="33">
        <v>0</v>
      </c>
      <c r="G14" s="33">
        <v>2</v>
      </c>
      <c r="H14" s="33">
        <v>26</v>
      </c>
      <c r="I14" s="33">
        <v>27</v>
      </c>
      <c r="J14" s="33">
        <v>15</v>
      </c>
      <c r="K14" s="33">
        <v>35</v>
      </c>
      <c r="L14" s="33">
        <v>55</v>
      </c>
      <c r="M14" s="33">
        <v>152</v>
      </c>
      <c r="N14" s="33">
        <v>0</v>
      </c>
      <c r="O14" s="33">
        <v>1</v>
      </c>
      <c r="P14" s="33">
        <v>3</v>
      </c>
      <c r="Q14" s="33">
        <v>7</v>
      </c>
      <c r="R14" s="33">
        <v>6</v>
      </c>
      <c r="S14" s="33">
        <v>334</v>
      </c>
      <c r="T14" s="33">
        <v>7</v>
      </c>
      <c r="U14" s="33">
        <v>0</v>
      </c>
      <c r="V14" s="33">
        <v>76</v>
      </c>
    </row>
    <row r="15" spans="1:22" ht="17.100000000000001" customHeight="1">
      <c r="A15" s="37" t="s">
        <v>191</v>
      </c>
      <c r="B15" s="33">
        <v>0</v>
      </c>
      <c r="C15" s="33">
        <v>0</v>
      </c>
      <c r="D15" s="33">
        <v>1</v>
      </c>
      <c r="E15" s="33">
        <v>0</v>
      </c>
      <c r="F15" s="33">
        <v>0</v>
      </c>
      <c r="G15" s="33">
        <v>3</v>
      </c>
      <c r="H15" s="33">
        <v>56</v>
      </c>
      <c r="I15" s="33">
        <v>38</v>
      </c>
      <c r="J15" s="33">
        <v>2</v>
      </c>
      <c r="K15" s="33">
        <v>3</v>
      </c>
      <c r="L15" s="33">
        <v>59</v>
      </c>
      <c r="M15" s="33">
        <v>123</v>
      </c>
      <c r="N15" s="33">
        <v>0</v>
      </c>
      <c r="O15" s="33">
        <v>2</v>
      </c>
      <c r="P15" s="33">
        <v>2</v>
      </c>
      <c r="Q15" s="33">
        <v>4</v>
      </c>
      <c r="R15" s="33">
        <v>4</v>
      </c>
      <c r="S15" s="33">
        <v>297</v>
      </c>
      <c r="T15" s="33">
        <v>4</v>
      </c>
      <c r="U15" s="33">
        <v>0</v>
      </c>
      <c r="V15" s="33">
        <v>74</v>
      </c>
    </row>
    <row r="16" spans="1:22" ht="17.100000000000001" customHeight="1">
      <c r="A16" s="37" t="s">
        <v>192</v>
      </c>
      <c r="B16" s="33">
        <v>0</v>
      </c>
      <c r="C16" s="33">
        <v>2</v>
      </c>
      <c r="D16" s="33">
        <v>12</v>
      </c>
      <c r="E16" s="33">
        <v>10</v>
      </c>
      <c r="F16" s="33">
        <v>1</v>
      </c>
      <c r="G16" s="33">
        <v>1</v>
      </c>
      <c r="H16" s="33">
        <v>100</v>
      </c>
      <c r="I16" s="33">
        <v>99</v>
      </c>
      <c r="J16" s="33">
        <v>136</v>
      </c>
      <c r="K16" s="33">
        <v>149</v>
      </c>
      <c r="L16" s="33">
        <v>379</v>
      </c>
      <c r="M16" s="33">
        <v>599</v>
      </c>
      <c r="N16" s="33">
        <v>1</v>
      </c>
      <c r="O16" s="33">
        <v>2</v>
      </c>
      <c r="P16" s="33">
        <v>27</v>
      </c>
      <c r="Q16" s="33">
        <v>25</v>
      </c>
      <c r="R16" s="33">
        <v>63</v>
      </c>
      <c r="S16" s="33">
        <v>1606</v>
      </c>
      <c r="T16" s="33">
        <v>24</v>
      </c>
      <c r="U16" s="33">
        <v>188</v>
      </c>
      <c r="V16" s="33">
        <v>605</v>
      </c>
    </row>
    <row r="17" spans="1:22" ht="17.100000000000001" customHeight="1">
      <c r="A17" s="37" t="s">
        <v>193</v>
      </c>
      <c r="B17" s="33">
        <v>0</v>
      </c>
      <c r="C17" s="33">
        <v>3</v>
      </c>
      <c r="D17" s="33">
        <v>0</v>
      </c>
      <c r="E17" s="33">
        <v>0</v>
      </c>
      <c r="F17" s="33">
        <v>0</v>
      </c>
      <c r="G17" s="33">
        <v>0</v>
      </c>
      <c r="H17" s="33">
        <v>1</v>
      </c>
      <c r="I17" s="33">
        <v>2</v>
      </c>
      <c r="J17" s="33">
        <v>6</v>
      </c>
      <c r="K17" s="33">
        <v>19</v>
      </c>
      <c r="L17" s="33">
        <v>9</v>
      </c>
      <c r="M17" s="33">
        <v>67</v>
      </c>
      <c r="N17" s="33">
        <v>0</v>
      </c>
      <c r="O17" s="33">
        <v>0</v>
      </c>
      <c r="P17" s="33">
        <v>0</v>
      </c>
      <c r="Q17" s="33">
        <v>2</v>
      </c>
      <c r="R17" s="33">
        <v>1</v>
      </c>
      <c r="S17" s="33">
        <v>110</v>
      </c>
      <c r="T17" s="33">
        <v>1</v>
      </c>
      <c r="U17" s="33">
        <v>0</v>
      </c>
      <c r="V17" s="33">
        <v>16</v>
      </c>
    </row>
    <row r="18" spans="1:22" ht="17.100000000000001" customHeight="1">
      <c r="A18" s="37" t="s">
        <v>194</v>
      </c>
      <c r="B18" s="33">
        <v>4</v>
      </c>
      <c r="C18" s="33">
        <v>3</v>
      </c>
      <c r="D18" s="33">
        <v>25</v>
      </c>
      <c r="E18" s="33">
        <v>20</v>
      </c>
      <c r="F18" s="33">
        <v>5</v>
      </c>
      <c r="G18" s="33">
        <v>1</v>
      </c>
      <c r="H18" s="33">
        <v>509</v>
      </c>
      <c r="I18" s="33">
        <v>401</v>
      </c>
      <c r="J18" s="33">
        <v>188</v>
      </c>
      <c r="K18" s="33">
        <v>135</v>
      </c>
      <c r="L18" s="33">
        <v>463</v>
      </c>
      <c r="M18" s="33">
        <v>532</v>
      </c>
      <c r="N18" s="33">
        <v>3</v>
      </c>
      <c r="O18" s="33">
        <v>7</v>
      </c>
      <c r="P18" s="33">
        <v>27</v>
      </c>
      <c r="Q18" s="33">
        <v>38</v>
      </c>
      <c r="R18" s="33">
        <v>61</v>
      </c>
      <c r="S18" s="33">
        <v>2422</v>
      </c>
      <c r="T18" s="33">
        <v>68</v>
      </c>
      <c r="U18" s="33">
        <v>34</v>
      </c>
      <c r="V18" s="33">
        <v>507</v>
      </c>
    </row>
    <row r="19" spans="1:22" ht="17.100000000000001" customHeight="1">
      <c r="A19" s="37" t="s">
        <v>195</v>
      </c>
      <c r="B19" s="33">
        <v>0</v>
      </c>
      <c r="C19" s="33">
        <v>0</v>
      </c>
      <c r="D19" s="33">
        <v>0</v>
      </c>
      <c r="E19" s="33">
        <v>0</v>
      </c>
      <c r="F19" s="33">
        <v>0</v>
      </c>
      <c r="G19" s="33">
        <v>0</v>
      </c>
      <c r="H19" s="33">
        <v>4</v>
      </c>
      <c r="I19" s="33">
        <v>17</v>
      </c>
      <c r="J19" s="33">
        <v>20</v>
      </c>
      <c r="K19" s="33">
        <v>49</v>
      </c>
      <c r="L19" s="33">
        <v>9</v>
      </c>
      <c r="M19" s="33">
        <v>31</v>
      </c>
      <c r="N19" s="33">
        <v>0</v>
      </c>
      <c r="O19" s="33">
        <v>1</v>
      </c>
      <c r="P19" s="33">
        <v>0</v>
      </c>
      <c r="Q19" s="33">
        <v>0</v>
      </c>
      <c r="R19" s="33">
        <v>8</v>
      </c>
      <c r="S19" s="33">
        <v>139</v>
      </c>
      <c r="T19" s="33">
        <v>1</v>
      </c>
      <c r="U19" s="33">
        <v>1</v>
      </c>
      <c r="V19" s="33">
        <v>59</v>
      </c>
    </row>
    <row r="20" spans="1:22" ht="17.100000000000001" customHeight="1">
      <c r="A20" s="37" t="s">
        <v>196</v>
      </c>
      <c r="B20" s="33">
        <v>0</v>
      </c>
      <c r="C20" s="33">
        <v>0</v>
      </c>
      <c r="D20" s="33">
        <v>4</v>
      </c>
      <c r="E20" s="33">
        <v>1</v>
      </c>
      <c r="F20" s="33">
        <v>2</v>
      </c>
      <c r="G20" s="33">
        <v>1</v>
      </c>
      <c r="H20" s="33">
        <v>22</v>
      </c>
      <c r="I20" s="33">
        <v>16</v>
      </c>
      <c r="J20" s="33">
        <v>1</v>
      </c>
      <c r="K20" s="33">
        <v>10</v>
      </c>
      <c r="L20" s="33">
        <v>82</v>
      </c>
      <c r="M20" s="33">
        <v>114</v>
      </c>
      <c r="N20" s="33">
        <v>0</v>
      </c>
      <c r="O20" s="33">
        <v>0</v>
      </c>
      <c r="P20" s="33">
        <v>6</v>
      </c>
      <c r="Q20" s="33">
        <v>4</v>
      </c>
      <c r="R20" s="33">
        <v>16</v>
      </c>
      <c r="S20" s="33">
        <v>279</v>
      </c>
      <c r="T20" s="33">
        <v>5</v>
      </c>
      <c r="U20" s="33">
        <v>1</v>
      </c>
      <c r="V20" s="33">
        <v>88</v>
      </c>
    </row>
    <row r="21" spans="1:22" ht="17.100000000000001" customHeight="1">
      <c r="A21" s="37" t="s">
        <v>197</v>
      </c>
      <c r="B21" s="33">
        <v>3</v>
      </c>
      <c r="C21" s="33">
        <v>4</v>
      </c>
      <c r="D21" s="33">
        <v>3</v>
      </c>
      <c r="E21" s="33">
        <v>18</v>
      </c>
      <c r="F21" s="33">
        <v>1</v>
      </c>
      <c r="G21" s="33">
        <v>2</v>
      </c>
      <c r="H21" s="33">
        <v>48</v>
      </c>
      <c r="I21" s="33">
        <v>179</v>
      </c>
      <c r="J21" s="33">
        <v>33</v>
      </c>
      <c r="K21" s="33">
        <v>326</v>
      </c>
      <c r="L21" s="33">
        <v>70</v>
      </c>
      <c r="M21" s="33">
        <v>648</v>
      </c>
      <c r="N21" s="33">
        <v>0</v>
      </c>
      <c r="O21" s="33">
        <v>3</v>
      </c>
      <c r="P21" s="33">
        <v>4</v>
      </c>
      <c r="Q21" s="33">
        <v>14</v>
      </c>
      <c r="R21" s="33">
        <v>150</v>
      </c>
      <c r="S21" s="33">
        <v>1506</v>
      </c>
      <c r="T21" s="33">
        <v>31</v>
      </c>
      <c r="U21" s="33">
        <v>11</v>
      </c>
      <c r="V21" s="33">
        <v>218</v>
      </c>
    </row>
    <row r="22" spans="1:22" ht="17.100000000000001" customHeight="1">
      <c r="A22" s="37" t="s">
        <v>198</v>
      </c>
      <c r="B22" s="33">
        <v>6</v>
      </c>
      <c r="C22" s="33">
        <v>5</v>
      </c>
      <c r="D22" s="33">
        <v>9</v>
      </c>
      <c r="E22" s="33">
        <v>9</v>
      </c>
      <c r="F22" s="33">
        <v>3</v>
      </c>
      <c r="G22" s="33">
        <v>1</v>
      </c>
      <c r="H22" s="33">
        <v>145</v>
      </c>
      <c r="I22" s="33">
        <v>195</v>
      </c>
      <c r="J22" s="33">
        <v>188</v>
      </c>
      <c r="K22" s="33">
        <v>225</v>
      </c>
      <c r="L22" s="33">
        <v>317</v>
      </c>
      <c r="M22" s="33">
        <v>521</v>
      </c>
      <c r="N22" s="33">
        <v>0</v>
      </c>
      <c r="O22" s="33">
        <v>1</v>
      </c>
      <c r="P22" s="33">
        <v>13</v>
      </c>
      <c r="Q22" s="33">
        <v>25</v>
      </c>
      <c r="R22" s="33">
        <v>43</v>
      </c>
      <c r="S22" s="33">
        <v>1706</v>
      </c>
      <c r="T22" s="33">
        <v>36</v>
      </c>
      <c r="U22" s="33">
        <v>32</v>
      </c>
      <c r="V22" s="33">
        <v>347</v>
      </c>
    </row>
    <row r="23" spans="1:22" ht="17.100000000000001" customHeight="1">
      <c r="A23" s="37" t="s">
        <v>199</v>
      </c>
      <c r="B23" s="33">
        <v>0</v>
      </c>
      <c r="C23" s="33">
        <v>0</v>
      </c>
      <c r="D23" s="33">
        <v>0</v>
      </c>
      <c r="E23" s="33">
        <v>4</v>
      </c>
      <c r="F23" s="33">
        <v>1</v>
      </c>
      <c r="G23" s="33">
        <v>4</v>
      </c>
      <c r="H23" s="33">
        <v>78</v>
      </c>
      <c r="I23" s="33">
        <v>60</v>
      </c>
      <c r="J23" s="33">
        <v>18</v>
      </c>
      <c r="K23" s="33">
        <v>20</v>
      </c>
      <c r="L23" s="33">
        <v>179</v>
      </c>
      <c r="M23" s="33">
        <v>225</v>
      </c>
      <c r="N23" s="33">
        <v>0</v>
      </c>
      <c r="O23" s="33">
        <v>0</v>
      </c>
      <c r="P23" s="33">
        <v>5</v>
      </c>
      <c r="Q23" s="33">
        <v>10</v>
      </c>
      <c r="R23" s="33">
        <v>2</v>
      </c>
      <c r="S23" s="33">
        <v>606</v>
      </c>
      <c r="T23" s="33">
        <v>11</v>
      </c>
      <c r="U23" s="33">
        <v>0</v>
      </c>
      <c r="V23" s="33">
        <v>219</v>
      </c>
    </row>
    <row r="24" spans="1:22" ht="17.100000000000001" customHeight="1">
      <c r="A24" s="37" t="s">
        <v>202</v>
      </c>
      <c r="B24" s="33">
        <v>36</v>
      </c>
      <c r="C24" s="33">
        <v>61</v>
      </c>
      <c r="D24" s="33">
        <v>7</v>
      </c>
      <c r="E24" s="33">
        <v>6</v>
      </c>
      <c r="F24" s="33">
        <v>0</v>
      </c>
      <c r="G24" s="33">
        <v>1</v>
      </c>
      <c r="H24" s="33">
        <v>123</v>
      </c>
      <c r="I24" s="33">
        <v>178</v>
      </c>
      <c r="J24" s="33">
        <v>193</v>
      </c>
      <c r="K24" s="33">
        <v>515</v>
      </c>
      <c r="L24" s="33">
        <v>22</v>
      </c>
      <c r="M24" s="33">
        <v>64</v>
      </c>
      <c r="N24" s="33">
        <v>0</v>
      </c>
      <c r="O24" s="33">
        <v>0</v>
      </c>
      <c r="P24" s="33">
        <v>2</v>
      </c>
      <c r="Q24" s="33">
        <v>2</v>
      </c>
      <c r="R24" s="33">
        <v>23</v>
      </c>
      <c r="S24" s="33">
        <v>1233</v>
      </c>
      <c r="T24" s="33">
        <v>39</v>
      </c>
      <c r="U24" s="33">
        <v>43</v>
      </c>
      <c r="V24" s="33">
        <v>186</v>
      </c>
    </row>
    <row r="25" spans="1:22" ht="17.100000000000001" customHeight="1">
      <c r="A25" s="37" t="s">
        <v>333</v>
      </c>
      <c r="B25" s="33">
        <v>2</v>
      </c>
      <c r="C25" s="33">
        <v>0</v>
      </c>
      <c r="D25" s="33">
        <v>0</v>
      </c>
      <c r="E25" s="33">
        <v>1</v>
      </c>
      <c r="F25" s="33">
        <v>0</v>
      </c>
      <c r="G25" s="33">
        <v>0</v>
      </c>
      <c r="H25" s="33">
        <v>52</v>
      </c>
      <c r="I25" s="33">
        <v>17</v>
      </c>
      <c r="J25" s="33">
        <v>8</v>
      </c>
      <c r="K25" s="33">
        <v>2</v>
      </c>
      <c r="L25" s="33">
        <v>46</v>
      </c>
      <c r="M25" s="33">
        <v>62</v>
      </c>
      <c r="N25" s="33">
        <v>0</v>
      </c>
      <c r="O25" s="33">
        <v>0</v>
      </c>
      <c r="P25" s="33">
        <v>0</v>
      </c>
      <c r="Q25" s="33">
        <v>1</v>
      </c>
      <c r="R25" s="33">
        <v>0</v>
      </c>
      <c r="S25" s="33">
        <v>191</v>
      </c>
      <c r="T25" s="33">
        <v>2</v>
      </c>
      <c r="U25" s="33">
        <v>0</v>
      </c>
      <c r="V25" s="33">
        <v>92</v>
      </c>
    </row>
    <row r="26" spans="1:22" ht="17.100000000000001" customHeight="1">
      <c r="A26" s="37" t="s">
        <v>204</v>
      </c>
      <c r="B26" s="33">
        <v>0</v>
      </c>
      <c r="C26" s="33">
        <v>1</v>
      </c>
      <c r="D26" s="33">
        <v>0</v>
      </c>
      <c r="E26" s="33">
        <v>5</v>
      </c>
      <c r="F26" s="33">
        <v>1</v>
      </c>
      <c r="G26" s="33">
        <v>1</v>
      </c>
      <c r="H26" s="33">
        <v>17</v>
      </c>
      <c r="I26" s="33">
        <v>16</v>
      </c>
      <c r="J26" s="33">
        <v>12</v>
      </c>
      <c r="K26" s="33">
        <v>18</v>
      </c>
      <c r="L26" s="33">
        <v>63</v>
      </c>
      <c r="M26" s="33">
        <v>156</v>
      </c>
      <c r="N26" s="33">
        <v>0</v>
      </c>
      <c r="O26" s="33">
        <v>2</v>
      </c>
      <c r="P26" s="33">
        <v>5</v>
      </c>
      <c r="Q26" s="33">
        <v>7</v>
      </c>
      <c r="R26" s="33">
        <v>5</v>
      </c>
      <c r="S26" s="33">
        <v>309</v>
      </c>
      <c r="T26" s="33">
        <v>6</v>
      </c>
      <c r="U26" s="33">
        <v>2</v>
      </c>
      <c r="V26" s="33">
        <v>79</v>
      </c>
    </row>
    <row r="27" spans="1:22" ht="17.100000000000001" customHeight="1">
      <c r="A27" s="37" t="s">
        <v>205</v>
      </c>
      <c r="B27" s="33">
        <v>30</v>
      </c>
      <c r="C27" s="33">
        <v>12</v>
      </c>
      <c r="D27" s="33">
        <v>40</v>
      </c>
      <c r="E27" s="33">
        <v>34</v>
      </c>
      <c r="F27" s="33">
        <v>5</v>
      </c>
      <c r="G27" s="33">
        <v>3</v>
      </c>
      <c r="H27" s="33">
        <v>413</v>
      </c>
      <c r="I27" s="33">
        <v>404</v>
      </c>
      <c r="J27" s="33">
        <v>512</v>
      </c>
      <c r="K27" s="33">
        <v>513</v>
      </c>
      <c r="L27" s="33">
        <v>372</v>
      </c>
      <c r="M27" s="33">
        <v>638</v>
      </c>
      <c r="N27" s="33">
        <v>0</v>
      </c>
      <c r="O27" s="33">
        <v>6</v>
      </c>
      <c r="P27" s="33">
        <v>16</v>
      </c>
      <c r="Q27" s="33">
        <v>26</v>
      </c>
      <c r="R27" s="33">
        <v>212</v>
      </c>
      <c r="S27" s="33">
        <v>3236</v>
      </c>
      <c r="T27" s="33">
        <v>129</v>
      </c>
      <c r="U27" s="33">
        <v>131</v>
      </c>
      <c r="V27" s="33">
        <v>661</v>
      </c>
    </row>
    <row r="28" spans="1:22" ht="17.100000000000001" customHeight="1">
      <c r="A28" s="37" t="s">
        <v>334</v>
      </c>
      <c r="B28" s="33">
        <v>0</v>
      </c>
      <c r="C28" s="33">
        <v>0</v>
      </c>
      <c r="D28" s="33">
        <v>13</v>
      </c>
      <c r="E28" s="33">
        <v>4</v>
      </c>
      <c r="F28" s="33">
        <v>1</v>
      </c>
      <c r="G28" s="33">
        <v>0</v>
      </c>
      <c r="H28" s="33">
        <v>22</v>
      </c>
      <c r="I28" s="33">
        <v>12</v>
      </c>
      <c r="J28" s="33">
        <v>54</v>
      </c>
      <c r="K28" s="33">
        <v>50</v>
      </c>
      <c r="L28" s="33">
        <v>168</v>
      </c>
      <c r="M28" s="33">
        <v>183</v>
      </c>
      <c r="N28" s="33">
        <v>0</v>
      </c>
      <c r="O28" s="33">
        <v>1</v>
      </c>
      <c r="P28" s="33">
        <v>10</v>
      </c>
      <c r="Q28" s="33">
        <v>5</v>
      </c>
      <c r="R28" s="33">
        <v>10</v>
      </c>
      <c r="S28" s="33">
        <v>533</v>
      </c>
      <c r="T28" s="33">
        <v>13</v>
      </c>
      <c r="U28" s="33">
        <v>0</v>
      </c>
      <c r="V28" s="33">
        <v>196</v>
      </c>
    </row>
    <row r="29" spans="1:22" ht="17.100000000000001" customHeight="1">
      <c r="A29" s="37" t="s">
        <v>207</v>
      </c>
      <c r="B29" s="33">
        <v>2</v>
      </c>
      <c r="C29" s="33">
        <v>0</v>
      </c>
      <c r="D29" s="33">
        <v>13</v>
      </c>
      <c r="E29" s="33">
        <v>9</v>
      </c>
      <c r="F29" s="33">
        <v>5</v>
      </c>
      <c r="G29" s="33">
        <v>1</v>
      </c>
      <c r="H29" s="33">
        <v>75</v>
      </c>
      <c r="I29" s="33">
        <v>50</v>
      </c>
      <c r="J29" s="33">
        <v>36</v>
      </c>
      <c r="K29" s="33">
        <v>12</v>
      </c>
      <c r="L29" s="33">
        <v>195</v>
      </c>
      <c r="M29" s="33">
        <v>173</v>
      </c>
      <c r="N29" s="33">
        <v>0</v>
      </c>
      <c r="O29" s="33">
        <v>1</v>
      </c>
      <c r="P29" s="33">
        <v>13</v>
      </c>
      <c r="Q29" s="33">
        <v>12</v>
      </c>
      <c r="R29" s="33">
        <v>8</v>
      </c>
      <c r="S29" s="33">
        <v>605</v>
      </c>
      <c r="T29" s="33">
        <v>24</v>
      </c>
      <c r="U29" s="33">
        <v>10</v>
      </c>
      <c r="V29" s="33">
        <v>275</v>
      </c>
    </row>
    <row r="30" spans="1:22" ht="17.100000000000001" customHeight="1">
      <c r="A30" s="37" t="s">
        <v>208</v>
      </c>
      <c r="B30" s="33">
        <v>0</v>
      </c>
      <c r="C30" s="33">
        <v>0</v>
      </c>
      <c r="D30" s="33">
        <v>0</v>
      </c>
      <c r="E30" s="33">
        <v>0</v>
      </c>
      <c r="F30" s="33">
        <v>0</v>
      </c>
      <c r="G30" s="33">
        <v>0</v>
      </c>
      <c r="H30" s="33">
        <v>15</v>
      </c>
      <c r="I30" s="33">
        <v>28</v>
      </c>
      <c r="J30" s="33">
        <v>19</v>
      </c>
      <c r="K30" s="33">
        <v>41</v>
      </c>
      <c r="L30" s="33">
        <v>23</v>
      </c>
      <c r="M30" s="33">
        <v>84</v>
      </c>
      <c r="N30" s="33">
        <v>0</v>
      </c>
      <c r="O30" s="33">
        <v>0</v>
      </c>
      <c r="P30" s="33">
        <v>0</v>
      </c>
      <c r="Q30" s="33">
        <v>2</v>
      </c>
      <c r="R30" s="33">
        <v>1</v>
      </c>
      <c r="S30" s="33">
        <v>213</v>
      </c>
      <c r="T30" s="33">
        <v>0</v>
      </c>
      <c r="U30" s="33">
        <v>0</v>
      </c>
      <c r="V30" s="33">
        <v>31</v>
      </c>
    </row>
    <row r="31" spans="1:22" ht="17.100000000000001" customHeight="1">
      <c r="A31" s="37" t="s">
        <v>335</v>
      </c>
      <c r="B31" s="33">
        <v>0</v>
      </c>
      <c r="C31" s="33">
        <v>0</v>
      </c>
      <c r="D31" s="33">
        <v>0</v>
      </c>
      <c r="E31" s="33">
        <v>1</v>
      </c>
      <c r="F31" s="33">
        <v>1</v>
      </c>
      <c r="G31" s="33">
        <v>0</v>
      </c>
      <c r="H31" s="33">
        <v>18</v>
      </c>
      <c r="I31" s="33">
        <v>13</v>
      </c>
      <c r="J31" s="33">
        <v>9</v>
      </c>
      <c r="K31" s="33">
        <v>13</v>
      </c>
      <c r="L31" s="33">
        <v>44</v>
      </c>
      <c r="M31" s="33">
        <v>78</v>
      </c>
      <c r="N31" s="33">
        <v>1</v>
      </c>
      <c r="O31" s="33">
        <v>0</v>
      </c>
      <c r="P31" s="33">
        <v>5</v>
      </c>
      <c r="Q31" s="33">
        <v>2</v>
      </c>
      <c r="R31" s="33">
        <v>9</v>
      </c>
      <c r="S31" s="33">
        <v>194</v>
      </c>
      <c r="T31" s="33">
        <v>4</v>
      </c>
      <c r="U31" s="33">
        <v>0</v>
      </c>
      <c r="V31" s="33">
        <v>97</v>
      </c>
    </row>
    <row r="32" spans="1:22" ht="17.100000000000001" customHeight="1">
      <c r="A32" s="37" t="s">
        <v>210</v>
      </c>
      <c r="B32" s="33">
        <v>0</v>
      </c>
      <c r="C32" s="33">
        <v>0</v>
      </c>
      <c r="D32" s="33">
        <v>0</v>
      </c>
      <c r="E32" s="33">
        <v>3</v>
      </c>
      <c r="F32" s="33">
        <v>0</v>
      </c>
      <c r="G32" s="33">
        <v>0</v>
      </c>
      <c r="H32" s="33">
        <v>3</v>
      </c>
      <c r="I32" s="33">
        <v>30</v>
      </c>
      <c r="J32" s="33">
        <v>16</v>
      </c>
      <c r="K32" s="33">
        <v>35</v>
      </c>
      <c r="L32" s="33">
        <v>55</v>
      </c>
      <c r="M32" s="33">
        <v>246</v>
      </c>
      <c r="N32" s="33">
        <v>0</v>
      </c>
      <c r="O32" s="33">
        <v>1</v>
      </c>
      <c r="P32" s="33">
        <v>1</v>
      </c>
      <c r="Q32" s="33">
        <v>9</v>
      </c>
      <c r="R32" s="33">
        <v>28</v>
      </c>
      <c r="S32" s="33">
        <v>427</v>
      </c>
      <c r="T32" s="33">
        <v>10</v>
      </c>
      <c r="U32" s="33">
        <v>1</v>
      </c>
      <c r="V32" s="33">
        <v>89</v>
      </c>
    </row>
    <row r="33" spans="1:22" ht="17.100000000000001" customHeight="1">
      <c r="A33" s="37" t="s">
        <v>211</v>
      </c>
      <c r="B33" s="33">
        <v>2</v>
      </c>
      <c r="C33" s="33">
        <v>0</v>
      </c>
      <c r="D33" s="33">
        <v>5</v>
      </c>
      <c r="E33" s="33">
        <v>10</v>
      </c>
      <c r="F33" s="33">
        <v>0</v>
      </c>
      <c r="G33" s="33">
        <v>2</v>
      </c>
      <c r="H33" s="33">
        <v>56</v>
      </c>
      <c r="I33" s="33">
        <v>67</v>
      </c>
      <c r="J33" s="33">
        <v>22</v>
      </c>
      <c r="K33" s="33">
        <v>62</v>
      </c>
      <c r="L33" s="33">
        <v>109</v>
      </c>
      <c r="M33" s="33">
        <v>389</v>
      </c>
      <c r="N33" s="33">
        <v>0</v>
      </c>
      <c r="O33" s="33">
        <v>2</v>
      </c>
      <c r="P33" s="33">
        <v>8</v>
      </c>
      <c r="Q33" s="33">
        <v>14</v>
      </c>
      <c r="R33" s="33">
        <v>15</v>
      </c>
      <c r="S33" s="33">
        <v>763</v>
      </c>
      <c r="T33" s="33">
        <v>27</v>
      </c>
      <c r="U33" s="33">
        <v>1</v>
      </c>
      <c r="V33" s="33">
        <v>176</v>
      </c>
    </row>
    <row r="34" spans="1:22" ht="17.100000000000001" customHeight="1">
      <c r="A34" s="37" t="s">
        <v>336</v>
      </c>
      <c r="B34" s="33">
        <v>3</v>
      </c>
      <c r="C34" s="33">
        <v>15</v>
      </c>
      <c r="D34" s="33">
        <v>0</v>
      </c>
      <c r="E34" s="33">
        <v>8</v>
      </c>
      <c r="F34" s="33">
        <v>0</v>
      </c>
      <c r="G34" s="33">
        <v>2</v>
      </c>
      <c r="H34" s="33">
        <v>21</v>
      </c>
      <c r="I34" s="33">
        <v>131</v>
      </c>
      <c r="J34" s="33">
        <v>39</v>
      </c>
      <c r="K34" s="33">
        <v>256</v>
      </c>
      <c r="L34" s="33">
        <v>57</v>
      </c>
      <c r="M34" s="33">
        <v>592</v>
      </c>
      <c r="N34" s="33">
        <v>0</v>
      </c>
      <c r="O34" s="33">
        <v>2</v>
      </c>
      <c r="P34" s="33">
        <v>3</v>
      </c>
      <c r="Q34" s="33">
        <v>22</v>
      </c>
      <c r="R34" s="33">
        <v>39</v>
      </c>
      <c r="S34" s="33">
        <v>1190</v>
      </c>
      <c r="T34" s="33">
        <v>23</v>
      </c>
      <c r="U34" s="33">
        <v>13</v>
      </c>
      <c r="V34" s="33">
        <v>335</v>
      </c>
    </row>
    <row r="35" spans="1:22" ht="17.100000000000001" customHeight="1">
      <c r="A35" s="37" t="s">
        <v>213</v>
      </c>
      <c r="B35" s="33">
        <v>3</v>
      </c>
      <c r="C35" s="33">
        <v>7</v>
      </c>
      <c r="D35" s="33">
        <v>1</v>
      </c>
      <c r="E35" s="33">
        <v>4</v>
      </c>
      <c r="F35" s="33">
        <v>0</v>
      </c>
      <c r="G35" s="33">
        <v>0</v>
      </c>
      <c r="H35" s="33">
        <v>35</v>
      </c>
      <c r="I35" s="33">
        <v>32</v>
      </c>
      <c r="J35" s="33">
        <v>96</v>
      </c>
      <c r="K35" s="33">
        <v>153</v>
      </c>
      <c r="L35" s="33">
        <v>90</v>
      </c>
      <c r="M35" s="33">
        <v>174</v>
      </c>
      <c r="N35" s="33">
        <v>2</v>
      </c>
      <c r="O35" s="33">
        <v>1</v>
      </c>
      <c r="P35" s="33">
        <v>6</v>
      </c>
      <c r="Q35" s="33">
        <v>3</v>
      </c>
      <c r="R35" s="33">
        <v>17</v>
      </c>
      <c r="S35" s="33">
        <v>624</v>
      </c>
      <c r="T35" s="33">
        <v>15</v>
      </c>
      <c r="U35" s="33">
        <v>2</v>
      </c>
      <c r="V35" s="33">
        <v>230</v>
      </c>
    </row>
    <row r="36" spans="1:22" ht="17.100000000000001" customHeight="1">
      <c r="A36" s="37" t="s">
        <v>214</v>
      </c>
      <c r="B36" s="33">
        <v>0</v>
      </c>
      <c r="C36" s="33">
        <v>1</v>
      </c>
      <c r="D36" s="33">
        <v>2</v>
      </c>
      <c r="E36" s="33">
        <v>2</v>
      </c>
      <c r="F36" s="33">
        <v>1</v>
      </c>
      <c r="G36" s="33">
        <v>1</v>
      </c>
      <c r="H36" s="33">
        <v>84</v>
      </c>
      <c r="I36" s="33">
        <v>97</v>
      </c>
      <c r="J36" s="33">
        <v>21</v>
      </c>
      <c r="K36" s="33">
        <v>35</v>
      </c>
      <c r="L36" s="33">
        <v>88</v>
      </c>
      <c r="M36" s="33">
        <v>184</v>
      </c>
      <c r="N36" s="33">
        <v>0</v>
      </c>
      <c r="O36" s="33">
        <v>0</v>
      </c>
      <c r="P36" s="33">
        <v>6</v>
      </c>
      <c r="Q36" s="33">
        <v>3</v>
      </c>
      <c r="R36" s="33">
        <v>12</v>
      </c>
      <c r="S36" s="33">
        <v>537</v>
      </c>
      <c r="T36" s="33">
        <v>19</v>
      </c>
      <c r="U36" s="33">
        <v>2</v>
      </c>
      <c r="V36" s="33">
        <v>78</v>
      </c>
    </row>
    <row r="37" spans="1:22" ht="17.100000000000001" customHeight="1">
      <c r="A37" s="37" t="s">
        <v>215</v>
      </c>
      <c r="B37" s="33">
        <v>0</v>
      </c>
      <c r="C37" s="33">
        <v>0</v>
      </c>
      <c r="D37" s="33">
        <v>0</v>
      </c>
      <c r="E37" s="33">
        <v>6</v>
      </c>
      <c r="F37" s="33">
        <v>0</v>
      </c>
      <c r="G37" s="33">
        <v>3</v>
      </c>
      <c r="H37" s="33">
        <v>17</v>
      </c>
      <c r="I37" s="33">
        <v>51</v>
      </c>
      <c r="J37" s="33">
        <v>33</v>
      </c>
      <c r="K37" s="33">
        <v>155</v>
      </c>
      <c r="L37" s="33">
        <v>28</v>
      </c>
      <c r="M37" s="33">
        <v>149</v>
      </c>
      <c r="N37" s="33">
        <v>0</v>
      </c>
      <c r="O37" s="33">
        <v>2</v>
      </c>
      <c r="P37" s="33">
        <v>2</v>
      </c>
      <c r="Q37" s="33">
        <v>6</v>
      </c>
      <c r="R37" s="33">
        <v>21</v>
      </c>
      <c r="S37" s="33">
        <v>473</v>
      </c>
      <c r="T37" s="33">
        <v>2</v>
      </c>
      <c r="U37" s="33">
        <v>8</v>
      </c>
      <c r="V37" s="33">
        <v>63</v>
      </c>
    </row>
    <row r="38" spans="1:22" ht="17.100000000000001" customHeight="1">
      <c r="A38" s="701" t="s">
        <v>439</v>
      </c>
      <c r="B38" s="702"/>
      <c r="C38" s="702"/>
      <c r="D38" s="702"/>
      <c r="E38" s="702"/>
      <c r="F38" s="702"/>
      <c r="G38" s="702"/>
      <c r="H38" s="702"/>
      <c r="I38" s="702"/>
      <c r="J38" s="702"/>
      <c r="K38" s="702"/>
      <c r="L38" s="702"/>
      <c r="M38" s="702"/>
      <c r="N38" s="702"/>
      <c r="O38" s="702"/>
      <c r="P38" s="702"/>
      <c r="Q38" s="702"/>
      <c r="R38" s="702"/>
      <c r="S38" s="702"/>
      <c r="T38" s="702"/>
      <c r="U38" s="702"/>
      <c r="V38" s="702"/>
    </row>
    <row r="39" spans="1:22" ht="17.100000000000001" customHeight="1">
      <c r="A39" s="701" t="s">
        <v>356</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425</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426</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427</v>
      </c>
      <c r="B42" s="702"/>
      <c r="C42" s="702"/>
      <c r="D42" s="702"/>
      <c r="E42" s="702"/>
      <c r="F42" s="702"/>
      <c r="G42" s="702"/>
      <c r="H42" s="702"/>
      <c r="I42" s="702"/>
      <c r="J42" s="702"/>
      <c r="K42" s="702"/>
      <c r="L42" s="702"/>
      <c r="M42" s="702"/>
      <c r="N42" s="702"/>
      <c r="O42" s="702"/>
      <c r="P42" s="702"/>
      <c r="Q42" s="702"/>
      <c r="R42" s="702"/>
      <c r="S42" s="702"/>
      <c r="T42" s="702"/>
      <c r="U42" s="702"/>
      <c r="V42" s="702"/>
    </row>
  </sheetData>
  <mergeCells count="22">
    <mergeCell ref="A6:V6"/>
    <mergeCell ref="A1:V1"/>
    <mergeCell ref="A2:V2"/>
    <mergeCell ref="A3:V3"/>
    <mergeCell ref="A4:V4"/>
    <mergeCell ref="A5:V5"/>
    <mergeCell ref="A42:V42"/>
    <mergeCell ref="B8:S8"/>
    <mergeCell ref="T8:V8"/>
    <mergeCell ref="B9:C9"/>
    <mergeCell ref="D9:E9"/>
    <mergeCell ref="F9:G9"/>
    <mergeCell ref="H9:I9"/>
    <mergeCell ref="J9:K9"/>
    <mergeCell ref="L9:M9"/>
    <mergeCell ref="N9:O9"/>
    <mergeCell ref="P9:Q9"/>
    <mergeCell ref="T9:V9"/>
    <mergeCell ref="A38:V38"/>
    <mergeCell ref="A39:V39"/>
    <mergeCell ref="A40:V40"/>
    <mergeCell ref="A41:V41"/>
  </mergeCells>
  <pageMargins left="0.2" right="0.2" top="0.25" bottom="0.25" header="0" footer="0"/>
  <pageSetup paperSize="5"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90" workbookViewId="0">
      <selection sqref="A1:R1"/>
    </sheetView>
  </sheetViews>
  <sheetFormatPr defaultColWidth="11" defaultRowHeight="15" customHeight="1"/>
  <cols>
    <col min="1" max="1" width="20.375" style="31" customWidth="1"/>
    <col min="2" max="6" width="7.875" style="31" customWidth="1"/>
    <col min="7" max="7" width="7.25" style="31" customWidth="1"/>
    <col min="8" max="17" width="7.875" style="31" customWidth="1"/>
    <col min="18" max="18" width="10.125" style="31" customWidth="1"/>
    <col min="19" max="19" width="9" style="31" bestFit="1" customWidth="1"/>
    <col min="20" max="20" width="9.25" style="31" customWidth="1"/>
    <col min="21" max="21" width="8" style="31" bestFit="1" customWidth="1"/>
    <col min="22" max="22" width="12" style="31" customWidth="1"/>
    <col min="23" max="16384" width="11" style="31"/>
  </cols>
  <sheetData>
    <row r="1" spans="1:22" ht="21.95" customHeight="1">
      <c r="A1" s="704" t="s">
        <v>440</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441</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823</v>
      </c>
      <c r="C11" s="86">
        <v>699</v>
      </c>
      <c r="D11" s="86">
        <v>585</v>
      </c>
      <c r="E11" s="86">
        <v>585</v>
      </c>
      <c r="F11" s="86">
        <v>48</v>
      </c>
      <c r="G11" s="86">
        <v>54</v>
      </c>
      <c r="H11" s="86">
        <v>4570</v>
      </c>
      <c r="I11" s="86">
        <v>2982</v>
      </c>
      <c r="J11" s="86">
        <v>6104</v>
      </c>
      <c r="K11" s="86">
        <v>5756</v>
      </c>
      <c r="L11" s="86">
        <v>7366</v>
      </c>
      <c r="M11" s="86">
        <v>7511</v>
      </c>
      <c r="N11" s="86">
        <v>31</v>
      </c>
      <c r="O11" s="86">
        <v>42</v>
      </c>
      <c r="P11" s="86">
        <v>532</v>
      </c>
      <c r="Q11" s="86">
        <v>468</v>
      </c>
      <c r="R11" s="86">
        <v>1862</v>
      </c>
      <c r="S11" s="86">
        <v>40018</v>
      </c>
      <c r="T11" s="86">
        <v>1586</v>
      </c>
      <c r="U11" s="86">
        <v>2743</v>
      </c>
      <c r="V11" s="86">
        <v>18941</v>
      </c>
    </row>
    <row r="12" spans="1:22" ht="17.100000000000001" customHeight="1">
      <c r="A12" s="37" t="s">
        <v>188</v>
      </c>
      <c r="B12" s="33">
        <v>1</v>
      </c>
      <c r="C12" s="33">
        <v>3</v>
      </c>
      <c r="D12" s="33">
        <v>11</v>
      </c>
      <c r="E12" s="33">
        <v>5</v>
      </c>
      <c r="F12" s="33">
        <v>2</v>
      </c>
      <c r="G12" s="33">
        <v>1</v>
      </c>
      <c r="H12" s="33">
        <v>98</v>
      </c>
      <c r="I12" s="33">
        <v>24</v>
      </c>
      <c r="J12" s="33">
        <v>77</v>
      </c>
      <c r="K12" s="33">
        <v>47</v>
      </c>
      <c r="L12" s="33">
        <v>354</v>
      </c>
      <c r="M12" s="33">
        <v>229</v>
      </c>
      <c r="N12" s="33">
        <v>0</v>
      </c>
      <c r="O12" s="33">
        <v>0</v>
      </c>
      <c r="P12" s="33">
        <v>30</v>
      </c>
      <c r="Q12" s="33">
        <v>14</v>
      </c>
      <c r="R12" s="33">
        <v>27</v>
      </c>
      <c r="S12" s="33">
        <v>923</v>
      </c>
      <c r="T12" s="33">
        <v>39</v>
      </c>
      <c r="U12" s="33">
        <v>44</v>
      </c>
      <c r="V12" s="33">
        <v>293</v>
      </c>
    </row>
    <row r="13" spans="1:22" ht="17.100000000000001" customHeight="1">
      <c r="A13" s="37" t="s">
        <v>189</v>
      </c>
      <c r="B13" s="33">
        <v>218</v>
      </c>
      <c r="C13" s="33">
        <v>160</v>
      </c>
      <c r="D13" s="33">
        <v>98</v>
      </c>
      <c r="E13" s="33">
        <v>84</v>
      </c>
      <c r="F13" s="33">
        <v>3</v>
      </c>
      <c r="G13" s="33">
        <v>8</v>
      </c>
      <c r="H13" s="33">
        <v>1099</v>
      </c>
      <c r="I13" s="33">
        <v>625</v>
      </c>
      <c r="J13" s="33">
        <v>1227</v>
      </c>
      <c r="K13" s="33">
        <v>1132</v>
      </c>
      <c r="L13" s="33">
        <v>512</v>
      </c>
      <c r="M13" s="33">
        <v>657</v>
      </c>
      <c r="N13" s="33">
        <v>6</v>
      </c>
      <c r="O13" s="33">
        <v>9</v>
      </c>
      <c r="P13" s="33">
        <v>90</v>
      </c>
      <c r="Q13" s="33">
        <v>84</v>
      </c>
      <c r="R13" s="33">
        <v>320</v>
      </c>
      <c r="S13" s="33">
        <v>6332</v>
      </c>
      <c r="T13" s="33">
        <v>176</v>
      </c>
      <c r="U13" s="33">
        <v>694</v>
      </c>
      <c r="V13" s="33">
        <v>3711</v>
      </c>
    </row>
    <row r="14" spans="1:22" ht="17.100000000000001" customHeight="1">
      <c r="A14" s="37" t="s">
        <v>190</v>
      </c>
      <c r="B14" s="33">
        <v>1</v>
      </c>
      <c r="C14" s="33">
        <v>1</v>
      </c>
      <c r="D14" s="33">
        <v>0</v>
      </c>
      <c r="E14" s="33">
        <v>0</v>
      </c>
      <c r="F14" s="33">
        <v>0</v>
      </c>
      <c r="G14" s="33">
        <v>0</v>
      </c>
      <c r="H14" s="33">
        <v>12</v>
      </c>
      <c r="I14" s="33">
        <v>8</v>
      </c>
      <c r="J14" s="33">
        <v>15</v>
      </c>
      <c r="K14" s="33">
        <v>18</v>
      </c>
      <c r="L14" s="33">
        <v>68</v>
      </c>
      <c r="M14" s="33">
        <v>114</v>
      </c>
      <c r="N14" s="33">
        <v>0</v>
      </c>
      <c r="O14" s="33">
        <v>0</v>
      </c>
      <c r="P14" s="33">
        <v>4</v>
      </c>
      <c r="Q14" s="33">
        <v>4</v>
      </c>
      <c r="R14" s="33">
        <v>6</v>
      </c>
      <c r="S14" s="33">
        <v>251</v>
      </c>
      <c r="T14" s="33">
        <v>8</v>
      </c>
      <c r="U14" s="33">
        <v>0</v>
      </c>
      <c r="V14" s="33">
        <v>63</v>
      </c>
    </row>
    <row r="15" spans="1:22" ht="17.100000000000001" customHeight="1">
      <c r="A15" s="37" t="s">
        <v>191</v>
      </c>
      <c r="B15" s="33">
        <v>0</v>
      </c>
      <c r="C15" s="33">
        <v>0</v>
      </c>
      <c r="D15" s="33">
        <v>0</v>
      </c>
      <c r="E15" s="33">
        <v>0</v>
      </c>
      <c r="F15" s="33">
        <v>0</v>
      </c>
      <c r="G15" s="33">
        <v>1</v>
      </c>
      <c r="H15" s="33">
        <v>0</v>
      </c>
      <c r="I15" s="33">
        <v>4</v>
      </c>
      <c r="J15" s="33">
        <v>0</v>
      </c>
      <c r="K15" s="33">
        <v>1</v>
      </c>
      <c r="L15" s="33">
        <v>6</v>
      </c>
      <c r="M15" s="33">
        <v>35</v>
      </c>
      <c r="N15" s="33">
        <v>0</v>
      </c>
      <c r="O15" s="33">
        <v>0</v>
      </c>
      <c r="P15" s="33">
        <v>0</v>
      </c>
      <c r="Q15" s="33">
        <v>0</v>
      </c>
      <c r="R15" s="33">
        <v>1</v>
      </c>
      <c r="S15" s="33">
        <v>48</v>
      </c>
      <c r="T15" s="33">
        <v>1</v>
      </c>
      <c r="U15" s="33">
        <v>0</v>
      </c>
      <c r="V15" s="33">
        <v>4</v>
      </c>
    </row>
    <row r="16" spans="1:22" ht="17.100000000000001" customHeight="1">
      <c r="A16" s="37" t="s">
        <v>192</v>
      </c>
      <c r="B16" s="33">
        <v>0</v>
      </c>
      <c r="C16" s="33">
        <v>3</v>
      </c>
      <c r="D16" s="33">
        <v>10</v>
      </c>
      <c r="E16" s="33">
        <v>4</v>
      </c>
      <c r="F16" s="33">
        <v>2</v>
      </c>
      <c r="G16" s="33">
        <v>0</v>
      </c>
      <c r="H16" s="33">
        <v>49</v>
      </c>
      <c r="I16" s="33">
        <v>29</v>
      </c>
      <c r="J16" s="33">
        <v>46</v>
      </c>
      <c r="K16" s="33">
        <v>67</v>
      </c>
      <c r="L16" s="33">
        <v>213</v>
      </c>
      <c r="M16" s="33">
        <v>281</v>
      </c>
      <c r="N16" s="33">
        <v>1</v>
      </c>
      <c r="O16" s="33">
        <v>2</v>
      </c>
      <c r="P16" s="33">
        <v>19</v>
      </c>
      <c r="Q16" s="33">
        <v>11</v>
      </c>
      <c r="R16" s="33">
        <v>18</v>
      </c>
      <c r="S16" s="33">
        <v>755</v>
      </c>
      <c r="T16" s="33">
        <v>27</v>
      </c>
      <c r="U16" s="33">
        <v>84</v>
      </c>
      <c r="V16" s="33">
        <v>339</v>
      </c>
    </row>
    <row r="17" spans="1:22" ht="17.100000000000001" customHeight="1">
      <c r="A17" s="37" t="s">
        <v>193</v>
      </c>
      <c r="B17" s="33">
        <v>4</v>
      </c>
      <c r="C17" s="33">
        <v>10</v>
      </c>
      <c r="D17" s="33">
        <v>7</v>
      </c>
      <c r="E17" s="33">
        <v>6</v>
      </c>
      <c r="F17" s="33">
        <v>1</v>
      </c>
      <c r="G17" s="33">
        <v>0</v>
      </c>
      <c r="H17" s="33">
        <v>29</v>
      </c>
      <c r="I17" s="33">
        <v>37</v>
      </c>
      <c r="J17" s="33">
        <v>86</v>
      </c>
      <c r="K17" s="33">
        <v>99</v>
      </c>
      <c r="L17" s="33">
        <v>146</v>
      </c>
      <c r="M17" s="33">
        <v>231</v>
      </c>
      <c r="N17" s="33">
        <v>0</v>
      </c>
      <c r="O17" s="33">
        <v>0</v>
      </c>
      <c r="P17" s="33">
        <v>6</v>
      </c>
      <c r="Q17" s="33">
        <v>8</v>
      </c>
      <c r="R17" s="33">
        <v>33</v>
      </c>
      <c r="S17" s="33">
        <v>703</v>
      </c>
      <c r="T17" s="33">
        <v>31</v>
      </c>
      <c r="U17" s="33">
        <v>0</v>
      </c>
      <c r="V17" s="33">
        <v>292</v>
      </c>
    </row>
    <row r="18" spans="1:22" ht="17.100000000000001" customHeight="1">
      <c r="A18" s="37" t="s">
        <v>194</v>
      </c>
      <c r="B18" s="33">
        <v>27</v>
      </c>
      <c r="C18" s="33">
        <v>13</v>
      </c>
      <c r="D18" s="33">
        <v>130</v>
      </c>
      <c r="E18" s="33">
        <v>148</v>
      </c>
      <c r="F18" s="33">
        <v>11</v>
      </c>
      <c r="G18" s="33">
        <v>11</v>
      </c>
      <c r="H18" s="33">
        <v>1138</v>
      </c>
      <c r="I18" s="33">
        <v>694</v>
      </c>
      <c r="J18" s="33">
        <v>331</v>
      </c>
      <c r="K18" s="33">
        <v>322</v>
      </c>
      <c r="L18" s="33">
        <v>1823</v>
      </c>
      <c r="M18" s="33">
        <v>1403</v>
      </c>
      <c r="N18" s="33">
        <v>8</v>
      </c>
      <c r="O18" s="33">
        <v>9</v>
      </c>
      <c r="P18" s="33">
        <v>116</v>
      </c>
      <c r="Q18" s="33">
        <v>101</v>
      </c>
      <c r="R18" s="33">
        <v>349</v>
      </c>
      <c r="S18" s="33">
        <v>6634</v>
      </c>
      <c r="T18" s="33">
        <v>287</v>
      </c>
      <c r="U18" s="33">
        <v>176</v>
      </c>
      <c r="V18" s="33">
        <v>3736</v>
      </c>
    </row>
    <row r="19" spans="1:22" ht="17.100000000000001" customHeight="1">
      <c r="A19" s="37" t="s">
        <v>195</v>
      </c>
      <c r="B19" s="33">
        <v>1</v>
      </c>
      <c r="C19" s="33">
        <v>1</v>
      </c>
      <c r="D19" s="33">
        <v>3</v>
      </c>
      <c r="E19" s="33">
        <v>1</v>
      </c>
      <c r="F19" s="33">
        <v>0</v>
      </c>
      <c r="G19" s="33">
        <v>0</v>
      </c>
      <c r="H19" s="33">
        <v>4</v>
      </c>
      <c r="I19" s="33">
        <v>5</v>
      </c>
      <c r="J19" s="33">
        <v>9</v>
      </c>
      <c r="K19" s="33">
        <v>5</v>
      </c>
      <c r="L19" s="33">
        <v>33</v>
      </c>
      <c r="M19" s="33">
        <v>46</v>
      </c>
      <c r="N19" s="33">
        <v>0</v>
      </c>
      <c r="O19" s="33">
        <v>0</v>
      </c>
      <c r="P19" s="33">
        <v>2</v>
      </c>
      <c r="Q19" s="33">
        <v>3</v>
      </c>
      <c r="R19" s="33">
        <v>3</v>
      </c>
      <c r="S19" s="33">
        <v>116</v>
      </c>
      <c r="T19" s="33">
        <v>5</v>
      </c>
      <c r="U19" s="33">
        <v>2</v>
      </c>
      <c r="V19" s="33">
        <v>46</v>
      </c>
    </row>
    <row r="20" spans="1:22" ht="17.100000000000001" customHeight="1">
      <c r="A20" s="37" t="s">
        <v>196</v>
      </c>
      <c r="B20" s="33">
        <v>0</v>
      </c>
      <c r="C20" s="33">
        <v>0</v>
      </c>
      <c r="D20" s="33">
        <v>1</v>
      </c>
      <c r="E20" s="33">
        <v>2</v>
      </c>
      <c r="F20" s="33">
        <v>1</v>
      </c>
      <c r="G20" s="33">
        <v>0</v>
      </c>
      <c r="H20" s="33">
        <v>7</v>
      </c>
      <c r="I20" s="33">
        <v>3</v>
      </c>
      <c r="J20" s="33">
        <v>9</v>
      </c>
      <c r="K20" s="33">
        <v>5</v>
      </c>
      <c r="L20" s="33">
        <v>55</v>
      </c>
      <c r="M20" s="33">
        <v>62</v>
      </c>
      <c r="N20" s="33">
        <v>0</v>
      </c>
      <c r="O20" s="33">
        <v>0</v>
      </c>
      <c r="P20" s="33">
        <v>2</v>
      </c>
      <c r="Q20" s="33">
        <v>0</v>
      </c>
      <c r="R20" s="33">
        <v>12</v>
      </c>
      <c r="S20" s="33">
        <v>159</v>
      </c>
      <c r="T20" s="33">
        <v>9</v>
      </c>
      <c r="U20" s="33">
        <v>0</v>
      </c>
      <c r="V20" s="33">
        <v>25</v>
      </c>
    </row>
    <row r="21" spans="1:22" ht="17.100000000000001" customHeight="1">
      <c r="A21" s="37" t="s">
        <v>197</v>
      </c>
      <c r="B21" s="33">
        <v>14</v>
      </c>
      <c r="C21" s="33">
        <v>20</v>
      </c>
      <c r="D21" s="33">
        <v>34</v>
      </c>
      <c r="E21" s="33">
        <v>17</v>
      </c>
      <c r="F21" s="33">
        <v>0</v>
      </c>
      <c r="G21" s="33">
        <v>2</v>
      </c>
      <c r="H21" s="33">
        <v>121</v>
      </c>
      <c r="I21" s="33">
        <v>115</v>
      </c>
      <c r="J21" s="33">
        <v>206</v>
      </c>
      <c r="K21" s="33">
        <v>195</v>
      </c>
      <c r="L21" s="33">
        <v>292</v>
      </c>
      <c r="M21" s="33">
        <v>449</v>
      </c>
      <c r="N21" s="33">
        <v>1</v>
      </c>
      <c r="O21" s="33">
        <v>1</v>
      </c>
      <c r="P21" s="33">
        <v>15</v>
      </c>
      <c r="Q21" s="33">
        <v>26</v>
      </c>
      <c r="R21" s="33">
        <v>134</v>
      </c>
      <c r="S21" s="33">
        <v>1642</v>
      </c>
      <c r="T21" s="33">
        <v>66</v>
      </c>
      <c r="U21" s="33">
        <v>48</v>
      </c>
      <c r="V21" s="33">
        <v>567</v>
      </c>
    </row>
    <row r="22" spans="1:22" ht="17.100000000000001" customHeight="1">
      <c r="A22" s="37" t="s">
        <v>198</v>
      </c>
      <c r="B22" s="33">
        <v>7</v>
      </c>
      <c r="C22" s="33">
        <v>1</v>
      </c>
      <c r="D22" s="33">
        <v>8</v>
      </c>
      <c r="E22" s="33">
        <v>13</v>
      </c>
      <c r="F22" s="33">
        <v>0</v>
      </c>
      <c r="G22" s="33">
        <v>1</v>
      </c>
      <c r="H22" s="33">
        <v>85</v>
      </c>
      <c r="I22" s="33">
        <v>72</v>
      </c>
      <c r="J22" s="33">
        <v>138</v>
      </c>
      <c r="K22" s="33">
        <v>85</v>
      </c>
      <c r="L22" s="33">
        <v>232</v>
      </c>
      <c r="M22" s="33">
        <v>260</v>
      </c>
      <c r="N22" s="33">
        <v>0</v>
      </c>
      <c r="O22" s="33">
        <v>1</v>
      </c>
      <c r="P22" s="33">
        <v>16</v>
      </c>
      <c r="Q22" s="33">
        <v>13</v>
      </c>
      <c r="R22" s="33">
        <v>44</v>
      </c>
      <c r="S22" s="33">
        <v>976</v>
      </c>
      <c r="T22" s="33">
        <v>39</v>
      </c>
      <c r="U22" s="33">
        <v>24</v>
      </c>
      <c r="V22" s="33">
        <v>455</v>
      </c>
    </row>
    <row r="23" spans="1:22" ht="17.100000000000001" customHeight="1">
      <c r="A23" s="37" t="s">
        <v>199</v>
      </c>
      <c r="B23" s="33">
        <v>2</v>
      </c>
      <c r="C23" s="33">
        <v>0</v>
      </c>
      <c r="D23" s="33">
        <v>5</v>
      </c>
      <c r="E23" s="33">
        <v>1</v>
      </c>
      <c r="F23" s="33">
        <v>0</v>
      </c>
      <c r="G23" s="33">
        <v>0</v>
      </c>
      <c r="H23" s="33">
        <v>60</v>
      </c>
      <c r="I23" s="33">
        <v>18</v>
      </c>
      <c r="J23" s="33">
        <v>19</v>
      </c>
      <c r="K23" s="33">
        <v>14</v>
      </c>
      <c r="L23" s="33">
        <v>181</v>
      </c>
      <c r="M23" s="33">
        <v>171</v>
      </c>
      <c r="N23" s="33">
        <v>0</v>
      </c>
      <c r="O23" s="33">
        <v>0</v>
      </c>
      <c r="P23" s="33">
        <v>4</v>
      </c>
      <c r="Q23" s="33">
        <v>6</v>
      </c>
      <c r="R23" s="33">
        <v>2</v>
      </c>
      <c r="S23" s="33">
        <v>483</v>
      </c>
      <c r="T23" s="33">
        <v>18</v>
      </c>
      <c r="U23" s="33">
        <v>0</v>
      </c>
      <c r="V23" s="33">
        <v>238</v>
      </c>
    </row>
    <row r="24" spans="1:22" ht="17.100000000000001" customHeight="1">
      <c r="A24" s="37" t="s">
        <v>332</v>
      </c>
      <c r="B24" s="33">
        <v>0</v>
      </c>
      <c r="C24" s="33">
        <v>2</v>
      </c>
      <c r="D24" s="33">
        <v>1</v>
      </c>
      <c r="E24" s="33">
        <v>2</v>
      </c>
      <c r="F24" s="33">
        <v>3</v>
      </c>
      <c r="G24" s="33">
        <v>0</v>
      </c>
      <c r="H24" s="33">
        <v>10</v>
      </c>
      <c r="I24" s="33">
        <v>7</v>
      </c>
      <c r="J24" s="33">
        <v>11</v>
      </c>
      <c r="K24" s="33">
        <v>14</v>
      </c>
      <c r="L24" s="33">
        <v>42</v>
      </c>
      <c r="M24" s="33">
        <v>75</v>
      </c>
      <c r="N24" s="33">
        <v>0</v>
      </c>
      <c r="O24" s="33">
        <v>0</v>
      </c>
      <c r="P24" s="33">
        <v>1</v>
      </c>
      <c r="Q24" s="33">
        <v>1</v>
      </c>
      <c r="R24" s="33">
        <v>11</v>
      </c>
      <c r="S24" s="33">
        <v>180</v>
      </c>
      <c r="T24" s="33">
        <v>9</v>
      </c>
      <c r="U24" s="33">
        <v>6</v>
      </c>
      <c r="V24" s="33">
        <v>70</v>
      </c>
    </row>
    <row r="25" spans="1:22" ht="17.100000000000001" customHeight="1">
      <c r="A25" s="37" t="s">
        <v>201</v>
      </c>
      <c r="B25" s="33">
        <v>0</v>
      </c>
      <c r="C25" s="33">
        <v>3</v>
      </c>
      <c r="D25" s="33">
        <v>0</v>
      </c>
      <c r="E25" s="33">
        <v>4</v>
      </c>
      <c r="F25" s="33">
        <v>0</v>
      </c>
      <c r="G25" s="33">
        <v>1</v>
      </c>
      <c r="H25" s="33">
        <v>6</v>
      </c>
      <c r="I25" s="33">
        <v>2</v>
      </c>
      <c r="J25" s="33">
        <v>11</v>
      </c>
      <c r="K25" s="33">
        <v>19</v>
      </c>
      <c r="L25" s="33">
        <v>42</v>
      </c>
      <c r="M25" s="33">
        <v>35</v>
      </c>
      <c r="N25" s="33">
        <v>1</v>
      </c>
      <c r="O25" s="33">
        <v>0</v>
      </c>
      <c r="P25" s="33">
        <v>4</v>
      </c>
      <c r="Q25" s="33">
        <v>1</v>
      </c>
      <c r="R25" s="33">
        <v>6</v>
      </c>
      <c r="S25" s="33">
        <v>135</v>
      </c>
      <c r="T25" s="33">
        <v>9</v>
      </c>
      <c r="U25" s="33">
        <v>7</v>
      </c>
      <c r="V25" s="33">
        <v>53</v>
      </c>
    </row>
    <row r="26" spans="1:22" ht="17.100000000000001" customHeight="1">
      <c r="A26" s="37" t="s">
        <v>202</v>
      </c>
      <c r="B26" s="33">
        <v>252</v>
      </c>
      <c r="C26" s="33">
        <v>236</v>
      </c>
      <c r="D26" s="33">
        <v>18</v>
      </c>
      <c r="E26" s="33">
        <v>29</v>
      </c>
      <c r="F26" s="33">
        <v>2</v>
      </c>
      <c r="G26" s="33">
        <v>2</v>
      </c>
      <c r="H26" s="33">
        <v>341</v>
      </c>
      <c r="I26" s="33">
        <v>339</v>
      </c>
      <c r="J26" s="33">
        <v>1723</v>
      </c>
      <c r="K26" s="33">
        <v>1823</v>
      </c>
      <c r="L26" s="33">
        <v>142</v>
      </c>
      <c r="M26" s="33">
        <v>162</v>
      </c>
      <c r="N26" s="33">
        <v>2</v>
      </c>
      <c r="O26" s="33">
        <v>1</v>
      </c>
      <c r="P26" s="33">
        <v>16</v>
      </c>
      <c r="Q26" s="33">
        <v>21</v>
      </c>
      <c r="R26" s="33">
        <v>98</v>
      </c>
      <c r="S26" s="33">
        <v>5207</v>
      </c>
      <c r="T26" s="33">
        <v>230</v>
      </c>
      <c r="U26" s="33">
        <v>635</v>
      </c>
      <c r="V26" s="33">
        <v>2541</v>
      </c>
    </row>
    <row r="27" spans="1:22" ht="17.100000000000001" customHeight="1">
      <c r="A27" s="37" t="s">
        <v>333</v>
      </c>
      <c r="B27" s="33">
        <v>0</v>
      </c>
      <c r="C27" s="33">
        <v>0</v>
      </c>
      <c r="D27" s="33">
        <v>0</v>
      </c>
      <c r="E27" s="33">
        <v>0</v>
      </c>
      <c r="F27" s="33">
        <v>0</v>
      </c>
      <c r="G27" s="33">
        <v>0</v>
      </c>
      <c r="H27" s="33">
        <v>9</v>
      </c>
      <c r="I27" s="33">
        <v>6</v>
      </c>
      <c r="J27" s="33">
        <v>1</v>
      </c>
      <c r="K27" s="33">
        <v>1</v>
      </c>
      <c r="L27" s="33">
        <v>14</v>
      </c>
      <c r="M27" s="33">
        <v>31</v>
      </c>
      <c r="N27" s="33">
        <v>0</v>
      </c>
      <c r="O27" s="33">
        <v>0</v>
      </c>
      <c r="P27" s="33">
        <v>1</v>
      </c>
      <c r="Q27" s="33">
        <v>0</v>
      </c>
      <c r="R27" s="33">
        <v>0</v>
      </c>
      <c r="S27" s="33">
        <v>63</v>
      </c>
      <c r="T27" s="33">
        <v>0</v>
      </c>
      <c r="U27" s="33">
        <v>0</v>
      </c>
      <c r="V27" s="33">
        <v>26</v>
      </c>
    </row>
    <row r="28" spans="1:22" ht="17.100000000000001" customHeight="1">
      <c r="A28" s="37" t="s">
        <v>204</v>
      </c>
      <c r="B28" s="33">
        <v>3</v>
      </c>
      <c r="C28" s="33">
        <v>1</v>
      </c>
      <c r="D28" s="33">
        <v>2</v>
      </c>
      <c r="E28" s="33">
        <v>3</v>
      </c>
      <c r="F28" s="33">
        <v>1</v>
      </c>
      <c r="G28" s="33">
        <v>2</v>
      </c>
      <c r="H28" s="33">
        <v>15</v>
      </c>
      <c r="I28" s="33">
        <v>8</v>
      </c>
      <c r="J28" s="33">
        <v>13</v>
      </c>
      <c r="K28" s="33">
        <v>9</v>
      </c>
      <c r="L28" s="33">
        <v>92</v>
      </c>
      <c r="M28" s="33">
        <v>88</v>
      </c>
      <c r="N28" s="33">
        <v>0</v>
      </c>
      <c r="O28" s="33">
        <v>1</v>
      </c>
      <c r="P28" s="33">
        <v>7</v>
      </c>
      <c r="Q28" s="33">
        <v>7</v>
      </c>
      <c r="R28" s="33">
        <v>3</v>
      </c>
      <c r="S28" s="33">
        <v>255</v>
      </c>
      <c r="T28" s="33">
        <v>9</v>
      </c>
      <c r="U28" s="33">
        <v>2</v>
      </c>
      <c r="V28" s="33">
        <v>83</v>
      </c>
    </row>
    <row r="29" spans="1:22" ht="17.100000000000001" customHeight="1">
      <c r="A29" s="37" t="s">
        <v>205</v>
      </c>
      <c r="B29" s="33">
        <v>17</v>
      </c>
      <c r="C29" s="33">
        <v>3</v>
      </c>
      <c r="D29" s="33">
        <v>16</v>
      </c>
      <c r="E29" s="33">
        <v>20</v>
      </c>
      <c r="F29" s="33">
        <v>2</v>
      </c>
      <c r="G29" s="33">
        <v>2</v>
      </c>
      <c r="H29" s="33">
        <v>227</v>
      </c>
      <c r="I29" s="33">
        <v>120</v>
      </c>
      <c r="J29" s="33">
        <v>313</v>
      </c>
      <c r="K29" s="33">
        <v>224</v>
      </c>
      <c r="L29" s="33">
        <v>324</v>
      </c>
      <c r="M29" s="33">
        <v>348</v>
      </c>
      <c r="N29" s="33">
        <v>1</v>
      </c>
      <c r="O29" s="33">
        <v>1</v>
      </c>
      <c r="P29" s="33">
        <v>9</v>
      </c>
      <c r="Q29" s="33">
        <v>16</v>
      </c>
      <c r="R29" s="33">
        <v>139</v>
      </c>
      <c r="S29" s="33">
        <v>1782</v>
      </c>
      <c r="T29" s="33">
        <v>90</v>
      </c>
      <c r="U29" s="33">
        <v>132</v>
      </c>
      <c r="V29" s="33">
        <v>463</v>
      </c>
    </row>
    <row r="30" spans="1:22" ht="17.100000000000001" customHeight="1">
      <c r="A30" s="37" t="s">
        <v>334</v>
      </c>
      <c r="B30" s="33">
        <v>0</v>
      </c>
      <c r="C30" s="33">
        <v>0</v>
      </c>
      <c r="D30" s="33">
        <v>0</v>
      </c>
      <c r="E30" s="33">
        <v>2</v>
      </c>
      <c r="F30" s="33">
        <v>0</v>
      </c>
      <c r="G30" s="33">
        <v>1</v>
      </c>
      <c r="H30" s="33">
        <v>4</v>
      </c>
      <c r="I30" s="33">
        <v>7</v>
      </c>
      <c r="J30" s="33">
        <v>10</v>
      </c>
      <c r="K30" s="33">
        <v>22</v>
      </c>
      <c r="L30" s="33">
        <v>51</v>
      </c>
      <c r="M30" s="33">
        <v>105</v>
      </c>
      <c r="N30" s="33">
        <v>0</v>
      </c>
      <c r="O30" s="33">
        <v>0</v>
      </c>
      <c r="P30" s="33">
        <v>2</v>
      </c>
      <c r="Q30" s="33">
        <v>7</v>
      </c>
      <c r="R30" s="33">
        <v>1</v>
      </c>
      <c r="S30" s="33">
        <v>212</v>
      </c>
      <c r="T30" s="33">
        <v>8</v>
      </c>
      <c r="U30" s="33">
        <v>0</v>
      </c>
      <c r="V30" s="33">
        <v>55</v>
      </c>
    </row>
    <row r="31" spans="1:22" ht="17.100000000000001" customHeight="1">
      <c r="A31" s="37" t="s">
        <v>207</v>
      </c>
      <c r="B31" s="33">
        <v>0</v>
      </c>
      <c r="C31" s="33">
        <v>2</v>
      </c>
      <c r="D31" s="33">
        <v>4</v>
      </c>
      <c r="E31" s="33">
        <v>3</v>
      </c>
      <c r="F31" s="33">
        <v>1</v>
      </c>
      <c r="G31" s="33">
        <v>0</v>
      </c>
      <c r="H31" s="33">
        <v>35</v>
      </c>
      <c r="I31" s="33">
        <v>10</v>
      </c>
      <c r="J31" s="33">
        <v>11</v>
      </c>
      <c r="K31" s="33">
        <v>6</v>
      </c>
      <c r="L31" s="33">
        <v>96</v>
      </c>
      <c r="M31" s="33">
        <v>68</v>
      </c>
      <c r="N31" s="33">
        <v>1</v>
      </c>
      <c r="O31" s="33">
        <v>0</v>
      </c>
      <c r="P31" s="33">
        <v>6</v>
      </c>
      <c r="Q31" s="33">
        <v>5</v>
      </c>
      <c r="R31" s="33">
        <v>2</v>
      </c>
      <c r="S31" s="33">
        <v>250</v>
      </c>
      <c r="T31" s="33">
        <v>16</v>
      </c>
      <c r="U31" s="33">
        <v>4</v>
      </c>
      <c r="V31" s="33">
        <v>96</v>
      </c>
    </row>
    <row r="32" spans="1:22" ht="17.100000000000001" customHeight="1">
      <c r="A32" s="37" t="s">
        <v>208</v>
      </c>
      <c r="B32" s="33">
        <v>0</v>
      </c>
      <c r="C32" s="33">
        <v>0</v>
      </c>
      <c r="D32" s="33">
        <v>4</v>
      </c>
      <c r="E32" s="33">
        <v>3</v>
      </c>
      <c r="F32" s="33">
        <v>3</v>
      </c>
      <c r="G32" s="33">
        <v>2</v>
      </c>
      <c r="H32" s="33">
        <v>55</v>
      </c>
      <c r="I32" s="33">
        <v>20</v>
      </c>
      <c r="J32" s="33">
        <v>66</v>
      </c>
      <c r="K32" s="33">
        <v>36</v>
      </c>
      <c r="L32" s="33">
        <v>117</v>
      </c>
      <c r="M32" s="33">
        <v>105</v>
      </c>
      <c r="N32" s="33">
        <v>0</v>
      </c>
      <c r="O32" s="33">
        <v>0</v>
      </c>
      <c r="P32" s="33">
        <v>9</v>
      </c>
      <c r="Q32" s="33">
        <v>4</v>
      </c>
      <c r="R32" s="33">
        <v>16</v>
      </c>
      <c r="S32" s="33">
        <v>440</v>
      </c>
      <c r="T32" s="33">
        <v>10</v>
      </c>
      <c r="U32" s="33">
        <v>8</v>
      </c>
      <c r="V32" s="33">
        <v>159</v>
      </c>
    </row>
    <row r="33" spans="1:22" ht="17.100000000000001" customHeight="1">
      <c r="A33" s="37" t="s">
        <v>335</v>
      </c>
      <c r="B33" s="33">
        <v>0</v>
      </c>
      <c r="C33" s="33">
        <v>0</v>
      </c>
      <c r="D33" s="33">
        <v>4</v>
      </c>
      <c r="E33" s="33">
        <v>2</v>
      </c>
      <c r="F33" s="33">
        <v>0</v>
      </c>
      <c r="G33" s="33">
        <v>0</v>
      </c>
      <c r="H33" s="33">
        <v>14</v>
      </c>
      <c r="I33" s="33">
        <v>18</v>
      </c>
      <c r="J33" s="33">
        <v>13</v>
      </c>
      <c r="K33" s="33">
        <v>17</v>
      </c>
      <c r="L33" s="33">
        <v>68</v>
      </c>
      <c r="M33" s="33">
        <v>82</v>
      </c>
      <c r="N33" s="33">
        <v>0</v>
      </c>
      <c r="O33" s="33">
        <v>1</v>
      </c>
      <c r="P33" s="33">
        <v>4</v>
      </c>
      <c r="Q33" s="33">
        <v>6</v>
      </c>
      <c r="R33" s="33">
        <v>19</v>
      </c>
      <c r="S33" s="33">
        <v>248</v>
      </c>
      <c r="T33" s="33">
        <v>16</v>
      </c>
      <c r="U33" s="33">
        <v>0</v>
      </c>
      <c r="V33" s="33">
        <v>98</v>
      </c>
    </row>
    <row r="34" spans="1:22" ht="17.100000000000001" customHeight="1">
      <c r="A34" s="37" t="s">
        <v>210</v>
      </c>
      <c r="B34" s="33">
        <v>3</v>
      </c>
      <c r="C34" s="33">
        <v>2</v>
      </c>
      <c r="D34" s="33">
        <v>29</v>
      </c>
      <c r="E34" s="33">
        <v>33</v>
      </c>
      <c r="F34" s="33">
        <v>3</v>
      </c>
      <c r="G34" s="33">
        <v>7</v>
      </c>
      <c r="H34" s="33">
        <v>163</v>
      </c>
      <c r="I34" s="33">
        <v>93</v>
      </c>
      <c r="J34" s="33">
        <v>142</v>
      </c>
      <c r="K34" s="33">
        <v>116</v>
      </c>
      <c r="L34" s="33">
        <v>629</v>
      </c>
      <c r="M34" s="33">
        <v>542</v>
      </c>
      <c r="N34" s="33">
        <v>2</v>
      </c>
      <c r="O34" s="33">
        <v>2</v>
      </c>
      <c r="P34" s="33">
        <v>27</v>
      </c>
      <c r="Q34" s="33">
        <v>21</v>
      </c>
      <c r="R34" s="33">
        <v>57</v>
      </c>
      <c r="S34" s="33">
        <v>1871</v>
      </c>
      <c r="T34" s="33">
        <v>104</v>
      </c>
      <c r="U34" s="33">
        <v>50</v>
      </c>
      <c r="V34" s="33">
        <v>927</v>
      </c>
    </row>
    <row r="35" spans="1:22" ht="17.100000000000001" customHeight="1">
      <c r="A35" s="37" t="s">
        <v>211</v>
      </c>
      <c r="B35" s="33">
        <v>2</v>
      </c>
      <c r="C35" s="33">
        <v>4</v>
      </c>
      <c r="D35" s="33">
        <v>4</v>
      </c>
      <c r="E35" s="33">
        <v>4</v>
      </c>
      <c r="F35" s="33">
        <v>0</v>
      </c>
      <c r="G35" s="33">
        <v>0</v>
      </c>
      <c r="H35" s="33">
        <v>48</v>
      </c>
      <c r="I35" s="33">
        <v>22</v>
      </c>
      <c r="J35" s="33">
        <v>23</v>
      </c>
      <c r="K35" s="33">
        <v>16</v>
      </c>
      <c r="L35" s="33">
        <v>143</v>
      </c>
      <c r="M35" s="33">
        <v>164</v>
      </c>
      <c r="N35" s="33">
        <v>0</v>
      </c>
      <c r="O35" s="33">
        <v>1</v>
      </c>
      <c r="P35" s="33">
        <v>10</v>
      </c>
      <c r="Q35" s="33">
        <v>8</v>
      </c>
      <c r="R35" s="33">
        <v>9</v>
      </c>
      <c r="S35" s="33">
        <v>458</v>
      </c>
      <c r="T35" s="33">
        <v>54</v>
      </c>
      <c r="U35" s="33">
        <v>7</v>
      </c>
      <c r="V35" s="33">
        <v>191</v>
      </c>
    </row>
    <row r="36" spans="1:22" ht="17.100000000000001" customHeight="1">
      <c r="A36" s="37" t="s">
        <v>336</v>
      </c>
      <c r="B36" s="33">
        <v>25</v>
      </c>
      <c r="C36" s="33">
        <v>25</v>
      </c>
      <c r="D36" s="33">
        <v>39</v>
      </c>
      <c r="E36" s="33">
        <v>37</v>
      </c>
      <c r="F36" s="33">
        <v>0</v>
      </c>
      <c r="G36" s="33">
        <v>5</v>
      </c>
      <c r="H36" s="33">
        <v>244</v>
      </c>
      <c r="I36" s="33">
        <v>100</v>
      </c>
      <c r="J36" s="33">
        <v>300</v>
      </c>
      <c r="K36" s="33">
        <v>255</v>
      </c>
      <c r="L36" s="33">
        <v>520</v>
      </c>
      <c r="M36" s="33">
        <v>481</v>
      </c>
      <c r="N36" s="33">
        <v>0</v>
      </c>
      <c r="O36" s="33">
        <v>0</v>
      </c>
      <c r="P36" s="33">
        <v>36</v>
      </c>
      <c r="Q36" s="33">
        <v>27</v>
      </c>
      <c r="R36" s="33">
        <v>65</v>
      </c>
      <c r="S36" s="33">
        <v>2159</v>
      </c>
      <c r="T36" s="33">
        <v>111</v>
      </c>
      <c r="U36" s="33">
        <v>122</v>
      </c>
      <c r="V36" s="33">
        <v>1035</v>
      </c>
    </row>
    <row r="37" spans="1:22" ht="17.100000000000001" customHeight="1">
      <c r="A37" s="37" t="s">
        <v>213</v>
      </c>
      <c r="B37" s="33">
        <v>0</v>
      </c>
      <c r="C37" s="33">
        <v>0</v>
      </c>
      <c r="D37" s="33">
        <v>2</v>
      </c>
      <c r="E37" s="33">
        <v>1</v>
      </c>
      <c r="F37" s="33">
        <v>0</v>
      </c>
      <c r="G37" s="33">
        <v>0</v>
      </c>
      <c r="H37" s="33">
        <v>13</v>
      </c>
      <c r="I37" s="33">
        <v>6</v>
      </c>
      <c r="J37" s="33">
        <v>10</v>
      </c>
      <c r="K37" s="33">
        <v>12</v>
      </c>
      <c r="L37" s="33">
        <v>26</v>
      </c>
      <c r="M37" s="33">
        <v>32</v>
      </c>
      <c r="N37" s="33">
        <v>0</v>
      </c>
      <c r="O37" s="33">
        <v>0</v>
      </c>
      <c r="P37" s="33">
        <v>0</v>
      </c>
      <c r="Q37" s="33">
        <v>0</v>
      </c>
      <c r="R37" s="33">
        <v>3</v>
      </c>
      <c r="S37" s="33">
        <v>105</v>
      </c>
      <c r="T37" s="33">
        <v>2</v>
      </c>
      <c r="U37" s="33">
        <v>0</v>
      </c>
      <c r="V37" s="33">
        <v>47</v>
      </c>
    </row>
    <row r="38" spans="1:22" ht="17.100000000000001" customHeight="1">
      <c r="A38" s="37" t="s">
        <v>214</v>
      </c>
      <c r="B38" s="33">
        <v>0</v>
      </c>
      <c r="C38" s="33">
        <v>1</v>
      </c>
      <c r="D38" s="33">
        <v>3</v>
      </c>
      <c r="E38" s="33">
        <v>2</v>
      </c>
      <c r="F38" s="33">
        <v>0</v>
      </c>
      <c r="G38" s="33">
        <v>0</v>
      </c>
      <c r="H38" s="33">
        <v>71</v>
      </c>
      <c r="I38" s="33">
        <v>36</v>
      </c>
      <c r="J38" s="33">
        <v>12</v>
      </c>
      <c r="K38" s="33">
        <v>17</v>
      </c>
      <c r="L38" s="33">
        <v>88</v>
      </c>
      <c r="M38" s="33">
        <v>76</v>
      </c>
      <c r="N38" s="33">
        <v>0</v>
      </c>
      <c r="O38" s="33">
        <v>1</v>
      </c>
      <c r="P38" s="33">
        <v>2</v>
      </c>
      <c r="Q38" s="33">
        <v>3</v>
      </c>
      <c r="R38" s="33">
        <v>16</v>
      </c>
      <c r="S38" s="33">
        <v>328</v>
      </c>
      <c r="T38" s="33">
        <v>22</v>
      </c>
      <c r="U38" s="33">
        <v>1</v>
      </c>
      <c r="V38" s="33">
        <v>119</v>
      </c>
    </row>
    <row r="39" spans="1:22" ht="17.100000000000001" customHeight="1">
      <c r="A39" s="37" t="s">
        <v>215</v>
      </c>
      <c r="B39" s="33">
        <v>246</v>
      </c>
      <c r="C39" s="33">
        <v>208</v>
      </c>
      <c r="D39" s="33">
        <v>152</v>
      </c>
      <c r="E39" s="33">
        <v>159</v>
      </c>
      <c r="F39" s="33">
        <v>13</v>
      </c>
      <c r="G39" s="33">
        <v>8</v>
      </c>
      <c r="H39" s="33">
        <v>613</v>
      </c>
      <c r="I39" s="33">
        <v>554</v>
      </c>
      <c r="J39" s="33">
        <v>1282</v>
      </c>
      <c r="K39" s="33">
        <v>1179</v>
      </c>
      <c r="L39" s="33">
        <v>1057</v>
      </c>
      <c r="M39" s="33">
        <v>1179</v>
      </c>
      <c r="N39" s="33">
        <v>8</v>
      </c>
      <c r="O39" s="33">
        <v>12</v>
      </c>
      <c r="P39" s="33">
        <v>94</v>
      </c>
      <c r="Q39" s="33">
        <v>71</v>
      </c>
      <c r="R39" s="33">
        <v>468</v>
      </c>
      <c r="S39" s="33">
        <v>7303</v>
      </c>
      <c r="T39" s="33">
        <v>190</v>
      </c>
      <c r="U39" s="33">
        <v>697</v>
      </c>
      <c r="V39" s="33">
        <v>3209</v>
      </c>
    </row>
    <row r="40" spans="1:22" ht="17.100000000000001" customHeight="1">
      <c r="A40" s="701" t="s">
        <v>442</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356</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426</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Layout" zoomScaleNormal="90" workbookViewId="0">
      <selection sqref="A1:R1"/>
    </sheetView>
  </sheetViews>
  <sheetFormatPr defaultColWidth="11" defaultRowHeight="15" customHeight="1"/>
  <cols>
    <col min="1" max="1" width="17.625" style="31" customWidth="1"/>
    <col min="2" max="2" width="7.875" style="31" customWidth="1"/>
    <col min="3" max="3" width="7.625" style="31" customWidth="1"/>
    <col min="4" max="4" width="7.875" style="31" customWidth="1"/>
    <col min="5" max="5" width="7.625" style="31" customWidth="1"/>
    <col min="6" max="6" width="7.875" style="31" customWidth="1"/>
    <col min="7" max="7" width="7.625" style="31" customWidth="1"/>
    <col min="8" max="8" width="7.875" style="31" customWidth="1"/>
    <col min="9" max="9" width="7.625" style="31" customWidth="1"/>
    <col min="10" max="10" width="7.875" style="31" customWidth="1"/>
    <col min="11" max="11" width="7.625" style="31" customWidth="1"/>
    <col min="12" max="12" width="7.875" style="31" customWidth="1"/>
    <col min="13" max="13" width="7.625" style="31" customWidth="1"/>
    <col min="14" max="14" width="7.875" style="31" customWidth="1"/>
    <col min="15" max="15" width="7.625" style="31" customWidth="1"/>
    <col min="16" max="16" width="7.875" style="31" customWidth="1"/>
    <col min="17" max="17" width="7.625" style="31" customWidth="1"/>
    <col min="18" max="18" width="9.625" style="31" customWidth="1"/>
    <col min="19" max="19" width="7.625" style="31" customWidth="1"/>
    <col min="20" max="20" width="9" style="31" customWidth="1"/>
    <col min="21" max="21" width="6.75" style="31" customWidth="1"/>
    <col min="22" max="22" width="11.875" style="31" customWidth="1"/>
    <col min="23" max="16384" width="11" style="31"/>
  </cols>
  <sheetData>
    <row r="1" spans="1:22" ht="21.95" customHeight="1">
      <c r="A1" s="704" t="s">
        <v>443</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444</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3</v>
      </c>
      <c r="C11" s="86">
        <v>4</v>
      </c>
      <c r="D11" s="86">
        <v>13</v>
      </c>
      <c r="E11" s="86">
        <v>11</v>
      </c>
      <c r="F11" s="86">
        <v>2</v>
      </c>
      <c r="G11" s="86">
        <v>2</v>
      </c>
      <c r="H11" s="86">
        <v>69</v>
      </c>
      <c r="I11" s="86">
        <v>42</v>
      </c>
      <c r="J11" s="86">
        <v>81</v>
      </c>
      <c r="K11" s="86">
        <v>43</v>
      </c>
      <c r="L11" s="86">
        <v>205</v>
      </c>
      <c r="M11" s="86">
        <v>74</v>
      </c>
      <c r="N11" s="86">
        <v>1</v>
      </c>
      <c r="O11" s="86">
        <v>0</v>
      </c>
      <c r="P11" s="86">
        <v>5</v>
      </c>
      <c r="Q11" s="86">
        <v>2</v>
      </c>
      <c r="R11" s="86">
        <v>45</v>
      </c>
      <c r="S11" s="86">
        <v>602</v>
      </c>
      <c r="T11" s="86">
        <v>17</v>
      </c>
      <c r="U11" s="86">
        <v>44</v>
      </c>
      <c r="V11" s="86">
        <v>96</v>
      </c>
    </row>
    <row r="12" spans="1:22" ht="17.100000000000001" customHeight="1">
      <c r="A12" s="37" t="s">
        <v>188</v>
      </c>
      <c r="B12" s="33">
        <v>0</v>
      </c>
      <c r="C12" s="33">
        <v>0</v>
      </c>
      <c r="D12" s="33">
        <v>0</v>
      </c>
      <c r="E12" s="33">
        <v>0</v>
      </c>
      <c r="F12" s="33">
        <v>0</v>
      </c>
      <c r="G12" s="33">
        <v>0</v>
      </c>
      <c r="H12" s="33">
        <v>1</v>
      </c>
      <c r="I12" s="33">
        <v>0</v>
      </c>
      <c r="J12" s="33">
        <v>2</v>
      </c>
      <c r="K12" s="33">
        <v>0</v>
      </c>
      <c r="L12" s="33">
        <v>8</v>
      </c>
      <c r="M12" s="33">
        <v>1</v>
      </c>
      <c r="N12" s="33">
        <v>0</v>
      </c>
      <c r="O12" s="33">
        <v>0</v>
      </c>
      <c r="P12" s="33">
        <v>0</v>
      </c>
      <c r="Q12" s="33">
        <v>0</v>
      </c>
      <c r="R12" s="33">
        <v>0</v>
      </c>
      <c r="S12" s="33">
        <v>12</v>
      </c>
      <c r="T12" s="33">
        <v>0</v>
      </c>
      <c r="U12" s="33">
        <v>2</v>
      </c>
      <c r="V12" s="33">
        <v>0</v>
      </c>
    </row>
    <row r="13" spans="1:22" ht="17.100000000000001" customHeight="1">
      <c r="A13" s="37" t="s">
        <v>189</v>
      </c>
      <c r="B13" s="33">
        <v>2</v>
      </c>
      <c r="C13" s="33">
        <v>1</v>
      </c>
      <c r="D13" s="33">
        <v>0</v>
      </c>
      <c r="E13" s="33">
        <v>5</v>
      </c>
      <c r="F13" s="33">
        <v>0</v>
      </c>
      <c r="G13" s="33">
        <v>0</v>
      </c>
      <c r="H13" s="33">
        <v>6</v>
      </c>
      <c r="I13" s="33">
        <v>18</v>
      </c>
      <c r="J13" s="33">
        <v>2</v>
      </c>
      <c r="K13" s="33">
        <v>9</v>
      </c>
      <c r="L13" s="33">
        <v>9</v>
      </c>
      <c r="M13" s="33">
        <v>12</v>
      </c>
      <c r="N13" s="33">
        <v>0</v>
      </c>
      <c r="O13" s="33">
        <v>0</v>
      </c>
      <c r="P13" s="33">
        <v>1</v>
      </c>
      <c r="Q13" s="33">
        <v>1</v>
      </c>
      <c r="R13" s="33">
        <v>10</v>
      </c>
      <c r="S13" s="33">
        <v>76</v>
      </c>
      <c r="T13" s="33">
        <v>4</v>
      </c>
      <c r="U13" s="33">
        <v>7</v>
      </c>
      <c r="V13" s="33">
        <v>37</v>
      </c>
    </row>
    <row r="14" spans="1:22" ht="17.100000000000001" customHeight="1">
      <c r="A14" s="37" t="s">
        <v>190</v>
      </c>
      <c r="B14" s="33">
        <v>0</v>
      </c>
      <c r="C14" s="33">
        <v>0</v>
      </c>
      <c r="D14" s="33">
        <v>1</v>
      </c>
      <c r="E14" s="33">
        <v>0</v>
      </c>
      <c r="F14" s="33">
        <v>0</v>
      </c>
      <c r="G14" s="33">
        <v>0</v>
      </c>
      <c r="H14" s="33">
        <v>2</v>
      </c>
      <c r="I14" s="33">
        <v>0</v>
      </c>
      <c r="J14" s="33">
        <v>3</v>
      </c>
      <c r="K14" s="33">
        <v>2</v>
      </c>
      <c r="L14" s="33">
        <v>7</v>
      </c>
      <c r="M14" s="33">
        <v>4</v>
      </c>
      <c r="N14" s="33">
        <v>0</v>
      </c>
      <c r="O14" s="33">
        <v>0</v>
      </c>
      <c r="P14" s="33">
        <v>0</v>
      </c>
      <c r="Q14" s="33">
        <v>0</v>
      </c>
      <c r="R14" s="33">
        <v>1</v>
      </c>
      <c r="S14" s="33">
        <v>20</v>
      </c>
      <c r="T14" s="33">
        <v>0</v>
      </c>
      <c r="U14" s="33">
        <v>0</v>
      </c>
      <c r="V14" s="33">
        <v>0</v>
      </c>
    </row>
    <row r="15" spans="1:22" ht="17.100000000000001" customHeight="1">
      <c r="A15" s="37" t="s">
        <v>192</v>
      </c>
      <c r="B15" s="33">
        <v>0</v>
      </c>
      <c r="C15" s="33">
        <v>0</v>
      </c>
      <c r="D15" s="33">
        <v>0</v>
      </c>
      <c r="E15" s="33">
        <v>1</v>
      </c>
      <c r="F15" s="33">
        <v>0</v>
      </c>
      <c r="G15" s="33">
        <v>0</v>
      </c>
      <c r="H15" s="33">
        <v>0</v>
      </c>
      <c r="I15" s="33">
        <v>1</v>
      </c>
      <c r="J15" s="33">
        <v>3</v>
      </c>
      <c r="K15" s="33">
        <v>4</v>
      </c>
      <c r="L15" s="33">
        <v>6</v>
      </c>
      <c r="M15" s="33">
        <v>6</v>
      </c>
      <c r="N15" s="33">
        <v>0</v>
      </c>
      <c r="O15" s="33">
        <v>0</v>
      </c>
      <c r="P15" s="33">
        <v>0</v>
      </c>
      <c r="Q15" s="33">
        <v>0</v>
      </c>
      <c r="R15" s="33">
        <v>1</v>
      </c>
      <c r="S15" s="33">
        <v>22</v>
      </c>
      <c r="T15" s="33">
        <v>0</v>
      </c>
      <c r="U15" s="33">
        <v>2</v>
      </c>
      <c r="V15" s="33">
        <v>5</v>
      </c>
    </row>
    <row r="16" spans="1:22" ht="17.100000000000001" customHeight="1">
      <c r="A16" s="37" t="s">
        <v>194</v>
      </c>
      <c r="B16" s="33">
        <v>0</v>
      </c>
      <c r="C16" s="33">
        <v>0</v>
      </c>
      <c r="D16" s="33">
        <v>0</v>
      </c>
      <c r="E16" s="33">
        <v>0</v>
      </c>
      <c r="F16" s="33">
        <v>0</v>
      </c>
      <c r="G16" s="33">
        <v>0</v>
      </c>
      <c r="H16" s="33">
        <v>2</v>
      </c>
      <c r="I16" s="33">
        <v>0</v>
      </c>
      <c r="J16" s="33">
        <v>3</v>
      </c>
      <c r="K16" s="33">
        <v>1</v>
      </c>
      <c r="L16" s="33">
        <v>8</v>
      </c>
      <c r="M16" s="33">
        <v>2</v>
      </c>
      <c r="N16" s="33">
        <v>0</v>
      </c>
      <c r="O16" s="33">
        <v>0</v>
      </c>
      <c r="P16" s="33">
        <v>0</v>
      </c>
      <c r="Q16" s="33">
        <v>0</v>
      </c>
      <c r="R16" s="33">
        <v>0</v>
      </c>
      <c r="S16" s="33">
        <v>16</v>
      </c>
      <c r="T16" s="33">
        <v>0</v>
      </c>
      <c r="U16" s="33">
        <v>1</v>
      </c>
      <c r="V16" s="33">
        <v>0</v>
      </c>
    </row>
    <row r="17" spans="1:22" ht="17.100000000000001" customHeight="1">
      <c r="A17" s="37" t="s">
        <v>196</v>
      </c>
      <c r="B17" s="33">
        <v>0</v>
      </c>
      <c r="C17" s="33">
        <v>0</v>
      </c>
      <c r="D17" s="33">
        <v>0</v>
      </c>
      <c r="E17" s="33">
        <v>0</v>
      </c>
      <c r="F17" s="33">
        <v>0</v>
      </c>
      <c r="G17" s="33">
        <v>0</v>
      </c>
      <c r="H17" s="33">
        <v>5</v>
      </c>
      <c r="I17" s="33">
        <v>0</v>
      </c>
      <c r="J17" s="33">
        <v>3</v>
      </c>
      <c r="K17" s="33">
        <v>1</v>
      </c>
      <c r="L17" s="33">
        <v>17</v>
      </c>
      <c r="M17" s="33">
        <v>2</v>
      </c>
      <c r="N17" s="33">
        <v>0</v>
      </c>
      <c r="O17" s="33">
        <v>0</v>
      </c>
      <c r="P17" s="33">
        <v>0</v>
      </c>
      <c r="Q17" s="33">
        <v>0</v>
      </c>
      <c r="R17" s="33">
        <v>3</v>
      </c>
      <c r="S17" s="33">
        <v>31</v>
      </c>
      <c r="T17" s="33">
        <v>1</v>
      </c>
      <c r="U17" s="33">
        <v>0</v>
      </c>
      <c r="V17" s="33">
        <v>0</v>
      </c>
    </row>
    <row r="18" spans="1:22" ht="17.100000000000001" customHeight="1">
      <c r="A18" s="37" t="s">
        <v>197</v>
      </c>
      <c r="B18" s="33">
        <v>0</v>
      </c>
      <c r="C18" s="33">
        <v>2</v>
      </c>
      <c r="D18" s="33">
        <v>3</v>
      </c>
      <c r="E18" s="33">
        <v>1</v>
      </c>
      <c r="F18" s="33">
        <v>0</v>
      </c>
      <c r="G18" s="33">
        <v>1</v>
      </c>
      <c r="H18" s="33">
        <v>8</v>
      </c>
      <c r="I18" s="33">
        <v>3</v>
      </c>
      <c r="J18" s="33">
        <v>17</v>
      </c>
      <c r="K18" s="33">
        <v>3</v>
      </c>
      <c r="L18" s="33">
        <v>45</v>
      </c>
      <c r="M18" s="33">
        <v>14</v>
      </c>
      <c r="N18" s="33">
        <v>0</v>
      </c>
      <c r="O18" s="33">
        <v>0</v>
      </c>
      <c r="P18" s="33">
        <v>1</v>
      </c>
      <c r="Q18" s="33">
        <v>0</v>
      </c>
      <c r="R18" s="33">
        <v>7</v>
      </c>
      <c r="S18" s="33">
        <v>105</v>
      </c>
      <c r="T18" s="33">
        <v>4</v>
      </c>
      <c r="U18" s="33">
        <v>10</v>
      </c>
      <c r="V18" s="33">
        <v>12</v>
      </c>
    </row>
    <row r="19" spans="1:22" ht="17.100000000000001" customHeight="1">
      <c r="A19" s="37" t="s">
        <v>201</v>
      </c>
      <c r="B19" s="33">
        <v>0</v>
      </c>
      <c r="C19" s="33">
        <v>0</v>
      </c>
      <c r="D19" s="33">
        <v>1</v>
      </c>
      <c r="E19" s="33">
        <v>0</v>
      </c>
      <c r="F19" s="33">
        <v>0</v>
      </c>
      <c r="G19" s="33">
        <v>0</v>
      </c>
      <c r="H19" s="33">
        <v>1</v>
      </c>
      <c r="I19" s="33">
        <v>0</v>
      </c>
      <c r="J19" s="33">
        <v>1</v>
      </c>
      <c r="K19" s="33">
        <v>0</v>
      </c>
      <c r="L19" s="33">
        <v>7</v>
      </c>
      <c r="M19" s="33">
        <v>3</v>
      </c>
      <c r="N19" s="33">
        <v>0</v>
      </c>
      <c r="O19" s="33">
        <v>0</v>
      </c>
      <c r="P19" s="33">
        <v>0</v>
      </c>
      <c r="Q19" s="33">
        <v>0</v>
      </c>
      <c r="R19" s="33">
        <v>5</v>
      </c>
      <c r="S19" s="33">
        <v>18</v>
      </c>
      <c r="T19" s="33">
        <v>0</v>
      </c>
      <c r="U19" s="33">
        <v>1</v>
      </c>
      <c r="V19" s="33">
        <v>2</v>
      </c>
    </row>
    <row r="20" spans="1:22" ht="17.100000000000001" customHeight="1">
      <c r="A20" s="37" t="s">
        <v>202</v>
      </c>
      <c r="B20" s="33">
        <v>0</v>
      </c>
      <c r="C20" s="33">
        <v>1</v>
      </c>
      <c r="D20" s="33">
        <v>0</v>
      </c>
      <c r="E20" s="33">
        <v>0</v>
      </c>
      <c r="F20" s="33">
        <v>0</v>
      </c>
      <c r="G20" s="33">
        <v>0</v>
      </c>
      <c r="H20" s="33">
        <v>0</v>
      </c>
      <c r="I20" s="33">
        <v>0</v>
      </c>
      <c r="J20" s="33">
        <v>4</v>
      </c>
      <c r="K20" s="33">
        <v>5</v>
      </c>
      <c r="L20" s="33">
        <v>0</v>
      </c>
      <c r="M20" s="33">
        <v>0</v>
      </c>
      <c r="N20" s="33">
        <v>0</v>
      </c>
      <c r="O20" s="33">
        <v>0</v>
      </c>
      <c r="P20" s="33">
        <v>0</v>
      </c>
      <c r="Q20" s="33">
        <v>0</v>
      </c>
      <c r="R20" s="33">
        <v>0</v>
      </c>
      <c r="S20" s="33">
        <v>10</v>
      </c>
      <c r="T20" s="33">
        <v>0</v>
      </c>
      <c r="U20" s="33">
        <v>4</v>
      </c>
      <c r="V20" s="33">
        <v>6</v>
      </c>
    </row>
    <row r="21" spans="1:22" ht="17.100000000000001" customHeight="1">
      <c r="A21" s="37" t="s">
        <v>205</v>
      </c>
      <c r="B21" s="33">
        <v>1</v>
      </c>
      <c r="C21" s="33">
        <v>0</v>
      </c>
      <c r="D21" s="33">
        <v>1</v>
      </c>
      <c r="E21" s="33">
        <v>0</v>
      </c>
      <c r="F21" s="33">
        <v>0</v>
      </c>
      <c r="G21" s="33">
        <v>0</v>
      </c>
      <c r="H21" s="33">
        <v>10</v>
      </c>
      <c r="I21" s="33">
        <v>10</v>
      </c>
      <c r="J21" s="33">
        <v>13</v>
      </c>
      <c r="K21" s="33">
        <v>7</v>
      </c>
      <c r="L21" s="33">
        <v>28</v>
      </c>
      <c r="M21" s="33">
        <v>6</v>
      </c>
      <c r="N21" s="33">
        <v>0</v>
      </c>
      <c r="O21" s="33">
        <v>0</v>
      </c>
      <c r="P21" s="33">
        <v>2</v>
      </c>
      <c r="Q21" s="33">
        <v>0</v>
      </c>
      <c r="R21" s="33">
        <v>6</v>
      </c>
      <c r="S21" s="33">
        <v>84</v>
      </c>
      <c r="T21" s="33">
        <v>1</v>
      </c>
      <c r="U21" s="33">
        <v>8</v>
      </c>
      <c r="V21" s="33">
        <v>11</v>
      </c>
    </row>
    <row r="22" spans="1:22" ht="17.100000000000001" customHeight="1">
      <c r="A22" s="37" t="s">
        <v>207</v>
      </c>
      <c r="B22" s="33">
        <v>0</v>
      </c>
      <c r="C22" s="33">
        <v>0</v>
      </c>
      <c r="D22" s="33">
        <v>1</v>
      </c>
      <c r="E22" s="33">
        <v>0</v>
      </c>
      <c r="F22" s="33">
        <v>0</v>
      </c>
      <c r="G22" s="33">
        <v>1</v>
      </c>
      <c r="H22" s="33">
        <v>9</v>
      </c>
      <c r="I22" s="33">
        <v>0</v>
      </c>
      <c r="J22" s="33">
        <v>1</v>
      </c>
      <c r="K22" s="33">
        <v>0</v>
      </c>
      <c r="L22" s="33">
        <v>9</v>
      </c>
      <c r="M22" s="33">
        <v>2</v>
      </c>
      <c r="N22" s="33">
        <v>0</v>
      </c>
      <c r="O22" s="33">
        <v>0</v>
      </c>
      <c r="P22" s="33">
        <v>0</v>
      </c>
      <c r="Q22" s="33">
        <v>1</v>
      </c>
      <c r="R22" s="33">
        <v>0</v>
      </c>
      <c r="S22" s="33">
        <v>24</v>
      </c>
      <c r="T22" s="33">
        <v>2</v>
      </c>
      <c r="U22" s="33">
        <v>0</v>
      </c>
      <c r="V22" s="33">
        <v>5</v>
      </c>
    </row>
    <row r="23" spans="1:22" ht="17.100000000000001" customHeight="1">
      <c r="A23" s="37" t="s">
        <v>208</v>
      </c>
      <c r="B23" s="33">
        <v>0</v>
      </c>
      <c r="C23" s="33">
        <v>0</v>
      </c>
      <c r="D23" s="33">
        <v>0</v>
      </c>
      <c r="E23" s="33">
        <v>0</v>
      </c>
      <c r="F23" s="33">
        <v>1</v>
      </c>
      <c r="G23" s="33">
        <v>0</v>
      </c>
      <c r="H23" s="33">
        <v>1</v>
      </c>
      <c r="I23" s="33">
        <v>0</v>
      </c>
      <c r="J23" s="33">
        <v>2</v>
      </c>
      <c r="K23" s="33">
        <v>0</v>
      </c>
      <c r="L23" s="33">
        <v>6</v>
      </c>
      <c r="M23" s="33">
        <v>1</v>
      </c>
      <c r="N23" s="33">
        <v>0</v>
      </c>
      <c r="O23" s="33">
        <v>0</v>
      </c>
      <c r="P23" s="33">
        <v>0</v>
      </c>
      <c r="Q23" s="33">
        <v>0</v>
      </c>
      <c r="R23" s="33">
        <v>0</v>
      </c>
      <c r="S23" s="33">
        <v>11</v>
      </c>
      <c r="T23" s="33">
        <v>1</v>
      </c>
      <c r="U23" s="33">
        <v>0</v>
      </c>
      <c r="V23" s="33">
        <v>0</v>
      </c>
    </row>
    <row r="24" spans="1:22" ht="17.100000000000001" customHeight="1">
      <c r="A24" s="37" t="s">
        <v>210</v>
      </c>
      <c r="B24" s="33">
        <v>0</v>
      </c>
      <c r="C24" s="33">
        <v>0</v>
      </c>
      <c r="D24" s="33">
        <v>0</v>
      </c>
      <c r="E24" s="33">
        <v>1</v>
      </c>
      <c r="F24" s="33">
        <v>1</v>
      </c>
      <c r="G24" s="33">
        <v>0</v>
      </c>
      <c r="H24" s="33">
        <v>13</v>
      </c>
      <c r="I24" s="33">
        <v>5</v>
      </c>
      <c r="J24" s="33">
        <v>4</v>
      </c>
      <c r="K24" s="33">
        <v>0</v>
      </c>
      <c r="L24" s="33">
        <v>12</v>
      </c>
      <c r="M24" s="33">
        <v>8</v>
      </c>
      <c r="N24" s="33">
        <v>0</v>
      </c>
      <c r="O24" s="33">
        <v>0</v>
      </c>
      <c r="P24" s="33">
        <v>0</v>
      </c>
      <c r="Q24" s="33">
        <v>0</v>
      </c>
      <c r="R24" s="33">
        <v>5</v>
      </c>
      <c r="S24" s="33">
        <v>49</v>
      </c>
      <c r="T24" s="33">
        <v>1</v>
      </c>
      <c r="U24" s="33">
        <v>0</v>
      </c>
      <c r="V24" s="33">
        <v>10</v>
      </c>
    </row>
    <row r="25" spans="1:22" ht="17.100000000000001" customHeight="1">
      <c r="A25" s="37" t="s">
        <v>211</v>
      </c>
      <c r="B25" s="33" t="s">
        <v>657</v>
      </c>
      <c r="C25" s="33" t="s">
        <v>657</v>
      </c>
      <c r="D25" s="33" t="s">
        <v>657</v>
      </c>
      <c r="E25" s="33" t="s">
        <v>657</v>
      </c>
      <c r="F25" s="33" t="s">
        <v>657</v>
      </c>
      <c r="G25" s="33" t="s">
        <v>657</v>
      </c>
      <c r="H25" s="33" t="s">
        <v>657</v>
      </c>
      <c r="I25" s="33" t="s">
        <v>657</v>
      </c>
      <c r="J25" s="33" t="s">
        <v>657</v>
      </c>
      <c r="K25" s="33" t="s">
        <v>657</v>
      </c>
      <c r="L25" s="33" t="s">
        <v>657</v>
      </c>
      <c r="M25" s="33" t="s">
        <v>657</v>
      </c>
      <c r="N25" s="33" t="s">
        <v>657</v>
      </c>
      <c r="O25" s="33" t="s">
        <v>657</v>
      </c>
      <c r="P25" s="33" t="s">
        <v>657</v>
      </c>
      <c r="Q25" s="33" t="s">
        <v>657</v>
      </c>
      <c r="R25" s="33" t="s">
        <v>657</v>
      </c>
      <c r="S25" s="33" t="s">
        <v>657</v>
      </c>
      <c r="T25" s="33" t="s">
        <v>657</v>
      </c>
      <c r="U25" s="33" t="s">
        <v>657</v>
      </c>
      <c r="V25" s="33" t="s">
        <v>657</v>
      </c>
    </row>
    <row r="26" spans="1:22" ht="17.100000000000001" customHeight="1">
      <c r="A26" s="37" t="s">
        <v>215</v>
      </c>
      <c r="B26" s="33">
        <v>0</v>
      </c>
      <c r="C26" s="33">
        <v>0</v>
      </c>
      <c r="D26" s="33">
        <v>6</v>
      </c>
      <c r="E26" s="33">
        <v>3</v>
      </c>
      <c r="F26" s="33">
        <v>0</v>
      </c>
      <c r="G26" s="33">
        <v>0</v>
      </c>
      <c r="H26" s="33">
        <v>11</v>
      </c>
      <c r="I26" s="33">
        <v>5</v>
      </c>
      <c r="J26" s="33">
        <v>23</v>
      </c>
      <c r="K26" s="33">
        <v>11</v>
      </c>
      <c r="L26" s="33">
        <v>39</v>
      </c>
      <c r="M26" s="33">
        <v>8</v>
      </c>
      <c r="N26" s="33">
        <v>1</v>
      </c>
      <c r="O26" s="33">
        <v>0</v>
      </c>
      <c r="P26" s="33">
        <v>1</v>
      </c>
      <c r="Q26" s="33">
        <v>0</v>
      </c>
      <c r="R26" s="33">
        <v>7</v>
      </c>
      <c r="S26" s="33">
        <v>115</v>
      </c>
      <c r="T26" s="33">
        <v>2</v>
      </c>
      <c r="U26" s="33">
        <v>9</v>
      </c>
      <c r="V26" s="33">
        <v>7</v>
      </c>
    </row>
    <row r="27" spans="1:22" ht="17.100000000000001" customHeight="1">
      <c r="A27" s="701" t="s">
        <v>445</v>
      </c>
      <c r="B27" s="702"/>
      <c r="C27" s="702"/>
      <c r="D27" s="702"/>
      <c r="E27" s="702"/>
      <c r="F27" s="702"/>
      <c r="G27" s="702"/>
      <c r="H27" s="702"/>
      <c r="I27" s="702"/>
      <c r="J27" s="702"/>
      <c r="K27" s="702"/>
      <c r="L27" s="702"/>
      <c r="M27" s="702"/>
      <c r="N27" s="702"/>
      <c r="O27" s="702"/>
      <c r="P27" s="702"/>
      <c r="Q27" s="702"/>
      <c r="R27" s="702"/>
      <c r="S27" s="702"/>
      <c r="T27" s="702"/>
      <c r="U27" s="702"/>
      <c r="V27" s="702"/>
    </row>
    <row r="28" spans="1:22" ht="17.100000000000001" customHeight="1">
      <c r="A28" s="701" t="s">
        <v>356</v>
      </c>
      <c r="B28" s="702"/>
      <c r="C28" s="702"/>
      <c r="D28" s="702"/>
      <c r="E28" s="702"/>
      <c r="F28" s="702"/>
      <c r="G28" s="702"/>
      <c r="H28" s="702"/>
      <c r="I28" s="702"/>
      <c r="J28" s="702"/>
      <c r="K28" s="702"/>
      <c r="L28" s="702"/>
      <c r="M28" s="702"/>
      <c r="N28" s="702"/>
      <c r="O28" s="702"/>
      <c r="P28" s="702"/>
      <c r="Q28" s="702"/>
      <c r="R28" s="702"/>
      <c r="S28" s="702"/>
      <c r="T28" s="702"/>
      <c r="U28" s="702"/>
      <c r="V28" s="702"/>
    </row>
    <row r="29" spans="1:22" ht="17.100000000000001" customHeight="1">
      <c r="A29" s="701" t="s">
        <v>425</v>
      </c>
      <c r="B29" s="702"/>
      <c r="C29" s="702"/>
      <c r="D29" s="702"/>
      <c r="E29" s="702"/>
      <c r="F29" s="702"/>
      <c r="G29" s="702"/>
      <c r="H29" s="702"/>
      <c r="I29" s="702"/>
      <c r="J29" s="702"/>
      <c r="K29" s="702"/>
      <c r="L29" s="702"/>
      <c r="M29" s="702"/>
      <c r="N29" s="702"/>
      <c r="O29" s="702"/>
      <c r="P29" s="702"/>
      <c r="Q29" s="702"/>
      <c r="R29" s="702"/>
      <c r="S29" s="702"/>
      <c r="T29" s="702"/>
      <c r="U29" s="702"/>
      <c r="V29" s="702"/>
    </row>
    <row r="30" spans="1:22" ht="17.100000000000001" customHeight="1">
      <c r="A30" s="701" t="s">
        <v>426</v>
      </c>
      <c r="B30" s="702"/>
      <c r="C30" s="702"/>
      <c r="D30" s="702"/>
      <c r="E30" s="702"/>
      <c r="F30" s="702"/>
      <c r="G30" s="702"/>
      <c r="H30" s="702"/>
      <c r="I30" s="702"/>
      <c r="J30" s="702"/>
      <c r="K30" s="702"/>
      <c r="L30" s="702"/>
      <c r="M30" s="702"/>
      <c r="N30" s="702"/>
      <c r="O30" s="702"/>
      <c r="P30" s="702"/>
      <c r="Q30" s="702"/>
      <c r="R30" s="702"/>
      <c r="S30" s="702"/>
      <c r="T30" s="702"/>
      <c r="U30" s="702"/>
      <c r="V30" s="702"/>
    </row>
    <row r="31" spans="1:22" ht="17.100000000000001" customHeight="1">
      <c r="A31" s="701" t="s">
        <v>427</v>
      </c>
      <c r="B31" s="702"/>
      <c r="C31" s="702"/>
      <c r="D31" s="702"/>
      <c r="E31" s="702"/>
      <c r="F31" s="702"/>
      <c r="G31" s="702"/>
      <c r="H31" s="702"/>
      <c r="I31" s="702"/>
      <c r="J31" s="702"/>
      <c r="K31" s="702"/>
      <c r="L31" s="702"/>
      <c r="M31" s="702"/>
      <c r="N31" s="702"/>
      <c r="O31" s="702"/>
      <c r="P31" s="702"/>
      <c r="Q31" s="702"/>
      <c r="R31" s="702"/>
      <c r="S31" s="702"/>
      <c r="T31" s="702"/>
      <c r="U31" s="702"/>
      <c r="V31" s="702"/>
    </row>
    <row r="32" spans="1:22" ht="15" customHeight="1">
      <c r="A32" s="667" t="s">
        <v>1052</v>
      </c>
    </row>
  </sheetData>
  <mergeCells count="22">
    <mergeCell ref="A6:V6"/>
    <mergeCell ref="A1:V1"/>
    <mergeCell ref="A2:V2"/>
    <mergeCell ref="A3:V3"/>
    <mergeCell ref="A4:V4"/>
    <mergeCell ref="A5:V5"/>
    <mergeCell ref="A31:V31"/>
    <mergeCell ref="B8:S8"/>
    <mergeCell ref="T8:V8"/>
    <mergeCell ref="B9:C9"/>
    <mergeCell ref="D9:E9"/>
    <mergeCell ref="F9:G9"/>
    <mergeCell ref="H9:I9"/>
    <mergeCell ref="J9:K9"/>
    <mergeCell ref="L9:M9"/>
    <mergeCell ref="N9:O9"/>
    <mergeCell ref="P9:Q9"/>
    <mergeCell ref="T9:V9"/>
    <mergeCell ref="A27:V27"/>
    <mergeCell ref="A28:V28"/>
    <mergeCell ref="A29:V29"/>
    <mergeCell ref="A30:V30"/>
  </mergeCells>
  <pageMargins left="0.2" right="0.2" top="0.25" bottom="0.25" header="0" footer="0"/>
  <pageSetup paperSize="5" orientation="landscape"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90" workbookViewId="0">
      <selection sqref="A1:R1"/>
    </sheetView>
  </sheetViews>
  <sheetFormatPr defaultColWidth="11" defaultRowHeight="15" customHeight="1"/>
  <cols>
    <col min="1" max="1" width="26" style="31" bestFit="1" customWidth="1"/>
    <col min="2" max="17" width="8.25" style="31" customWidth="1"/>
    <col min="18" max="18" width="12" style="31" bestFit="1" customWidth="1"/>
    <col min="19" max="19" width="9" style="31" bestFit="1" customWidth="1"/>
    <col min="20" max="20" width="10" style="31" bestFit="1" customWidth="1"/>
    <col min="21" max="21" width="8" style="31" bestFit="1" customWidth="1"/>
    <col min="22" max="22" width="16" style="31" bestFit="1" customWidth="1"/>
    <col min="23" max="16384" width="11" style="31"/>
  </cols>
  <sheetData>
    <row r="1" spans="1:22" ht="21.95" customHeight="1">
      <c r="A1" s="704" t="s">
        <v>446</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447</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7246</v>
      </c>
      <c r="C11" s="86">
        <v>6141</v>
      </c>
      <c r="D11" s="86">
        <v>6703</v>
      </c>
      <c r="E11" s="86">
        <v>5663</v>
      </c>
      <c r="F11" s="86">
        <v>793</v>
      </c>
      <c r="G11" s="86">
        <v>537</v>
      </c>
      <c r="H11" s="86">
        <v>53654</v>
      </c>
      <c r="I11" s="86">
        <v>31972</v>
      </c>
      <c r="J11" s="86">
        <v>83695</v>
      </c>
      <c r="K11" s="86">
        <v>62714</v>
      </c>
      <c r="L11" s="86">
        <v>105786</v>
      </c>
      <c r="M11" s="86">
        <v>81720</v>
      </c>
      <c r="N11" s="86">
        <v>558</v>
      </c>
      <c r="O11" s="86">
        <v>486</v>
      </c>
      <c r="P11" s="86">
        <v>8561</v>
      </c>
      <c r="Q11" s="86">
        <v>6016</v>
      </c>
      <c r="R11" s="86">
        <v>20233</v>
      </c>
      <c r="S11" s="86">
        <v>482478</v>
      </c>
      <c r="T11" s="86">
        <v>18892</v>
      </c>
      <c r="U11" s="86">
        <v>25855</v>
      </c>
      <c r="V11" s="86">
        <v>248996</v>
      </c>
    </row>
    <row r="12" spans="1:22" ht="17.100000000000001" customHeight="1">
      <c r="A12" s="37" t="s">
        <v>188</v>
      </c>
      <c r="B12" s="33">
        <v>82</v>
      </c>
      <c r="C12" s="33">
        <v>101</v>
      </c>
      <c r="D12" s="33">
        <v>169</v>
      </c>
      <c r="E12" s="33">
        <v>127</v>
      </c>
      <c r="F12" s="33">
        <v>40</v>
      </c>
      <c r="G12" s="33">
        <v>18</v>
      </c>
      <c r="H12" s="33">
        <v>962</v>
      </c>
      <c r="I12" s="33">
        <v>606</v>
      </c>
      <c r="J12" s="33">
        <v>1125</v>
      </c>
      <c r="K12" s="33">
        <v>836</v>
      </c>
      <c r="L12" s="33">
        <v>4647</v>
      </c>
      <c r="M12" s="33">
        <v>3704</v>
      </c>
      <c r="N12" s="33">
        <v>13</v>
      </c>
      <c r="O12" s="33">
        <v>13</v>
      </c>
      <c r="P12" s="33">
        <v>345</v>
      </c>
      <c r="Q12" s="33">
        <v>274</v>
      </c>
      <c r="R12" s="33">
        <v>269</v>
      </c>
      <c r="S12" s="33">
        <v>13331</v>
      </c>
      <c r="T12" s="33">
        <v>607</v>
      </c>
      <c r="U12" s="33">
        <v>610</v>
      </c>
      <c r="V12" s="33">
        <v>7232</v>
      </c>
    </row>
    <row r="13" spans="1:22" ht="17.100000000000001" customHeight="1">
      <c r="A13" s="37" t="s">
        <v>189</v>
      </c>
      <c r="B13" s="33">
        <v>1102</v>
      </c>
      <c r="C13" s="33">
        <v>805</v>
      </c>
      <c r="D13" s="33">
        <v>602</v>
      </c>
      <c r="E13" s="33">
        <v>528</v>
      </c>
      <c r="F13" s="33">
        <v>36</v>
      </c>
      <c r="G13" s="33">
        <v>39</v>
      </c>
      <c r="H13" s="33">
        <v>8107</v>
      </c>
      <c r="I13" s="33">
        <v>4538</v>
      </c>
      <c r="J13" s="33">
        <v>8297</v>
      </c>
      <c r="K13" s="33">
        <v>6463</v>
      </c>
      <c r="L13" s="33">
        <v>3617</v>
      </c>
      <c r="M13" s="33">
        <v>3242</v>
      </c>
      <c r="N13" s="33">
        <v>66</v>
      </c>
      <c r="O13" s="33">
        <v>45</v>
      </c>
      <c r="P13" s="33">
        <v>793</v>
      </c>
      <c r="Q13" s="33">
        <v>546</v>
      </c>
      <c r="R13" s="33">
        <v>2161</v>
      </c>
      <c r="S13" s="33">
        <v>40987</v>
      </c>
      <c r="T13" s="33">
        <v>1072</v>
      </c>
      <c r="U13" s="33">
        <v>3201</v>
      </c>
      <c r="V13" s="33">
        <v>23829</v>
      </c>
    </row>
    <row r="14" spans="1:22" ht="17.100000000000001" customHeight="1">
      <c r="A14" s="37" t="s">
        <v>190</v>
      </c>
      <c r="B14" s="33">
        <v>99</v>
      </c>
      <c r="C14" s="33">
        <v>50</v>
      </c>
      <c r="D14" s="33">
        <v>112</v>
      </c>
      <c r="E14" s="33">
        <v>59</v>
      </c>
      <c r="F14" s="33">
        <v>17</v>
      </c>
      <c r="G14" s="33">
        <v>10</v>
      </c>
      <c r="H14" s="33">
        <v>744</v>
      </c>
      <c r="I14" s="33">
        <v>381</v>
      </c>
      <c r="J14" s="33">
        <v>920</v>
      </c>
      <c r="K14" s="33">
        <v>579</v>
      </c>
      <c r="L14" s="33">
        <v>3138</v>
      </c>
      <c r="M14" s="33">
        <v>2006</v>
      </c>
      <c r="N14" s="33">
        <v>7</v>
      </c>
      <c r="O14" s="33">
        <v>6</v>
      </c>
      <c r="P14" s="33">
        <v>239</v>
      </c>
      <c r="Q14" s="33">
        <v>169</v>
      </c>
      <c r="R14" s="33">
        <v>130</v>
      </c>
      <c r="S14" s="33">
        <v>8666</v>
      </c>
      <c r="T14" s="33">
        <v>352</v>
      </c>
      <c r="U14" s="33">
        <v>78</v>
      </c>
      <c r="V14" s="33">
        <v>4741</v>
      </c>
    </row>
    <row r="15" spans="1:22" ht="17.100000000000001" customHeight="1">
      <c r="A15" s="37" t="s">
        <v>191</v>
      </c>
      <c r="B15" s="33">
        <v>9</v>
      </c>
      <c r="C15" s="33">
        <v>15</v>
      </c>
      <c r="D15" s="33">
        <v>11</v>
      </c>
      <c r="E15" s="33">
        <v>8</v>
      </c>
      <c r="F15" s="33">
        <v>11</v>
      </c>
      <c r="G15" s="33">
        <v>12</v>
      </c>
      <c r="H15" s="33">
        <v>262</v>
      </c>
      <c r="I15" s="33">
        <v>147</v>
      </c>
      <c r="J15" s="33">
        <v>61</v>
      </c>
      <c r="K15" s="33">
        <v>42</v>
      </c>
      <c r="L15" s="33">
        <v>1030</v>
      </c>
      <c r="M15" s="33">
        <v>713</v>
      </c>
      <c r="N15" s="33">
        <v>1</v>
      </c>
      <c r="O15" s="33">
        <v>4</v>
      </c>
      <c r="P15" s="33">
        <v>49</v>
      </c>
      <c r="Q15" s="33">
        <v>30</v>
      </c>
      <c r="R15" s="33">
        <v>55</v>
      </c>
      <c r="S15" s="33">
        <v>2460</v>
      </c>
      <c r="T15" s="33">
        <v>29</v>
      </c>
      <c r="U15" s="33">
        <v>0</v>
      </c>
      <c r="V15" s="33">
        <v>854</v>
      </c>
    </row>
    <row r="16" spans="1:22" ht="17.100000000000001" customHeight="1">
      <c r="A16" s="37" t="s">
        <v>192</v>
      </c>
      <c r="B16" s="33">
        <v>18</v>
      </c>
      <c r="C16" s="33">
        <v>22</v>
      </c>
      <c r="D16" s="33">
        <v>168</v>
      </c>
      <c r="E16" s="33">
        <v>131</v>
      </c>
      <c r="F16" s="33">
        <v>25</v>
      </c>
      <c r="G16" s="33">
        <v>9</v>
      </c>
      <c r="H16" s="33">
        <v>1305</v>
      </c>
      <c r="I16" s="33">
        <v>708</v>
      </c>
      <c r="J16" s="33">
        <v>1588</v>
      </c>
      <c r="K16" s="33">
        <v>1046</v>
      </c>
      <c r="L16" s="33">
        <v>5233</v>
      </c>
      <c r="M16" s="33">
        <v>3729</v>
      </c>
      <c r="N16" s="33">
        <v>12</v>
      </c>
      <c r="O16" s="33">
        <v>18</v>
      </c>
      <c r="P16" s="33">
        <v>354</v>
      </c>
      <c r="Q16" s="33">
        <v>219</v>
      </c>
      <c r="R16" s="33">
        <v>408</v>
      </c>
      <c r="S16" s="33">
        <v>14993</v>
      </c>
      <c r="T16" s="33">
        <v>414</v>
      </c>
      <c r="U16" s="33">
        <v>1681</v>
      </c>
      <c r="V16" s="33">
        <v>8331</v>
      </c>
    </row>
    <row r="17" spans="1:22" ht="17.100000000000001" customHeight="1">
      <c r="A17" s="37" t="s">
        <v>193</v>
      </c>
      <c r="B17" s="33">
        <v>313</v>
      </c>
      <c r="C17" s="33">
        <v>216</v>
      </c>
      <c r="D17" s="33">
        <v>217</v>
      </c>
      <c r="E17" s="33">
        <v>176</v>
      </c>
      <c r="F17" s="33">
        <v>72</v>
      </c>
      <c r="G17" s="33">
        <v>21</v>
      </c>
      <c r="H17" s="33">
        <v>1720</v>
      </c>
      <c r="I17" s="33">
        <v>952</v>
      </c>
      <c r="J17" s="33">
        <v>4435</v>
      </c>
      <c r="K17" s="33">
        <v>2622</v>
      </c>
      <c r="L17" s="33">
        <v>5660</v>
      </c>
      <c r="M17" s="33">
        <v>3655</v>
      </c>
      <c r="N17" s="33">
        <v>28</v>
      </c>
      <c r="O17" s="33">
        <v>8</v>
      </c>
      <c r="P17" s="33">
        <v>311</v>
      </c>
      <c r="Q17" s="33">
        <v>178</v>
      </c>
      <c r="R17" s="33">
        <v>1088</v>
      </c>
      <c r="S17" s="33">
        <v>21672</v>
      </c>
      <c r="T17" s="33">
        <v>731</v>
      </c>
      <c r="U17" s="33">
        <v>6</v>
      </c>
      <c r="V17" s="33">
        <v>10059</v>
      </c>
    </row>
    <row r="18" spans="1:22" ht="17.100000000000001" customHeight="1">
      <c r="A18" s="37" t="s">
        <v>194</v>
      </c>
      <c r="B18" s="33">
        <v>98</v>
      </c>
      <c r="C18" s="33">
        <v>62</v>
      </c>
      <c r="D18" s="33">
        <v>589</v>
      </c>
      <c r="E18" s="33">
        <v>616</v>
      </c>
      <c r="F18" s="33">
        <v>54</v>
      </c>
      <c r="G18" s="33">
        <v>41</v>
      </c>
      <c r="H18" s="33">
        <v>5235</v>
      </c>
      <c r="I18" s="33">
        <v>2802</v>
      </c>
      <c r="J18" s="33">
        <v>1849</v>
      </c>
      <c r="K18" s="33">
        <v>1367</v>
      </c>
      <c r="L18" s="33">
        <v>7781</v>
      </c>
      <c r="M18" s="33">
        <v>5870</v>
      </c>
      <c r="N18" s="33">
        <v>61</v>
      </c>
      <c r="O18" s="33">
        <v>57</v>
      </c>
      <c r="P18" s="33">
        <v>519</v>
      </c>
      <c r="Q18" s="33">
        <v>448</v>
      </c>
      <c r="R18" s="33">
        <v>1455</v>
      </c>
      <c r="S18" s="33">
        <v>28904</v>
      </c>
      <c r="T18" s="33">
        <v>1251</v>
      </c>
      <c r="U18" s="33">
        <v>786</v>
      </c>
      <c r="V18" s="33">
        <v>15852</v>
      </c>
    </row>
    <row r="19" spans="1:22" ht="17.100000000000001" customHeight="1">
      <c r="A19" s="37" t="s">
        <v>195</v>
      </c>
      <c r="B19" s="33">
        <v>9</v>
      </c>
      <c r="C19" s="33">
        <v>9</v>
      </c>
      <c r="D19" s="33">
        <v>15</v>
      </c>
      <c r="E19" s="33">
        <v>8</v>
      </c>
      <c r="F19" s="33">
        <v>1</v>
      </c>
      <c r="G19" s="33">
        <v>1</v>
      </c>
      <c r="H19" s="33">
        <v>55</v>
      </c>
      <c r="I19" s="33">
        <v>65</v>
      </c>
      <c r="J19" s="33">
        <v>182</v>
      </c>
      <c r="K19" s="33">
        <v>150</v>
      </c>
      <c r="L19" s="33">
        <v>345</v>
      </c>
      <c r="M19" s="33">
        <v>327</v>
      </c>
      <c r="N19" s="33">
        <v>1</v>
      </c>
      <c r="O19" s="33">
        <v>2</v>
      </c>
      <c r="P19" s="33">
        <v>19</v>
      </c>
      <c r="Q19" s="33">
        <v>19</v>
      </c>
      <c r="R19" s="33">
        <v>52</v>
      </c>
      <c r="S19" s="33">
        <v>1260</v>
      </c>
      <c r="T19" s="33">
        <v>59</v>
      </c>
      <c r="U19" s="33">
        <v>38</v>
      </c>
      <c r="V19" s="33">
        <v>612</v>
      </c>
    </row>
    <row r="20" spans="1:22" ht="17.100000000000001" customHeight="1">
      <c r="A20" s="37" t="s">
        <v>196</v>
      </c>
      <c r="B20" s="33">
        <v>20</v>
      </c>
      <c r="C20" s="33">
        <v>12</v>
      </c>
      <c r="D20" s="33">
        <v>84</v>
      </c>
      <c r="E20" s="33">
        <v>52</v>
      </c>
      <c r="F20" s="33">
        <v>28</v>
      </c>
      <c r="G20" s="33">
        <v>7</v>
      </c>
      <c r="H20" s="33">
        <v>426</v>
      </c>
      <c r="I20" s="33">
        <v>212</v>
      </c>
      <c r="J20" s="33">
        <v>191</v>
      </c>
      <c r="K20" s="33">
        <v>135</v>
      </c>
      <c r="L20" s="33">
        <v>2012</v>
      </c>
      <c r="M20" s="33">
        <v>1325</v>
      </c>
      <c r="N20" s="33">
        <v>1</v>
      </c>
      <c r="O20" s="33">
        <v>0</v>
      </c>
      <c r="P20" s="33">
        <v>126</v>
      </c>
      <c r="Q20" s="33">
        <v>72</v>
      </c>
      <c r="R20" s="33">
        <v>391</v>
      </c>
      <c r="S20" s="33">
        <v>5094</v>
      </c>
      <c r="T20" s="33">
        <v>284</v>
      </c>
      <c r="U20" s="33">
        <v>18</v>
      </c>
      <c r="V20" s="33">
        <v>2200</v>
      </c>
    </row>
    <row r="21" spans="1:22" ht="17.100000000000001" customHeight="1">
      <c r="A21" s="37" t="s">
        <v>197</v>
      </c>
      <c r="B21" s="33">
        <v>336</v>
      </c>
      <c r="C21" s="33">
        <v>299</v>
      </c>
      <c r="D21" s="33">
        <v>440</v>
      </c>
      <c r="E21" s="33">
        <v>343</v>
      </c>
      <c r="F21" s="33">
        <v>32</v>
      </c>
      <c r="G21" s="33">
        <v>27</v>
      </c>
      <c r="H21" s="33">
        <v>2695</v>
      </c>
      <c r="I21" s="33">
        <v>1745</v>
      </c>
      <c r="J21" s="33">
        <v>4560</v>
      </c>
      <c r="K21" s="33">
        <v>3280</v>
      </c>
      <c r="L21" s="33">
        <v>5113</v>
      </c>
      <c r="M21" s="33">
        <v>4407</v>
      </c>
      <c r="N21" s="33">
        <v>31</v>
      </c>
      <c r="O21" s="33">
        <v>17</v>
      </c>
      <c r="P21" s="33">
        <v>572</v>
      </c>
      <c r="Q21" s="33">
        <v>403</v>
      </c>
      <c r="R21" s="33">
        <v>1975</v>
      </c>
      <c r="S21" s="33">
        <v>26275</v>
      </c>
      <c r="T21" s="33">
        <v>1031</v>
      </c>
      <c r="U21" s="33">
        <v>729</v>
      </c>
      <c r="V21" s="33">
        <v>12963</v>
      </c>
    </row>
    <row r="22" spans="1:22" ht="17.100000000000001" customHeight="1">
      <c r="A22" s="37" t="s">
        <v>198</v>
      </c>
      <c r="B22" s="33">
        <v>96</v>
      </c>
      <c r="C22" s="33">
        <v>61</v>
      </c>
      <c r="D22" s="33">
        <v>118</v>
      </c>
      <c r="E22" s="33">
        <v>120</v>
      </c>
      <c r="F22" s="33">
        <v>25</v>
      </c>
      <c r="G22" s="33">
        <v>17</v>
      </c>
      <c r="H22" s="33">
        <v>1623</v>
      </c>
      <c r="I22" s="33">
        <v>1073</v>
      </c>
      <c r="J22" s="33">
        <v>2470</v>
      </c>
      <c r="K22" s="33">
        <v>1660</v>
      </c>
      <c r="L22" s="33">
        <v>4083</v>
      </c>
      <c r="M22" s="33">
        <v>3181</v>
      </c>
      <c r="N22" s="33">
        <v>9</v>
      </c>
      <c r="O22" s="33">
        <v>10</v>
      </c>
      <c r="P22" s="33">
        <v>251</v>
      </c>
      <c r="Q22" s="33">
        <v>205</v>
      </c>
      <c r="R22" s="33">
        <v>486</v>
      </c>
      <c r="S22" s="33">
        <v>15488</v>
      </c>
      <c r="T22" s="33">
        <v>456</v>
      </c>
      <c r="U22" s="33">
        <v>166</v>
      </c>
      <c r="V22" s="33">
        <v>7357</v>
      </c>
    </row>
    <row r="23" spans="1:22" ht="17.100000000000001" customHeight="1">
      <c r="A23" s="37" t="s">
        <v>199</v>
      </c>
      <c r="B23" s="33">
        <v>5</v>
      </c>
      <c r="C23" s="33">
        <v>2</v>
      </c>
      <c r="D23" s="33">
        <v>40</v>
      </c>
      <c r="E23" s="33">
        <v>29</v>
      </c>
      <c r="F23" s="33">
        <v>9</v>
      </c>
      <c r="G23" s="33">
        <v>16</v>
      </c>
      <c r="H23" s="33">
        <v>550</v>
      </c>
      <c r="I23" s="33">
        <v>240</v>
      </c>
      <c r="J23" s="33">
        <v>199</v>
      </c>
      <c r="K23" s="33">
        <v>104</v>
      </c>
      <c r="L23" s="33">
        <v>2349</v>
      </c>
      <c r="M23" s="33">
        <v>1465</v>
      </c>
      <c r="N23" s="33">
        <v>0</v>
      </c>
      <c r="O23" s="33">
        <v>2</v>
      </c>
      <c r="P23" s="33">
        <v>56</v>
      </c>
      <c r="Q23" s="33">
        <v>41</v>
      </c>
      <c r="R23" s="33">
        <v>10</v>
      </c>
      <c r="S23" s="33">
        <v>5117</v>
      </c>
      <c r="T23" s="33">
        <v>155</v>
      </c>
      <c r="U23" s="33">
        <v>0</v>
      </c>
      <c r="V23" s="33">
        <v>2182</v>
      </c>
    </row>
    <row r="24" spans="1:22" ht="17.100000000000001" customHeight="1">
      <c r="A24" s="37" t="s">
        <v>332</v>
      </c>
      <c r="B24" s="33">
        <v>28</v>
      </c>
      <c r="C24" s="33">
        <v>21</v>
      </c>
      <c r="D24" s="33">
        <v>102</v>
      </c>
      <c r="E24" s="33">
        <v>72</v>
      </c>
      <c r="F24" s="33">
        <v>24</v>
      </c>
      <c r="G24" s="33">
        <v>5</v>
      </c>
      <c r="H24" s="33">
        <v>346</v>
      </c>
      <c r="I24" s="33">
        <v>178</v>
      </c>
      <c r="J24" s="33">
        <v>689</v>
      </c>
      <c r="K24" s="33">
        <v>442</v>
      </c>
      <c r="L24" s="33">
        <v>1584</v>
      </c>
      <c r="M24" s="33">
        <v>1093</v>
      </c>
      <c r="N24" s="33">
        <v>13</v>
      </c>
      <c r="O24" s="33">
        <v>5</v>
      </c>
      <c r="P24" s="33">
        <v>84</v>
      </c>
      <c r="Q24" s="33">
        <v>62</v>
      </c>
      <c r="R24" s="33">
        <v>204</v>
      </c>
      <c r="S24" s="33">
        <v>4952</v>
      </c>
      <c r="T24" s="33">
        <v>224</v>
      </c>
      <c r="U24" s="33">
        <v>263</v>
      </c>
      <c r="V24" s="33">
        <v>2362</v>
      </c>
    </row>
    <row r="25" spans="1:22" ht="17.100000000000001" customHeight="1">
      <c r="A25" s="37" t="s">
        <v>201</v>
      </c>
      <c r="B25" s="33">
        <v>130</v>
      </c>
      <c r="C25" s="33">
        <v>98</v>
      </c>
      <c r="D25" s="33">
        <v>134</v>
      </c>
      <c r="E25" s="33">
        <v>107</v>
      </c>
      <c r="F25" s="33">
        <v>19</v>
      </c>
      <c r="G25" s="33">
        <v>7</v>
      </c>
      <c r="H25" s="33">
        <v>707</v>
      </c>
      <c r="I25" s="33">
        <v>358</v>
      </c>
      <c r="J25" s="33">
        <v>1251</v>
      </c>
      <c r="K25" s="33">
        <v>822</v>
      </c>
      <c r="L25" s="33">
        <v>3810</v>
      </c>
      <c r="M25" s="33">
        <v>2467</v>
      </c>
      <c r="N25" s="33">
        <v>12</v>
      </c>
      <c r="O25" s="33">
        <v>6</v>
      </c>
      <c r="P25" s="33">
        <v>209</v>
      </c>
      <c r="Q25" s="33">
        <v>114</v>
      </c>
      <c r="R25" s="33">
        <v>302</v>
      </c>
      <c r="S25" s="33">
        <v>10553</v>
      </c>
      <c r="T25" s="33">
        <v>588</v>
      </c>
      <c r="U25" s="33">
        <v>309</v>
      </c>
      <c r="V25" s="33">
        <v>5219</v>
      </c>
    </row>
    <row r="26" spans="1:22" ht="17.100000000000001" customHeight="1">
      <c r="A26" s="37" t="s">
        <v>202</v>
      </c>
      <c r="B26" s="33">
        <v>2318</v>
      </c>
      <c r="C26" s="33">
        <v>2027</v>
      </c>
      <c r="D26" s="33">
        <v>272</v>
      </c>
      <c r="E26" s="33">
        <v>284</v>
      </c>
      <c r="F26" s="33">
        <v>27</v>
      </c>
      <c r="G26" s="33">
        <v>27</v>
      </c>
      <c r="H26" s="33">
        <v>4909</v>
      </c>
      <c r="I26" s="33">
        <v>3613</v>
      </c>
      <c r="J26" s="33">
        <v>23337</v>
      </c>
      <c r="K26" s="33">
        <v>19696</v>
      </c>
      <c r="L26" s="33">
        <v>1769</v>
      </c>
      <c r="M26" s="33">
        <v>1692</v>
      </c>
      <c r="N26" s="33">
        <v>16</v>
      </c>
      <c r="O26" s="33">
        <v>14</v>
      </c>
      <c r="P26" s="33">
        <v>255</v>
      </c>
      <c r="Q26" s="33">
        <v>190</v>
      </c>
      <c r="R26" s="33">
        <v>1405</v>
      </c>
      <c r="S26" s="33">
        <v>61851</v>
      </c>
      <c r="T26" s="33">
        <v>2914</v>
      </c>
      <c r="U26" s="33">
        <v>8124</v>
      </c>
      <c r="V26" s="33">
        <v>32850</v>
      </c>
    </row>
    <row r="27" spans="1:22" ht="17.100000000000001" customHeight="1">
      <c r="A27" s="37" t="s">
        <v>333</v>
      </c>
      <c r="B27" s="33">
        <v>6</v>
      </c>
      <c r="C27" s="33">
        <v>5</v>
      </c>
      <c r="D27" s="33">
        <v>6</v>
      </c>
      <c r="E27" s="33">
        <v>4</v>
      </c>
      <c r="F27" s="33">
        <v>2</v>
      </c>
      <c r="G27" s="33">
        <v>2</v>
      </c>
      <c r="H27" s="33">
        <v>295</v>
      </c>
      <c r="I27" s="33">
        <v>100</v>
      </c>
      <c r="J27" s="33">
        <v>90</v>
      </c>
      <c r="K27" s="33">
        <v>39</v>
      </c>
      <c r="L27" s="33">
        <v>772</v>
      </c>
      <c r="M27" s="33">
        <v>442</v>
      </c>
      <c r="N27" s="33">
        <v>0</v>
      </c>
      <c r="O27" s="33">
        <v>0</v>
      </c>
      <c r="P27" s="33">
        <v>7</v>
      </c>
      <c r="Q27" s="33">
        <v>6</v>
      </c>
      <c r="R27" s="33">
        <v>2</v>
      </c>
      <c r="S27" s="33">
        <v>1778</v>
      </c>
      <c r="T27" s="33">
        <v>51</v>
      </c>
      <c r="U27" s="33">
        <v>0</v>
      </c>
      <c r="V27" s="33">
        <v>780</v>
      </c>
    </row>
    <row r="28" spans="1:22" ht="17.100000000000001" customHeight="1">
      <c r="A28" s="37" t="s">
        <v>204</v>
      </c>
      <c r="B28" s="33">
        <v>37</v>
      </c>
      <c r="C28" s="33">
        <v>27</v>
      </c>
      <c r="D28" s="33">
        <v>96</v>
      </c>
      <c r="E28" s="33">
        <v>49</v>
      </c>
      <c r="F28" s="33">
        <v>21</v>
      </c>
      <c r="G28" s="33">
        <v>13</v>
      </c>
      <c r="H28" s="33">
        <v>310</v>
      </c>
      <c r="I28" s="33">
        <v>216</v>
      </c>
      <c r="J28" s="33">
        <v>364</v>
      </c>
      <c r="K28" s="33">
        <v>250</v>
      </c>
      <c r="L28" s="33">
        <v>1977</v>
      </c>
      <c r="M28" s="33">
        <v>1550</v>
      </c>
      <c r="N28" s="33">
        <v>29</v>
      </c>
      <c r="O28" s="33">
        <v>34</v>
      </c>
      <c r="P28" s="33">
        <v>208</v>
      </c>
      <c r="Q28" s="33">
        <v>135</v>
      </c>
      <c r="R28" s="33">
        <v>109</v>
      </c>
      <c r="S28" s="33">
        <v>5425</v>
      </c>
      <c r="T28" s="33">
        <v>209</v>
      </c>
      <c r="U28" s="33">
        <v>39</v>
      </c>
      <c r="V28" s="33">
        <v>2233</v>
      </c>
    </row>
    <row r="29" spans="1:22" ht="17.100000000000001" customHeight="1">
      <c r="A29" s="37" t="s">
        <v>205</v>
      </c>
      <c r="B29" s="33">
        <v>278</v>
      </c>
      <c r="C29" s="33">
        <v>192</v>
      </c>
      <c r="D29" s="33">
        <v>371</v>
      </c>
      <c r="E29" s="33">
        <v>339</v>
      </c>
      <c r="F29" s="33">
        <v>34</v>
      </c>
      <c r="G29" s="33">
        <v>33</v>
      </c>
      <c r="H29" s="33">
        <v>4835</v>
      </c>
      <c r="I29" s="33">
        <v>2793</v>
      </c>
      <c r="J29" s="33">
        <v>5428</v>
      </c>
      <c r="K29" s="33">
        <v>3842</v>
      </c>
      <c r="L29" s="33">
        <v>4957</v>
      </c>
      <c r="M29" s="33">
        <v>4404</v>
      </c>
      <c r="N29" s="33">
        <v>31</v>
      </c>
      <c r="O29" s="33">
        <v>30</v>
      </c>
      <c r="P29" s="33">
        <v>392</v>
      </c>
      <c r="Q29" s="33">
        <v>305</v>
      </c>
      <c r="R29" s="33">
        <v>1639</v>
      </c>
      <c r="S29" s="33">
        <v>29903</v>
      </c>
      <c r="T29" s="33">
        <v>1272</v>
      </c>
      <c r="U29" s="33">
        <v>2253</v>
      </c>
      <c r="V29" s="33">
        <v>13796</v>
      </c>
    </row>
    <row r="30" spans="1:22" ht="17.100000000000001" customHeight="1">
      <c r="A30" s="37" t="s">
        <v>334</v>
      </c>
      <c r="B30" s="33">
        <v>15</v>
      </c>
      <c r="C30" s="33">
        <v>18</v>
      </c>
      <c r="D30" s="33">
        <v>145</v>
      </c>
      <c r="E30" s="33">
        <v>122</v>
      </c>
      <c r="F30" s="33">
        <v>16</v>
      </c>
      <c r="G30" s="33">
        <v>7</v>
      </c>
      <c r="H30" s="33">
        <v>476</v>
      </c>
      <c r="I30" s="33">
        <v>288</v>
      </c>
      <c r="J30" s="33">
        <v>1477</v>
      </c>
      <c r="K30" s="33">
        <v>913</v>
      </c>
      <c r="L30" s="33">
        <v>4012</v>
      </c>
      <c r="M30" s="33">
        <v>2537</v>
      </c>
      <c r="N30" s="33">
        <v>11</v>
      </c>
      <c r="O30" s="33">
        <v>6</v>
      </c>
      <c r="P30" s="33">
        <v>231</v>
      </c>
      <c r="Q30" s="33">
        <v>157</v>
      </c>
      <c r="R30" s="33">
        <v>259</v>
      </c>
      <c r="S30" s="33">
        <v>10690</v>
      </c>
      <c r="T30" s="33">
        <v>472</v>
      </c>
      <c r="U30" s="33">
        <v>1</v>
      </c>
      <c r="V30" s="33">
        <v>5914</v>
      </c>
    </row>
    <row r="31" spans="1:22" ht="17.100000000000001" customHeight="1">
      <c r="A31" s="37" t="s">
        <v>207</v>
      </c>
      <c r="B31" s="33">
        <v>33</v>
      </c>
      <c r="C31" s="33">
        <v>21</v>
      </c>
      <c r="D31" s="33">
        <v>219</v>
      </c>
      <c r="E31" s="33">
        <v>124</v>
      </c>
      <c r="F31" s="33">
        <v>38</v>
      </c>
      <c r="G31" s="33">
        <v>29</v>
      </c>
      <c r="H31" s="33">
        <v>1416</v>
      </c>
      <c r="I31" s="33">
        <v>623</v>
      </c>
      <c r="J31" s="33">
        <v>606</v>
      </c>
      <c r="K31" s="33">
        <v>294</v>
      </c>
      <c r="L31" s="33">
        <v>4319</v>
      </c>
      <c r="M31" s="33">
        <v>2617</v>
      </c>
      <c r="N31" s="33">
        <v>26</v>
      </c>
      <c r="O31" s="33">
        <v>20</v>
      </c>
      <c r="P31" s="33">
        <v>412</v>
      </c>
      <c r="Q31" s="33">
        <v>256</v>
      </c>
      <c r="R31" s="33">
        <v>103</v>
      </c>
      <c r="S31" s="33">
        <v>11156</v>
      </c>
      <c r="T31" s="33">
        <v>607</v>
      </c>
      <c r="U31" s="33">
        <v>59</v>
      </c>
      <c r="V31" s="33">
        <v>6115</v>
      </c>
    </row>
    <row r="32" spans="1:22" ht="17.100000000000001" customHeight="1">
      <c r="A32" s="37" t="s">
        <v>208</v>
      </c>
      <c r="B32" s="33">
        <v>50</v>
      </c>
      <c r="C32" s="33">
        <v>36</v>
      </c>
      <c r="D32" s="33">
        <v>107</v>
      </c>
      <c r="E32" s="33">
        <v>77</v>
      </c>
      <c r="F32" s="33">
        <v>12</v>
      </c>
      <c r="G32" s="33">
        <v>10</v>
      </c>
      <c r="H32" s="33">
        <v>898</v>
      </c>
      <c r="I32" s="33">
        <v>449</v>
      </c>
      <c r="J32" s="33">
        <v>1299</v>
      </c>
      <c r="K32" s="33">
        <v>748</v>
      </c>
      <c r="L32" s="33">
        <v>2474</v>
      </c>
      <c r="M32" s="33">
        <v>1515</v>
      </c>
      <c r="N32" s="33">
        <v>5</v>
      </c>
      <c r="O32" s="33">
        <v>5</v>
      </c>
      <c r="P32" s="33">
        <v>163</v>
      </c>
      <c r="Q32" s="33">
        <v>100</v>
      </c>
      <c r="R32" s="33">
        <v>277</v>
      </c>
      <c r="S32" s="33">
        <v>8225</v>
      </c>
      <c r="T32" s="33">
        <v>257</v>
      </c>
      <c r="U32" s="33">
        <v>85</v>
      </c>
      <c r="V32" s="33">
        <v>4112</v>
      </c>
    </row>
    <row r="33" spans="1:22" ht="17.100000000000001" customHeight="1">
      <c r="A33" s="37" t="s">
        <v>335</v>
      </c>
      <c r="B33" s="33">
        <v>16</v>
      </c>
      <c r="C33" s="33">
        <v>6</v>
      </c>
      <c r="D33" s="33">
        <v>129</v>
      </c>
      <c r="E33" s="33">
        <v>101</v>
      </c>
      <c r="F33" s="33">
        <v>24</v>
      </c>
      <c r="G33" s="33">
        <v>9</v>
      </c>
      <c r="H33" s="33">
        <v>668</v>
      </c>
      <c r="I33" s="33">
        <v>336</v>
      </c>
      <c r="J33" s="33">
        <v>658</v>
      </c>
      <c r="K33" s="33">
        <v>494</v>
      </c>
      <c r="L33" s="33">
        <v>4044</v>
      </c>
      <c r="M33" s="33">
        <v>2756</v>
      </c>
      <c r="N33" s="33">
        <v>15</v>
      </c>
      <c r="O33" s="33">
        <v>15</v>
      </c>
      <c r="P33" s="33">
        <v>252</v>
      </c>
      <c r="Q33" s="33">
        <v>161</v>
      </c>
      <c r="R33" s="33">
        <v>567</v>
      </c>
      <c r="S33" s="33">
        <v>10251</v>
      </c>
      <c r="T33" s="33">
        <v>413</v>
      </c>
      <c r="U33" s="33">
        <v>0</v>
      </c>
      <c r="V33" s="33">
        <v>3553</v>
      </c>
    </row>
    <row r="34" spans="1:22" ht="17.100000000000001" customHeight="1">
      <c r="A34" s="37" t="s">
        <v>210</v>
      </c>
      <c r="B34" s="33">
        <v>132</v>
      </c>
      <c r="C34" s="33">
        <v>91</v>
      </c>
      <c r="D34" s="33">
        <v>609</v>
      </c>
      <c r="E34" s="33">
        <v>464</v>
      </c>
      <c r="F34" s="33">
        <v>55</v>
      </c>
      <c r="G34" s="33">
        <v>41</v>
      </c>
      <c r="H34" s="33">
        <v>2922</v>
      </c>
      <c r="I34" s="33">
        <v>1435</v>
      </c>
      <c r="J34" s="33">
        <v>2933</v>
      </c>
      <c r="K34" s="33">
        <v>1734</v>
      </c>
      <c r="L34" s="33">
        <v>9864</v>
      </c>
      <c r="M34" s="33">
        <v>7099</v>
      </c>
      <c r="N34" s="33">
        <v>41</v>
      </c>
      <c r="O34" s="33">
        <v>28</v>
      </c>
      <c r="P34" s="33">
        <v>626</v>
      </c>
      <c r="Q34" s="33">
        <v>391</v>
      </c>
      <c r="R34" s="33">
        <v>1120</v>
      </c>
      <c r="S34" s="33">
        <v>29585</v>
      </c>
      <c r="T34" s="33">
        <v>1723</v>
      </c>
      <c r="U34" s="33">
        <v>732</v>
      </c>
      <c r="V34" s="33">
        <v>16601</v>
      </c>
    </row>
    <row r="35" spans="1:22" ht="17.100000000000001" customHeight="1">
      <c r="A35" s="37" t="s">
        <v>211</v>
      </c>
      <c r="B35" s="33">
        <v>186</v>
      </c>
      <c r="C35" s="33">
        <v>273</v>
      </c>
      <c r="D35" s="33">
        <v>290</v>
      </c>
      <c r="E35" s="33">
        <v>228</v>
      </c>
      <c r="F35" s="33">
        <v>17</v>
      </c>
      <c r="G35" s="33">
        <v>14</v>
      </c>
      <c r="H35" s="33">
        <v>1476</v>
      </c>
      <c r="I35" s="33">
        <v>975</v>
      </c>
      <c r="J35" s="33">
        <v>1716</v>
      </c>
      <c r="K35" s="33">
        <v>1547</v>
      </c>
      <c r="L35" s="33">
        <v>4755</v>
      </c>
      <c r="M35" s="33">
        <v>4386</v>
      </c>
      <c r="N35" s="33">
        <v>8</v>
      </c>
      <c r="O35" s="33">
        <v>17</v>
      </c>
      <c r="P35" s="33">
        <v>379</v>
      </c>
      <c r="Q35" s="33">
        <v>323</v>
      </c>
      <c r="R35" s="33">
        <v>417</v>
      </c>
      <c r="S35" s="33">
        <v>17007</v>
      </c>
      <c r="T35" s="33">
        <v>859</v>
      </c>
      <c r="U35" s="33">
        <v>435</v>
      </c>
      <c r="V35" s="33">
        <v>7350</v>
      </c>
    </row>
    <row r="36" spans="1:22" ht="17.100000000000001" customHeight="1">
      <c r="A36" s="37" t="s">
        <v>336</v>
      </c>
      <c r="B36" s="33">
        <v>249</v>
      </c>
      <c r="C36" s="33">
        <v>197</v>
      </c>
      <c r="D36" s="33">
        <v>295</v>
      </c>
      <c r="E36" s="33">
        <v>249</v>
      </c>
      <c r="F36" s="33">
        <v>15</v>
      </c>
      <c r="G36" s="33">
        <v>27</v>
      </c>
      <c r="H36" s="33">
        <v>2009</v>
      </c>
      <c r="I36" s="33">
        <v>1138</v>
      </c>
      <c r="J36" s="33">
        <v>2952</v>
      </c>
      <c r="K36" s="33">
        <v>2349</v>
      </c>
      <c r="L36" s="33">
        <v>4424</v>
      </c>
      <c r="M36" s="33">
        <v>4330</v>
      </c>
      <c r="N36" s="33">
        <v>17</v>
      </c>
      <c r="O36" s="33">
        <v>22</v>
      </c>
      <c r="P36" s="33">
        <v>453</v>
      </c>
      <c r="Q36" s="33">
        <v>322</v>
      </c>
      <c r="R36" s="33">
        <v>627</v>
      </c>
      <c r="S36" s="33">
        <v>19675</v>
      </c>
      <c r="T36" s="33">
        <v>857</v>
      </c>
      <c r="U36" s="33">
        <v>836</v>
      </c>
      <c r="V36" s="33">
        <v>10617</v>
      </c>
    </row>
    <row r="37" spans="1:22" ht="17.100000000000001" customHeight="1">
      <c r="A37" s="37" t="s">
        <v>213</v>
      </c>
      <c r="B37" s="33">
        <v>38</v>
      </c>
      <c r="C37" s="33">
        <v>29</v>
      </c>
      <c r="D37" s="33">
        <v>36</v>
      </c>
      <c r="E37" s="33">
        <v>35</v>
      </c>
      <c r="F37" s="33">
        <v>3</v>
      </c>
      <c r="G37" s="33">
        <v>4</v>
      </c>
      <c r="H37" s="33">
        <v>255</v>
      </c>
      <c r="I37" s="33">
        <v>133</v>
      </c>
      <c r="J37" s="33">
        <v>859</v>
      </c>
      <c r="K37" s="33">
        <v>462</v>
      </c>
      <c r="L37" s="33">
        <v>950</v>
      </c>
      <c r="M37" s="33">
        <v>655</v>
      </c>
      <c r="N37" s="33">
        <v>5</v>
      </c>
      <c r="O37" s="33">
        <v>3</v>
      </c>
      <c r="P37" s="33">
        <v>52</v>
      </c>
      <c r="Q37" s="33">
        <v>30</v>
      </c>
      <c r="R37" s="33">
        <v>126</v>
      </c>
      <c r="S37" s="33">
        <v>3675</v>
      </c>
      <c r="T37" s="33">
        <v>93</v>
      </c>
      <c r="U37" s="33">
        <v>5</v>
      </c>
      <c r="V37" s="33">
        <v>1906</v>
      </c>
    </row>
    <row r="38" spans="1:22" ht="17.100000000000001" customHeight="1">
      <c r="A38" s="37" t="s">
        <v>214</v>
      </c>
      <c r="B38" s="33">
        <v>72</v>
      </c>
      <c r="C38" s="33">
        <v>76</v>
      </c>
      <c r="D38" s="33">
        <v>113</v>
      </c>
      <c r="E38" s="33">
        <v>70</v>
      </c>
      <c r="F38" s="33">
        <v>21</v>
      </c>
      <c r="G38" s="33">
        <v>11</v>
      </c>
      <c r="H38" s="33">
        <v>2233</v>
      </c>
      <c r="I38" s="33">
        <v>1379</v>
      </c>
      <c r="J38" s="33">
        <v>811</v>
      </c>
      <c r="K38" s="33">
        <v>873</v>
      </c>
      <c r="L38" s="33">
        <v>2941</v>
      </c>
      <c r="M38" s="33">
        <v>3003</v>
      </c>
      <c r="N38" s="33">
        <v>6</v>
      </c>
      <c r="O38" s="33">
        <v>6</v>
      </c>
      <c r="P38" s="33">
        <v>239</v>
      </c>
      <c r="Q38" s="33">
        <v>155</v>
      </c>
      <c r="R38" s="33">
        <v>287</v>
      </c>
      <c r="S38" s="33">
        <v>12296</v>
      </c>
      <c r="T38" s="33">
        <v>765</v>
      </c>
      <c r="U38" s="33">
        <v>49</v>
      </c>
      <c r="V38" s="33">
        <v>5894</v>
      </c>
    </row>
    <row r="39" spans="1:22" ht="17.100000000000001" customHeight="1">
      <c r="A39" s="37" t="s">
        <v>215</v>
      </c>
      <c r="B39" s="33">
        <v>1471</v>
      </c>
      <c r="C39" s="33">
        <v>1370</v>
      </c>
      <c r="D39" s="33">
        <v>1214</v>
      </c>
      <c r="E39" s="33">
        <v>1141</v>
      </c>
      <c r="F39" s="33">
        <v>115</v>
      </c>
      <c r="G39" s="33">
        <v>80</v>
      </c>
      <c r="H39" s="33">
        <v>6215</v>
      </c>
      <c r="I39" s="33">
        <v>4489</v>
      </c>
      <c r="J39" s="33">
        <v>13348</v>
      </c>
      <c r="K39" s="33">
        <v>9925</v>
      </c>
      <c r="L39" s="33">
        <v>8126</v>
      </c>
      <c r="M39" s="33">
        <v>7550</v>
      </c>
      <c r="N39" s="33">
        <v>93</v>
      </c>
      <c r="O39" s="33">
        <v>93</v>
      </c>
      <c r="P39" s="33">
        <v>965</v>
      </c>
      <c r="Q39" s="33">
        <v>705</v>
      </c>
      <c r="R39" s="33">
        <v>4309</v>
      </c>
      <c r="S39" s="33">
        <v>61209</v>
      </c>
      <c r="T39" s="33">
        <v>1147</v>
      </c>
      <c r="U39" s="33">
        <v>5352</v>
      </c>
      <c r="V39" s="33">
        <v>33482</v>
      </c>
    </row>
    <row r="40" spans="1:22" ht="17.100000000000001" customHeight="1">
      <c r="A40" s="701" t="s">
        <v>448</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356</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426</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fitToHeight="0" orientation="landscape"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Layout" zoomScaleNormal="100" zoomScaleSheetLayoutView="100" workbookViewId="0">
      <selection sqref="A1:R1"/>
    </sheetView>
  </sheetViews>
  <sheetFormatPr defaultColWidth="11" defaultRowHeight="15" customHeight="1"/>
  <cols>
    <col min="1" max="1" width="21.125" style="31" customWidth="1"/>
    <col min="2" max="2" width="10" style="31" customWidth="1"/>
    <col min="3" max="4" width="11.125" style="31" customWidth="1"/>
    <col min="5" max="5" width="11.375" style="31" customWidth="1"/>
    <col min="6" max="6" width="9.375" style="31" customWidth="1"/>
    <col min="7" max="7" width="9.125" style="31" customWidth="1"/>
    <col min="8" max="8" width="9.625" style="31" customWidth="1"/>
    <col min="9" max="9" width="8.5" style="31" customWidth="1"/>
    <col min="10" max="10" width="10.25" style="31" customWidth="1"/>
    <col min="11" max="11" width="13" style="31" customWidth="1"/>
    <col min="12" max="12" width="8.125" style="31" customWidth="1"/>
    <col min="13" max="13" width="7.625" style="31" customWidth="1"/>
    <col min="14" max="14" width="12" style="31" customWidth="1"/>
    <col min="15" max="15" width="12.125" style="31" customWidth="1"/>
    <col min="16" max="16384" width="11" style="31"/>
  </cols>
  <sheetData>
    <row r="1" spans="1:15" ht="17.100000000000001" customHeight="1">
      <c r="A1" s="733" t="s">
        <v>449</v>
      </c>
      <c r="B1" s="734"/>
      <c r="C1" s="734"/>
      <c r="D1" s="734"/>
      <c r="E1" s="734"/>
      <c r="F1" s="734"/>
      <c r="G1" s="734"/>
      <c r="H1" s="734"/>
      <c r="I1" s="734"/>
      <c r="J1" s="734"/>
      <c r="K1" s="734"/>
      <c r="L1" s="734"/>
      <c r="M1" s="734"/>
      <c r="N1" s="734"/>
      <c r="O1" s="734"/>
    </row>
    <row r="2" spans="1:15" ht="17.100000000000001" customHeight="1">
      <c r="A2" s="733" t="s">
        <v>1</v>
      </c>
      <c r="B2" s="734"/>
      <c r="C2" s="734"/>
      <c r="D2" s="734"/>
      <c r="E2" s="734"/>
      <c r="F2" s="734"/>
      <c r="G2" s="734"/>
      <c r="H2" s="734"/>
      <c r="I2" s="734"/>
      <c r="J2" s="734"/>
      <c r="K2" s="734"/>
      <c r="L2" s="734"/>
      <c r="M2" s="734"/>
      <c r="N2" s="734"/>
      <c r="O2" s="734"/>
    </row>
    <row r="3" spans="1:15" ht="17.100000000000001" customHeight="1">
      <c r="A3" s="733" t="s">
        <v>61</v>
      </c>
      <c r="B3" s="734"/>
      <c r="C3" s="734"/>
      <c r="D3" s="734"/>
      <c r="E3" s="734"/>
      <c r="F3" s="734"/>
      <c r="G3" s="734"/>
      <c r="H3" s="734"/>
      <c r="I3" s="734"/>
      <c r="J3" s="734"/>
      <c r="K3" s="734"/>
      <c r="L3" s="734"/>
      <c r="M3" s="734"/>
      <c r="N3" s="734"/>
      <c r="O3" s="734"/>
    </row>
    <row r="4" spans="1:15" ht="17.100000000000001" customHeight="1">
      <c r="A4" s="733" t="s">
        <v>450</v>
      </c>
      <c r="B4" s="734"/>
      <c r="C4" s="734"/>
      <c r="D4" s="734"/>
      <c r="E4" s="734"/>
      <c r="F4" s="734"/>
      <c r="G4" s="734"/>
      <c r="H4" s="734"/>
      <c r="I4" s="734"/>
      <c r="J4" s="734"/>
      <c r="K4" s="734"/>
      <c r="L4" s="734"/>
      <c r="M4" s="734"/>
      <c r="N4" s="734"/>
      <c r="O4" s="734"/>
    </row>
    <row r="5" spans="1:15" ht="17.100000000000001" customHeight="1">
      <c r="A5" s="733" t="s">
        <v>262</v>
      </c>
      <c r="B5" s="734"/>
      <c r="C5" s="734"/>
      <c r="D5" s="734"/>
      <c r="E5" s="734"/>
      <c r="F5" s="734"/>
      <c r="G5" s="734"/>
      <c r="H5" s="734"/>
      <c r="I5" s="734"/>
      <c r="J5" s="734"/>
      <c r="K5" s="734"/>
      <c r="L5" s="734"/>
      <c r="M5" s="734"/>
      <c r="N5" s="734"/>
      <c r="O5" s="734"/>
    </row>
    <row r="6" spans="1:15" ht="17.100000000000001" customHeight="1">
      <c r="A6" s="720" t="s">
        <v>5</v>
      </c>
      <c r="B6" s="720"/>
      <c r="C6" s="720"/>
      <c r="D6" s="720"/>
      <c r="E6" s="720"/>
      <c r="F6" s="720" t="s">
        <v>451</v>
      </c>
      <c r="G6" s="720"/>
      <c r="H6" s="720"/>
      <c r="I6" s="720"/>
      <c r="J6" s="720" t="s">
        <v>5</v>
      </c>
      <c r="K6" s="720"/>
      <c r="L6" s="720"/>
      <c r="M6" s="720"/>
      <c r="N6" s="720"/>
      <c r="O6" s="720"/>
    </row>
    <row r="7" spans="1:15" ht="61.5">
      <c r="A7" s="32" t="s">
        <v>5</v>
      </c>
      <c r="B7" s="36" t="s">
        <v>452</v>
      </c>
      <c r="C7" s="36" t="s">
        <v>453</v>
      </c>
      <c r="D7" s="36" t="s">
        <v>454</v>
      </c>
      <c r="E7" s="36" t="s">
        <v>455</v>
      </c>
      <c r="F7" s="36" t="s">
        <v>456</v>
      </c>
      <c r="G7" s="36" t="s">
        <v>457</v>
      </c>
      <c r="H7" s="36" t="s">
        <v>458</v>
      </c>
      <c r="I7" s="626" t="s">
        <v>379</v>
      </c>
      <c r="J7" s="36" t="s">
        <v>459</v>
      </c>
      <c r="K7" s="36" t="s">
        <v>460</v>
      </c>
      <c r="L7" s="36" t="s">
        <v>461</v>
      </c>
      <c r="M7" s="32" t="s">
        <v>354</v>
      </c>
      <c r="N7" s="36" t="s">
        <v>462</v>
      </c>
      <c r="O7" s="36" t="s">
        <v>463</v>
      </c>
    </row>
    <row r="8" spans="1:15" s="87" customFormat="1" ht="17.100000000000001" customHeight="1">
      <c r="A8" s="85" t="s">
        <v>331</v>
      </c>
      <c r="B8" s="86">
        <v>317461</v>
      </c>
      <c r="C8" s="86">
        <v>1205</v>
      </c>
      <c r="D8" s="86">
        <v>141</v>
      </c>
      <c r="E8" s="86">
        <v>51976</v>
      </c>
      <c r="F8" s="86">
        <v>102400</v>
      </c>
      <c r="G8" s="86">
        <v>40620</v>
      </c>
      <c r="H8" s="86">
        <v>20651</v>
      </c>
      <c r="I8" s="86">
        <v>56327</v>
      </c>
      <c r="J8" s="86">
        <v>25420</v>
      </c>
      <c r="K8" s="86">
        <v>26015</v>
      </c>
      <c r="L8" s="86">
        <v>1116</v>
      </c>
      <c r="M8" s="86">
        <v>135901</v>
      </c>
      <c r="N8" s="86">
        <v>779233</v>
      </c>
      <c r="O8" s="86">
        <v>729140</v>
      </c>
    </row>
    <row r="9" spans="1:15" ht="15.95" customHeight="1">
      <c r="A9" s="37" t="s">
        <v>188</v>
      </c>
      <c r="B9" s="33">
        <v>7860</v>
      </c>
      <c r="C9" s="33">
        <v>0</v>
      </c>
      <c r="D9" s="33">
        <v>0</v>
      </c>
      <c r="E9" s="33">
        <v>1602</v>
      </c>
      <c r="F9" s="33">
        <v>3954</v>
      </c>
      <c r="G9" s="33">
        <v>935</v>
      </c>
      <c r="H9" s="33">
        <v>582</v>
      </c>
      <c r="I9" s="33">
        <v>2793</v>
      </c>
      <c r="J9" s="33">
        <v>0</v>
      </c>
      <c r="K9" s="33">
        <v>51</v>
      </c>
      <c r="L9" s="33">
        <v>90</v>
      </c>
      <c r="M9" s="33">
        <v>2696</v>
      </c>
      <c r="N9" s="33">
        <v>20563</v>
      </c>
      <c r="O9" s="33">
        <v>22834</v>
      </c>
    </row>
    <row r="10" spans="1:15" ht="15.95" customHeight="1">
      <c r="A10" s="37" t="s">
        <v>189</v>
      </c>
      <c r="B10" s="33">
        <v>26119</v>
      </c>
      <c r="C10" s="33">
        <v>144</v>
      </c>
      <c r="D10" s="33">
        <v>0</v>
      </c>
      <c r="E10" s="33">
        <v>5525</v>
      </c>
      <c r="F10" s="33">
        <v>7780</v>
      </c>
      <c r="G10" s="33">
        <v>6408</v>
      </c>
      <c r="H10" s="33">
        <v>536</v>
      </c>
      <c r="I10" s="33">
        <v>2152</v>
      </c>
      <c r="J10" s="33">
        <v>0</v>
      </c>
      <c r="K10" s="33">
        <v>52</v>
      </c>
      <c r="L10" s="33">
        <v>0</v>
      </c>
      <c r="M10" s="33">
        <v>18654</v>
      </c>
      <c r="N10" s="33">
        <v>67370</v>
      </c>
      <c r="O10" s="33">
        <v>64413</v>
      </c>
    </row>
    <row r="11" spans="1:15" ht="15.95" customHeight="1">
      <c r="A11" s="37" t="s">
        <v>190</v>
      </c>
      <c r="B11" s="33">
        <v>6023</v>
      </c>
      <c r="C11" s="33">
        <v>0</v>
      </c>
      <c r="D11" s="33">
        <v>0</v>
      </c>
      <c r="E11" s="33">
        <v>754</v>
      </c>
      <c r="F11" s="33">
        <v>2038</v>
      </c>
      <c r="G11" s="33">
        <v>271</v>
      </c>
      <c r="H11" s="33">
        <v>334</v>
      </c>
      <c r="I11" s="33">
        <v>1052</v>
      </c>
      <c r="J11" s="33">
        <v>117</v>
      </c>
      <c r="K11" s="33">
        <v>0</v>
      </c>
      <c r="L11" s="33">
        <v>0</v>
      </c>
      <c r="M11" s="33">
        <v>0</v>
      </c>
      <c r="N11" s="33">
        <v>10589</v>
      </c>
      <c r="O11" s="33">
        <v>11029</v>
      </c>
    </row>
    <row r="12" spans="1:15" ht="15.95" customHeight="1">
      <c r="A12" s="37" t="s">
        <v>191</v>
      </c>
      <c r="B12" s="33">
        <v>1853</v>
      </c>
      <c r="C12" s="33">
        <v>1</v>
      </c>
      <c r="D12" s="33">
        <v>0</v>
      </c>
      <c r="E12" s="33">
        <v>98</v>
      </c>
      <c r="F12" s="33">
        <v>261</v>
      </c>
      <c r="G12" s="33">
        <v>48</v>
      </c>
      <c r="H12" s="33">
        <v>297</v>
      </c>
      <c r="I12" s="33">
        <v>277</v>
      </c>
      <c r="J12" s="33">
        <v>0</v>
      </c>
      <c r="K12" s="33">
        <v>0</v>
      </c>
      <c r="L12" s="33">
        <v>0</v>
      </c>
      <c r="M12" s="33">
        <v>0</v>
      </c>
      <c r="N12" s="33">
        <v>2835</v>
      </c>
      <c r="O12" s="33">
        <v>2947</v>
      </c>
    </row>
    <row r="13" spans="1:15" ht="15.95" customHeight="1">
      <c r="A13" s="37" t="s">
        <v>192</v>
      </c>
      <c r="B13" s="33">
        <v>9255</v>
      </c>
      <c r="C13" s="33">
        <v>29</v>
      </c>
      <c r="D13" s="33">
        <v>0</v>
      </c>
      <c r="E13" s="33">
        <v>1000</v>
      </c>
      <c r="F13" s="33">
        <v>3326</v>
      </c>
      <c r="G13" s="33">
        <v>777</v>
      </c>
      <c r="H13" s="33">
        <v>1606</v>
      </c>
      <c r="I13" s="33">
        <v>3361</v>
      </c>
      <c r="J13" s="33">
        <v>2267</v>
      </c>
      <c r="K13" s="33">
        <v>0</v>
      </c>
      <c r="L13" s="33">
        <v>29</v>
      </c>
      <c r="M13" s="33">
        <v>5264</v>
      </c>
      <c r="N13" s="33">
        <v>26914</v>
      </c>
      <c r="O13" s="33">
        <v>25498</v>
      </c>
    </row>
    <row r="14" spans="1:15" ht="15.95" customHeight="1">
      <c r="A14" s="37" t="s">
        <v>193</v>
      </c>
      <c r="B14" s="33">
        <v>16496</v>
      </c>
      <c r="C14" s="33">
        <v>0</v>
      </c>
      <c r="D14" s="33">
        <v>0</v>
      </c>
      <c r="E14" s="33">
        <v>1345</v>
      </c>
      <c r="F14" s="33">
        <v>4363</v>
      </c>
      <c r="G14" s="33">
        <v>703</v>
      </c>
      <c r="H14" s="33">
        <v>110</v>
      </c>
      <c r="I14" s="33">
        <v>0</v>
      </c>
      <c r="J14" s="33">
        <v>0</v>
      </c>
      <c r="K14" s="33">
        <v>0</v>
      </c>
      <c r="L14" s="33">
        <v>0</v>
      </c>
      <c r="M14" s="33">
        <v>15</v>
      </c>
      <c r="N14" s="33">
        <v>23032</v>
      </c>
      <c r="O14" s="33">
        <v>22235</v>
      </c>
    </row>
    <row r="15" spans="1:15" ht="15.95" customHeight="1">
      <c r="A15" s="37" t="s">
        <v>194</v>
      </c>
      <c r="B15" s="33">
        <v>13269</v>
      </c>
      <c r="C15" s="33">
        <v>8</v>
      </c>
      <c r="D15" s="33">
        <v>0</v>
      </c>
      <c r="E15" s="33">
        <v>2843</v>
      </c>
      <c r="F15" s="33">
        <v>6555</v>
      </c>
      <c r="G15" s="33">
        <v>6650</v>
      </c>
      <c r="H15" s="33">
        <v>2422</v>
      </c>
      <c r="I15" s="33">
        <v>4351</v>
      </c>
      <c r="J15" s="33">
        <v>3148</v>
      </c>
      <c r="K15" s="33">
        <v>17</v>
      </c>
      <c r="L15" s="33">
        <v>0</v>
      </c>
      <c r="M15" s="33">
        <v>16776</v>
      </c>
      <c r="N15" s="33">
        <v>56039</v>
      </c>
      <c r="O15" s="33">
        <v>45770</v>
      </c>
    </row>
    <row r="16" spans="1:15" ht="15.95" customHeight="1">
      <c r="A16" s="37" t="s">
        <v>195</v>
      </c>
      <c r="B16" s="33">
        <v>495</v>
      </c>
      <c r="C16" s="33">
        <v>0</v>
      </c>
      <c r="D16" s="33">
        <v>0</v>
      </c>
      <c r="E16" s="33">
        <v>82</v>
      </c>
      <c r="F16" s="33">
        <v>510</v>
      </c>
      <c r="G16" s="33">
        <v>116</v>
      </c>
      <c r="H16" s="33">
        <v>139</v>
      </c>
      <c r="I16" s="33">
        <v>306</v>
      </c>
      <c r="J16" s="33">
        <v>0</v>
      </c>
      <c r="K16" s="33">
        <v>246</v>
      </c>
      <c r="L16" s="33">
        <v>0</v>
      </c>
      <c r="M16" s="33">
        <v>212</v>
      </c>
      <c r="N16" s="33">
        <v>2106</v>
      </c>
      <c r="O16" s="33">
        <v>1788</v>
      </c>
    </row>
    <row r="17" spans="1:15" ht="15.95" customHeight="1">
      <c r="A17" s="37" t="s">
        <v>196</v>
      </c>
      <c r="B17" s="33">
        <v>3306</v>
      </c>
      <c r="C17" s="33">
        <v>19</v>
      </c>
      <c r="D17" s="33">
        <v>0</v>
      </c>
      <c r="E17" s="33">
        <v>412</v>
      </c>
      <c r="F17" s="33">
        <v>1300</v>
      </c>
      <c r="G17" s="33">
        <v>190</v>
      </c>
      <c r="H17" s="33">
        <v>279</v>
      </c>
      <c r="I17" s="33">
        <v>1116</v>
      </c>
      <c r="J17" s="33">
        <v>0</v>
      </c>
      <c r="K17" s="33">
        <v>1386</v>
      </c>
      <c r="L17" s="33">
        <v>1</v>
      </c>
      <c r="M17" s="33">
        <v>0</v>
      </c>
      <c r="N17" s="33">
        <v>8009</v>
      </c>
      <c r="O17" s="33">
        <v>8284</v>
      </c>
    </row>
    <row r="18" spans="1:15" ht="15.95" customHeight="1">
      <c r="A18" s="37" t="s">
        <v>197</v>
      </c>
      <c r="B18" s="33">
        <v>18291</v>
      </c>
      <c r="C18" s="33">
        <v>150</v>
      </c>
      <c r="D18" s="33">
        <v>0</v>
      </c>
      <c r="E18" s="33">
        <v>4705</v>
      </c>
      <c r="F18" s="33">
        <v>4581</v>
      </c>
      <c r="G18" s="33">
        <v>1747</v>
      </c>
      <c r="H18" s="33">
        <v>1506</v>
      </c>
      <c r="I18" s="33">
        <v>3452</v>
      </c>
      <c r="J18" s="33">
        <v>413</v>
      </c>
      <c r="K18" s="33">
        <v>612</v>
      </c>
      <c r="L18" s="33">
        <v>0</v>
      </c>
      <c r="M18" s="33">
        <v>9479</v>
      </c>
      <c r="N18" s="33">
        <v>44936</v>
      </c>
      <c r="O18" s="33">
        <v>46689</v>
      </c>
    </row>
    <row r="19" spans="1:15" ht="15.95" customHeight="1">
      <c r="A19" s="37" t="s">
        <v>198</v>
      </c>
      <c r="B19" s="33">
        <v>9225</v>
      </c>
      <c r="C19" s="33">
        <v>24</v>
      </c>
      <c r="D19" s="33">
        <v>0</v>
      </c>
      <c r="E19" s="33">
        <v>912</v>
      </c>
      <c r="F19" s="33">
        <v>3557</v>
      </c>
      <c r="G19" s="33">
        <v>976</v>
      </c>
      <c r="H19" s="33">
        <v>1706</v>
      </c>
      <c r="I19" s="33">
        <v>122</v>
      </c>
      <c r="J19" s="33">
        <v>2889</v>
      </c>
      <c r="K19" s="33">
        <v>158</v>
      </c>
      <c r="L19" s="33">
        <v>0</v>
      </c>
      <c r="M19" s="33">
        <v>1393</v>
      </c>
      <c r="N19" s="33">
        <v>20962</v>
      </c>
      <c r="O19" s="33">
        <v>27021</v>
      </c>
    </row>
    <row r="20" spans="1:15" ht="15.95" customHeight="1">
      <c r="A20" s="37" t="s">
        <v>199</v>
      </c>
      <c r="B20" s="33">
        <v>3077</v>
      </c>
      <c r="C20" s="33">
        <v>35</v>
      </c>
      <c r="D20" s="33">
        <v>0</v>
      </c>
      <c r="E20" s="33">
        <v>317</v>
      </c>
      <c r="F20" s="33">
        <v>916</v>
      </c>
      <c r="G20" s="33">
        <v>483</v>
      </c>
      <c r="H20" s="33">
        <v>606</v>
      </c>
      <c r="I20" s="33">
        <v>577</v>
      </c>
      <c r="J20" s="33">
        <v>0</v>
      </c>
      <c r="K20" s="33">
        <v>0</v>
      </c>
      <c r="L20" s="33">
        <v>0</v>
      </c>
      <c r="M20" s="33">
        <v>431</v>
      </c>
      <c r="N20" s="33">
        <v>6442</v>
      </c>
      <c r="O20" s="33">
        <v>5255</v>
      </c>
    </row>
    <row r="21" spans="1:15" ht="15.95" customHeight="1">
      <c r="A21" s="37" t="s">
        <v>332</v>
      </c>
      <c r="B21" s="33">
        <v>3972</v>
      </c>
      <c r="C21" s="33">
        <v>1</v>
      </c>
      <c r="D21" s="33">
        <v>0</v>
      </c>
      <c r="E21" s="33">
        <v>459</v>
      </c>
      <c r="F21" s="33">
        <v>799</v>
      </c>
      <c r="G21" s="33">
        <v>180</v>
      </c>
      <c r="H21" s="33">
        <v>0</v>
      </c>
      <c r="I21" s="33">
        <v>472</v>
      </c>
      <c r="J21" s="33">
        <v>0</v>
      </c>
      <c r="K21" s="33">
        <v>956</v>
      </c>
      <c r="L21" s="33">
        <v>81</v>
      </c>
      <c r="M21" s="33">
        <v>1648</v>
      </c>
      <c r="N21" s="33">
        <v>8568</v>
      </c>
      <c r="O21" s="33">
        <v>7082</v>
      </c>
    </row>
    <row r="22" spans="1:15" ht="15.95" customHeight="1">
      <c r="A22" s="37" t="s">
        <v>201</v>
      </c>
      <c r="B22" s="33">
        <v>7922</v>
      </c>
      <c r="C22" s="33">
        <v>46</v>
      </c>
      <c r="D22" s="33">
        <v>0</v>
      </c>
      <c r="E22" s="33">
        <v>900</v>
      </c>
      <c r="F22" s="33">
        <v>2432</v>
      </c>
      <c r="G22" s="33">
        <v>153</v>
      </c>
      <c r="H22" s="33">
        <v>0</v>
      </c>
      <c r="I22" s="33">
        <v>3723</v>
      </c>
      <c r="J22" s="33">
        <v>0</v>
      </c>
      <c r="K22" s="33">
        <v>905</v>
      </c>
      <c r="L22" s="33">
        <v>0</v>
      </c>
      <c r="M22" s="33">
        <v>2998</v>
      </c>
      <c r="N22" s="33">
        <v>19079</v>
      </c>
      <c r="O22" s="33">
        <v>18042</v>
      </c>
    </row>
    <row r="23" spans="1:15" ht="15.95" customHeight="1">
      <c r="A23" s="37" t="s">
        <v>202</v>
      </c>
      <c r="B23" s="33">
        <v>43928</v>
      </c>
      <c r="C23" s="33">
        <v>24</v>
      </c>
      <c r="D23" s="33">
        <v>0</v>
      </c>
      <c r="E23" s="33">
        <v>8505</v>
      </c>
      <c r="F23" s="33">
        <v>11449</v>
      </c>
      <c r="G23" s="33">
        <v>5217</v>
      </c>
      <c r="H23" s="33">
        <v>1233</v>
      </c>
      <c r="I23" s="33">
        <v>15629</v>
      </c>
      <c r="J23" s="33">
        <v>8842</v>
      </c>
      <c r="K23" s="33">
        <v>10207</v>
      </c>
      <c r="L23" s="33">
        <v>42</v>
      </c>
      <c r="M23" s="33">
        <v>25895</v>
      </c>
      <c r="N23" s="33">
        <v>130971</v>
      </c>
      <c r="O23" s="33">
        <v>110914</v>
      </c>
    </row>
    <row r="24" spans="1:15" ht="15.95" customHeight="1">
      <c r="A24" s="37" t="s">
        <v>333</v>
      </c>
      <c r="B24" s="33">
        <v>1178</v>
      </c>
      <c r="C24" s="33">
        <v>0</v>
      </c>
      <c r="D24" s="33">
        <v>0</v>
      </c>
      <c r="E24" s="33">
        <v>57</v>
      </c>
      <c r="F24" s="33">
        <v>346</v>
      </c>
      <c r="G24" s="33">
        <v>63</v>
      </c>
      <c r="H24" s="33">
        <v>191</v>
      </c>
      <c r="I24" s="33">
        <v>152</v>
      </c>
      <c r="J24" s="33">
        <v>0</v>
      </c>
      <c r="K24" s="33">
        <v>120</v>
      </c>
      <c r="L24" s="33">
        <v>0</v>
      </c>
      <c r="M24" s="33">
        <v>91</v>
      </c>
      <c r="N24" s="33">
        <v>2198</v>
      </c>
      <c r="O24" s="33">
        <v>1940</v>
      </c>
    </row>
    <row r="25" spans="1:15" ht="15.95" customHeight="1">
      <c r="A25" s="37" t="s">
        <v>204</v>
      </c>
      <c r="B25" s="33">
        <v>3410</v>
      </c>
      <c r="C25" s="33">
        <v>0</v>
      </c>
      <c r="D25" s="33">
        <v>0</v>
      </c>
      <c r="E25" s="33">
        <v>450</v>
      </c>
      <c r="F25" s="33">
        <v>1451</v>
      </c>
      <c r="G25" s="33">
        <v>255</v>
      </c>
      <c r="H25" s="33">
        <v>309</v>
      </c>
      <c r="I25" s="33">
        <v>0</v>
      </c>
      <c r="J25" s="33">
        <v>899</v>
      </c>
      <c r="K25" s="33">
        <v>1488</v>
      </c>
      <c r="L25" s="33">
        <v>0</v>
      </c>
      <c r="M25" s="33">
        <v>0</v>
      </c>
      <c r="N25" s="33">
        <v>8262</v>
      </c>
      <c r="O25" s="33">
        <v>8971</v>
      </c>
    </row>
    <row r="26" spans="1:15" ht="15.95" customHeight="1">
      <c r="A26" s="37" t="s">
        <v>205</v>
      </c>
      <c r="B26" s="33">
        <v>20438</v>
      </c>
      <c r="C26" s="33">
        <v>129</v>
      </c>
      <c r="D26" s="33">
        <v>9</v>
      </c>
      <c r="E26" s="33">
        <v>4505</v>
      </c>
      <c r="F26" s="33">
        <v>4225</v>
      </c>
      <c r="G26" s="33">
        <v>1866</v>
      </c>
      <c r="H26" s="33">
        <v>3236</v>
      </c>
      <c r="I26" s="33">
        <v>3556</v>
      </c>
      <c r="J26" s="33">
        <v>0</v>
      </c>
      <c r="K26" s="33">
        <v>366</v>
      </c>
      <c r="L26" s="33">
        <v>698</v>
      </c>
      <c r="M26" s="33">
        <v>13377</v>
      </c>
      <c r="N26" s="33">
        <v>52405</v>
      </c>
      <c r="O26" s="33">
        <v>49210</v>
      </c>
    </row>
    <row r="27" spans="1:15" ht="15.95" customHeight="1">
      <c r="A27" s="37" t="s">
        <v>334</v>
      </c>
      <c r="B27" s="33">
        <v>8622</v>
      </c>
      <c r="C27" s="33">
        <v>18</v>
      </c>
      <c r="D27" s="33">
        <v>0</v>
      </c>
      <c r="E27" s="33">
        <v>1240</v>
      </c>
      <c r="F27" s="33">
        <v>1305</v>
      </c>
      <c r="G27" s="33">
        <v>212</v>
      </c>
      <c r="H27" s="33">
        <v>533</v>
      </c>
      <c r="I27" s="33">
        <v>2335</v>
      </c>
      <c r="J27" s="33">
        <v>0</v>
      </c>
      <c r="K27" s="33">
        <v>52</v>
      </c>
      <c r="L27" s="33">
        <v>15</v>
      </c>
      <c r="M27" s="33">
        <v>1773</v>
      </c>
      <c r="N27" s="33">
        <v>16105</v>
      </c>
      <c r="O27" s="33">
        <v>17067</v>
      </c>
    </row>
    <row r="28" spans="1:15" ht="15.95" customHeight="1">
      <c r="A28" s="37" t="s">
        <v>207</v>
      </c>
      <c r="B28" s="33">
        <v>6400</v>
      </c>
      <c r="C28" s="33">
        <v>0</v>
      </c>
      <c r="D28" s="33">
        <v>0</v>
      </c>
      <c r="E28" s="33">
        <v>1353</v>
      </c>
      <c r="F28" s="33">
        <v>3877</v>
      </c>
      <c r="G28" s="33">
        <v>274</v>
      </c>
      <c r="H28" s="33">
        <v>605</v>
      </c>
      <c r="I28" s="33">
        <v>972</v>
      </c>
      <c r="J28" s="33">
        <v>1324</v>
      </c>
      <c r="K28" s="33">
        <v>2715</v>
      </c>
      <c r="L28" s="33">
        <v>0</v>
      </c>
      <c r="M28" s="33">
        <v>704</v>
      </c>
      <c r="N28" s="33">
        <v>18224</v>
      </c>
      <c r="O28" s="33">
        <v>16005</v>
      </c>
    </row>
    <row r="29" spans="1:15" ht="15.95" customHeight="1">
      <c r="A29" s="37" t="s">
        <v>208</v>
      </c>
      <c r="B29" s="33">
        <v>5328</v>
      </c>
      <c r="C29" s="33">
        <v>138</v>
      </c>
      <c r="D29" s="33">
        <v>0</v>
      </c>
      <c r="E29" s="33">
        <v>1123</v>
      </c>
      <c r="F29" s="33">
        <v>2095</v>
      </c>
      <c r="G29" s="33">
        <v>451</v>
      </c>
      <c r="H29" s="33">
        <v>213</v>
      </c>
      <c r="I29" s="33">
        <v>0</v>
      </c>
      <c r="J29" s="33">
        <v>0</v>
      </c>
      <c r="K29" s="33">
        <v>0</v>
      </c>
      <c r="L29" s="33">
        <v>0</v>
      </c>
      <c r="M29" s="33">
        <v>3259</v>
      </c>
      <c r="N29" s="33">
        <v>12607</v>
      </c>
      <c r="O29" s="33">
        <v>15881</v>
      </c>
    </row>
    <row r="30" spans="1:15" ht="15.95" customHeight="1">
      <c r="A30" s="37" t="s">
        <v>335</v>
      </c>
      <c r="B30" s="33">
        <v>7773</v>
      </c>
      <c r="C30" s="33">
        <v>84</v>
      </c>
      <c r="D30" s="33">
        <v>0</v>
      </c>
      <c r="E30" s="33">
        <v>431</v>
      </c>
      <c r="F30" s="33">
        <v>1952</v>
      </c>
      <c r="G30" s="33">
        <v>248</v>
      </c>
      <c r="H30" s="33">
        <v>194</v>
      </c>
      <c r="I30" s="33">
        <v>583</v>
      </c>
      <c r="J30" s="33">
        <v>308</v>
      </c>
      <c r="K30" s="33">
        <v>56</v>
      </c>
      <c r="L30" s="33">
        <v>0</v>
      </c>
      <c r="M30" s="33">
        <v>1586</v>
      </c>
      <c r="N30" s="33">
        <v>13215</v>
      </c>
      <c r="O30" s="33">
        <v>11466</v>
      </c>
    </row>
    <row r="31" spans="1:15" ht="15.95" customHeight="1">
      <c r="A31" s="37" t="s">
        <v>210</v>
      </c>
      <c r="B31" s="33">
        <v>14626</v>
      </c>
      <c r="C31" s="33">
        <v>9</v>
      </c>
      <c r="D31" s="33">
        <v>110</v>
      </c>
      <c r="E31" s="33">
        <v>3114</v>
      </c>
      <c r="F31" s="33">
        <v>12493</v>
      </c>
      <c r="G31" s="33">
        <v>1920</v>
      </c>
      <c r="H31" s="33">
        <v>427</v>
      </c>
      <c r="I31" s="33">
        <v>5531</v>
      </c>
      <c r="J31" s="33">
        <v>0</v>
      </c>
      <c r="K31" s="33">
        <v>488</v>
      </c>
      <c r="L31" s="33">
        <v>67</v>
      </c>
      <c r="M31" s="33">
        <v>3568</v>
      </c>
      <c r="N31" s="33">
        <v>42353</v>
      </c>
      <c r="O31" s="33">
        <v>44819</v>
      </c>
    </row>
    <row r="32" spans="1:15" ht="15.95" customHeight="1">
      <c r="A32" s="37" t="s">
        <v>211</v>
      </c>
      <c r="B32" s="33">
        <v>12988</v>
      </c>
      <c r="C32" s="33">
        <v>23</v>
      </c>
      <c r="D32" s="33">
        <v>0</v>
      </c>
      <c r="E32" s="33">
        <v>1569</v>
      </c>
      <c r="F32" s="33">
        <v>2766</v>
      </c>
      <c r="G32" s="33">
        <v>467</v>
      </c>
      <c r="H32" s="33">
        <v>763</v>
      </c>
      <c r="I32" s="33">
        <v>758</v>
      </c>
      <c r="J32" s="33">
        <v>824</v>
      </c>
      <c r="K32" s="33">
        <v>3697</v>
      </c>
      <c r="L32" s="33">
        <v>0</v>
      </c>
      <c r="M32" s="33">
        <v>1360</v>
      </c>
      <c r="N32" s="33">
        <v>25215</v>
      </c>
      <c r="O32" s="33">
        <v>21944</v>
      </c>
    </row>
    <row r="33" spans="1:15" ht="15.95" customHeight="1">
      <c r="A33" s="37" t="s">
        <v>336</v>
      </c>
      <c r="B33" s="33">
        <v>12086</v>
      </c>
      <c r="C33" s="33">
        <v>152</v>
      </c>
      <c r="D33" s="33">
        <v>22</v>
      </c>
      <c r="E33" s="33">
        <v>1641</v>
      </c>
      <c r="F33" s="33">
        <v>4066</v>
      </c>
      <c r="G33" s="33">
        <v>2159</v>
      </c>
      <c r="H33" s="33">
        <v>1190</v>
      </c>
      <c r="I33" s="33">
        <v>616</v>
      </c>
      <c r="J33" s="33">
        <v>3073</v>
      </c>
      <c r="K33" s="33">
        <v>115</v>
      </c>
      <c r="L33" s="33">
        <v>93</v>
      </c>
      <c r="M33" s="33">
        <v>2112</v>
      </c>
      <c r="N33" s="33">
        <v>27325</v>
      </c>
      <c r="O33" s="33">
        <v>29908</v>
      </c>
    </row>
    <row r="34" spans="1:15" ht="15.95" customHeight="1">
      <c r="A34" s="37" t="s">
        <v>213</v>
      </c>
      <c r="B34" s="33">
        <v>2447</v>
      </c>
      <c r="C34" s="33">
        <v>0</v>
      </c>
      <c r="D34" s="33">
        <v>0</v>
      </c>
      <c r="E34" s="33">
        <v>174</v>
      </c>
      <c r="F34" s="33">
        <v>499</v>
      </c>
      <c r="G34" s="33">
        <v>105</v>
      </c>
      <c r="H34" s="33">
        <v>624</v>
      </c>
      <c r="I34" s="33">
        <v>1083</v>
      </c>
      <c r="J34" s="33">
        <v>1034</v>
      </c>
      <c r="K34" s="33">
        <v>1123</v>
      </c>
      <c r="L34" s="33">
        <v>0</v>
      </c>
      <c r="M34" s="33">
        <v>696</v>
      </c>
      <c r="N34" s="33">
        <v>7785</v>
      </c>
      <c r="O34" s="33">
        <v>6024</v>
      </c>
    </row>
    <row r="35" spans="1:15" ht="15.95" customHeight="1">
      <c r="A35" s="37" t="s">
        <v>214</v>
      </c>
      <c r="B35" s="33">
        <v>10087</v>
      </c>
      <c r="C35" s="33">
        <v>0</v>
      </c>
      <c r="D35" s="33">
        <v>0</v>
      </c>
      <c r="E35" s="33">
        <v>1031</v>
      </c>
      <c r="F35" s="33">
        <v>1344</v>
      </c>
      <c r="G35" s="33">
        <v>328</v>
      </c>
      <c r="H35" s="33">
        <v>537</v>
      </c>
      <c r="I35" s="33">
        <v>651</v>
      </c>
      <c r="J35" s="33">
        <v>282</v>
      </c>
      <c r="K35" s="33">
        <v>1205</v>
      </c>
      <c r="L35" s="33">
        <v>0</v>
      </c>
      <c r="M35" s="33">
        <v>4424</v>
      </c>
      <c r="N35" s="33">
        <v>19889</v>
      </c>
      <c r="O35" s="33">
        <v>18289</v>
      </c>
    </row>
    <row r="36" spans="1:15" ht="15.95" customHeight="1">
      <c r="A36" s="37" t="s">
        <v>215</v>
      </c>
      <c r="B36" s="33">
        <v>40987</v>
      </c>
      <c r="C36" s="33">
        <v>171</v>
      </c>
      <c r="D36" s="33">
        <v>0</v>
      </c>
      <c r="E36" s="33">
        <v>5829</v>
      </c>
      <c r="F36" s="33">
        <v>12160</v>
      </c>
      <c r="G36" s="33">
        <v>7418</v>
      </c>
      <c r="H36" s="33">
        <v>473</v>
      </c>
      <c r="I36" s="33">
        <v>707</v>
      </c>
      <c r="J36" s="33">
        <v>0</v>
      </c>
      <c r="K36" s="33">
        <v>0</v>
      </c>
      <c r="L36" s="33">
        <v>0</v>
      </c>
      <c r="M36" s="33">
        <v>17490</v>
      </c>
      <c r="N36" s="33">
        <v>85235</v>
      </c>
      <c r="O36" s="33">
        <v>67815</v>
      </c>
    </row>
    <row r="37" spans="1:15" s="624" customFormat="1" ht="15" customHeight="1">
      <c r="A37" s="701" t="s">
        <v>464</v>
      </c>
      <c r="B37" s="735"/>
      <c r="C37" s="735"/>
      <c r="D37" s="735"/>
      <c r="E37" s="735"/>
      <c r="F37" s="735"/>
      <c r="G37" s="735"/>
      <c r="H37" s="735"/>
      <c r="I37" s="735"/>
      <c r="J37" s="735"/>
      <c r="K37" s="735"/>
      <c r="L37" s="735"/>
      <c r="M37" s="735"/>
      <c r="N37" s="735"/>
      <c r="O37" s="735"/>
    </row>
    <row r="38" spans="1:15" s="624" customFormat="1" ht="15" customHeight="1">
      <c r="A38" s="701" t="s">
        <v>338</v>
      </c>
      <c r="B38" s="735"/>
      <c r="C38" s="735"/>
      <c r="D38" s="735"/>
      <c r="E38" s="735"/>
      <c r="F38" s="735"/>
      <c r="G38" s="735"/>
      <c r="H38" s="735"/>
      <c r="I38" s="735"/>
      <c r="J38" s="735"/>
      <c r="K38" s="735"/>
      <c r="L38" s="735"/>
      <c r="M38" s="735"/>
      <c r="N38" s="735"/>
      <c r="O38" s="735"/>
    </row>
    <row r="39" spans="1:15" s="624" customFormat="1" ht="15" customHeight="1">
      <c r="A39" s="701" t="s">
        <v>891</v>
      </c>
      <c r="B39" s="735"/>
      <c r="C39" s="735"/>
      <c r="D39" s="735"/>
      <c r="E39" s="735"/>
      <c r="F39" s="735"/>
      <c r="G39" s="735"/>
      <c r="H39" s="735"/>
      <c r="I39" s="735"/>
      <c r="J39" s="735"/>
      <c r="K39" s="735"/>
      <c r="L39" s="735"/>
      <c r="M39" s="735"/>
      <c r="N39" s="735"/>
      <c r="O39" s="735"/>
    </row>
    <row r="40" spans="1:15" s="624" customFormat="1" ht="15" customHeight="1">
      <c r="A40" s="701" t="s">
        <v>465</v>
      </c>
      <c r="B40" s="735"/>
      <c r="C40" s="735"/>
      <c r="D40" s="735"/>
      <c r="E40" s="735"/>
      <c r="F40" s="735"/>
      <c r="G40" s="735"/>
      <c r="H40" s="735"/>
      <c r="I40" s="735"/>
      <c r="J40" s="735"/>
      <c r="K40" s="735"/>
      <c r="L40" s="735"/>
      <c r="M40" s="735"/>
      <c r="N40" s="735"/>
      <c r="O40" s="735"/>
    </row>
    <row r="41" spans="1:15" s="624" customFormat="1" ht="15" customHeight="1">
      <c r="A41" s="701" t="s">
        <v>466</v>
      </c>
      <c r="B41" s="735"/>
      <c r="C41" s="735"/>
      <c r="D41" s="735"/>
      <c r="E41" s="735"/>
      <c r="F41" s="735"/>
      <c r="G41" s="735"/>
      <c r="H41" s="735"/>
      <c r="I41" s="735"/>
      <c r="J41" s="735"/>
      <c r="K41" s="735"/>
      <c r="L41" s="735"/>
      <c r="M41" s="735"/>
      <c r="N41" s="735"/>
      <c r="O41" s="735"/>
    </row>
    <row r="42" spans="1:15" s="624" customFormat="1" ht="15" customHeight="1">
      <c r="A42" s="701" t="s">
        <v>1048</v>
      </c>
      <c r="B42" s="735"/>
      <c r="C42" s="735"/>
      <c r="D42" s="735"/>
      <c r="E42" s="735"/>
      <c r="F42" s="735"/>
      <c r="G42" s="735"/>
      <c r="H42" s="735"/>
      <c r="I42" s="735"/>
      <c r="J42" s="735"/>
      <c r="K42" s="735"/>
      <c r="L42" s="735"/>
      <c r="M42" s="735"/>
      <c r="N42" s="735"/>
      <c r="O42" s="735"/>
    </row>
    <row r="43" spans="1:15" s="624" customFormat="1" ht="15" customHeight="1"/>
  </sheetData>
  <mergeCells count="14">
    <mergeCell ref="A6:E6"/>
    <mergeCell ref="F6:I6"/>
    <mergeCell ref="J6:O6"/>
    <mergeCell ref="A1:O1"/>
    <mergeCell ref="A2:O2"/>
    <mergeCell ref="A3:O3"/>
    <mergeCell ref="A4:O4"/>
    <mergeCell ref="A5:O5"/>
    <mergeCell ref="A42:O42"/>
    <mergeCell ref="A37:O37"/>
    <mergeCell ref="A38:O38"/>
    <mergeCell ref="A39:O39"/>
    <mergeCell ref="A40:O40"/>
    <mergeCell ref="A41:O41"/>
  </mergeCells>
  <pageMargins left="0.2" right="0.2" top="0.25" bottom="0.25" header="0" footer="0"/>
  <pageSetup paperSize="5" orientation="landscape"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Layout" zoomScaleNormal="100" workbookViewId="0">
      <selection sqref="A1:R1"/>
    </sheetView>
  </sheetViews>
  <sheetFormatPr defaultColWidth="11" defaultRowHeight="15" customHeight="1"/>
  <cols>
    <col min="1" max="1" width="21.625" style="31" customWidth="1"/>
    <col min="2" max="2" width="10.5" style="31" customWidth="1"/>
    <col min="3" max="3" width="8" style="31" bestFit="1" customWidth="1"/>
    <col min="4" max="4" width="12" style="31" bestFit="1" customWidth="1"/>
    <col min="5" max="5" width="10" style="31" bestFit="1" customWidth="1"/>
    <col min="6" max="6" width="11" style="31" bestFit="1" customWidth="1"/>
    <col min="7" max="7" width="8" style="31" bestFit="1" customWidth="1"/>
    <col min="8" max="8" width="13" style="31" bestFit="1" customWidth="1"/>
    <col min="9" max="9" width="12.125" style="31" customWidth="1"/>
    <col min="10" max="11" width="9" style="31" bestFit="1" customWidth="1"/>
    <col min="12" max="12" width="15.625" style="31" customWidth="1"/>
    <col min="13" max="16384" width="11" style="31"/>
  </cols>
  <sheetData>
    <row r="1" spans="1:12" ht="18" customHeight="1">
      <c r="A1" s="704" t="s">
        <v>467</v>
      </c>
      <c r="B1" s="702"/>
      <c r="C1" s="702"/>
      <c r="D1" s="702"/>
      <c r="E1" s="702"/>
      <c r="F1" s="702"/>
      <c r="G1" s="702"/>
      <c r="H1" s="702"/>
      <c r="I1" s="702"/>
      <c r="J1" s="702"/>
      <c r="K1" s="702"/>
      <c r="L1" s="702"/>
    </row>
    <row r="2" spans="1:12" ht="18" customHeight="1">
      <c r="A2" s="704" t="s">
        <v>1</v>
      </c>
      <c r="B2" s="702"/>
      <c r="C2" s="702"/>
      <c r="D2" s="702"/>
      <c r="E2" s="702"/>
      <c r="F2" s="702"/>
      <c r="G2" s="702"/>
      <c r="H2" s="702"/>
      <c r="I2" s="702"/>
      <c r="J2" s="702"/>
      <c r="K2" s="702"/>
      <c r="L2" s="702"/>
    </row>
    <row r="3" spans="1:12" ht="18" customHeight="1">
      <c r="A3" s="704" t="s">
        <v>468</v>
      </c>
      <c r="B3" s="702"/>
      <c r="C3" s="702"/>
      <c r="D3" s="702"/>
      <c r="E3" s="702"/>
      <c r="F3" s="702"/>
      <c r="G3" s="702"/>
      <c r="H3" s="702"/>
      <c r="I3" s="702"/>
      <c r="J3" s="702"/>
      <c r="K3" s="702"/>
      <c r="L3" s="702"/>
    </row>
    <row r="4" spans="1:12" ht="18" customHeight="1">
      <c r="A4" s="704" t="s">
        <v>450</v>
      </c>
      <c r="B4" s="702"/>
      <c r="C4" s="702"/>
      <c r="D4" s="702"/>
      <c r="E4" s="702"/>
      <c r="F4" s="702"/>
      <c r="G4" s="702"/>
      <c r="H4" s="702"/>
      <c r="I4" s="702"/>
      <c r="J4" s="702"/>
      <c r="K4" s="702"/>
      <c r="L4" s="702"/>
    </row>
    <row r="5" spans="1:12" ht="18" customHeight="1">
      <c r="A5" s="704" t="s">
        <v>262</v>
      </c>
      <c r="B5" s="702"/>
      <c r="C5" s="702"/>
      <c r="D5" s="702"/>
      <c r="E5" s="702"/>
      <c r="F5" s="702"/>
      <c r="G5" s="702"/>
      <c r="H5" s="702"/>
      <c r="I5" s="702"/>
      <c r="J5" s="702"/>
      <c r="K5" s="702"/>
      <c r="L5" s="702"/>
    </row>
    <row r="6" spans="1:12" ht="53.1" customHeight="1">
      <c r="A6" s="32" t="s">
        <v>5</v>
      </c>
      <c r="B6" s="32" t="s">
        <v>398</v>
      </c>
      <c r="C6" s="32" t="s">
        <v>396</v>
      </c>
      <c r="D6" s="36" t="s">
        <v>395</v>
      </c>
      <c r="E6" s="32" t="s">
        <v>392</v>
      </c>
      <c r="F6" s="32" t="s">
        <v>397</v>
      </c>
      <c r="G6" s="36" t="s">
        <v>469</v>
      </c>
      <c r="H6" s="32" t="s">
        <v>364</v>
      </c>
      <c r="I6" s="95" t="s">
        <v>892</v>
      </c>
      <c r="J6" s="32" t="s">
        <v>470</v>
      </c>
      <c r="K6" s="32" t="s">
        <v>7</v>
      </c>
      <c r="L6" s="32" t="s">
        <v>471</v>
      </c>
    </row>
    <row r="7" spans="1:12" s="87" customFormat="1" ht="17.100000000000001" customHeight="1">
      <c r="A7" s="85" t="s">
        <v>331</v>
      </c>
      <c r="B7" s="86">
        <v>5397</v>
      </c>
      <c r="C7" s="86">
        <v>43117</v>
      </c>
      <c r="D7" s="86">
        <v>8389</v>
      </c>
      <c r="E7" s="86">
        <v>51003</v>
      </c>
      <c r="F7" s="86">
        <v>30996</v>
      </c>
      <c r="G7" s="86">
        <v>20763</v>
      </c>
      <c r="H7" s="86">
        <v>2798</v>
      </c>
      <c r="I7" s="86">
        <v>958</v>
      </c>
      <c r="J7" s="86">
        <v>0</v>
      </c>
      <c r="K7" s="86">
        <v>163421</v>
      </c>
      <c r="L7" s="86">
        <v>1714</v>
      </c>
    </row>
    <row r="8" spans="1:12" ht="15" customHeight="1">
      <c r="A8" s="37" t="s">
        <v>188</v>
      </c>
      <c r="B8" s="33">
        <v>5</v>
      </c>
      <c r="C8" s="33">
        <v>1486</v>
      </c>
      <c r="D8" s="33">
        <v>489</v>
      </c>
      <c r="E8" s="33">
        <v>1456</v>
      </c>
      <c r="F8" s="33">
        <v>1504</v>
      </c>
      <c r="G8" s="33">
        <v>531</v>
      </c>
      <c r="H8" s="33">
        <v>0</v>
      </c>
      <c r="I8" s="33">
        <v>0</v>
      </c>
      <c r="J8" s="33">
        <v>0</v>
      </c>
      <c r="K8" s="33">
        <v>5471</v>
      </c>
      <c r="L8" s="33">
        <v>16</v>
      </c>
    </row>
    <row r="9" spans="1:12" ht="15" customHeight="1">
      <c r="A9" s="37" t="s">
        <v>189</v>
      </c>
      <c r="B9" s="33">
        <v>374</v>
      </c>
      <c r="C9" s="33">
        <v>2914</v>
      </c>
      <c r="D9" s="33">
        <v>508</v>
      </c>
      <c r="E9" s="33">
        <v>6948</v>
      </c>
      <c r="F9" s="33">
        <v>2530</v>
      </c>
      <c r="G9" s="33">
        <v>1450</v>
      </c>
      <c r="H9" s="33">
        <v>0</v>
      </c>
      <c r="I9" s="33">
        <v>0</v>
      </c>
      <c r="J9" s="33">
        <v>0</v>
      </c>
      <c r="K9" s="33">
        <v>14724</v>
      </c>
      <c r="L9" s="33">
        <v>180</v>
      </c>
    </row>
    <row r="10" spans="1:12" ht="15" customHeight="1">
      <c r="A10" s="37" t="s">
        <v>190</v>
      </c>
      <c r="B10" s="33">
        <v>2</v>
      </c>
      <c r="C10" s="33">
        <v>959</v>
      </c>
      <c r="D10" s="33">
        <v>138</v>
      </c>
      <c r="E10" s="33">
        <v>705</v>
      </c>
      <c r="F10" s="33">
        <v>254</v>
      </c>
      <c r="G10" s="33">
        <v>430</v>
      </c>
      <c r="H10" s="33">
        <v>0</v>
      </c>
      <c r="I10" s="33">
        <v>155</v>
      </c>
      <c r="J10" s="33">
        <v>0</v>
      </c>
      <c r="K10" s="33">
        <v>2643</v>
      </c>
      <c r="L10" s="33">
        <v>99</v>
      </c>
    </row>
    <row r="11" spans="1:12" ht="15" customHeight="1">
      <c r="A11" s="37" t="s">
        <v>191</v>
      </c>
      <c r="B11" s="33">
        <v>0</v>
      </c>
      <c r="C11" s="33">
        <v>198</v>
      </c>
      <c r="D11" s="33">
        <v>33</v>
      </c>
      <c r="E11" s="33">
        <v>41</v>
      </c>
      <c r="F11" s="33">
        <v>116</v>
      </c>
      <c r="G11" s="33">
        <v>218</v>
      </c>
      <c r="H11" s="33">
        <v>0</v>
      </c>
      <c r="I11" s="33">
        <v>0</v>
      </c>
      <c r="J11" s="33">
        <v>0</v>
      </c>
      <c r="K11" s="33">
        <v>606</v>
      </c>
      <c r="L11" s="33">
        <v>0</v>
      </c>
    </row>
    <row r="12" spans="1:12" ht="15" customHeight="1">
      <c r="A12" s="37" t="s">
        <v>192</v>
      </c>
      <c r="B12" s="33">
        <v>113</v>
      </c>
      <c r="C12" s="33">
        <v>1619</v>
      </c>
      <c r="D12" s="33">
        <v>275</v>
      </c>
      <c r="E12" s="33">
        <v>1268</v>
      </c>
      <c r="F12" s="33">
        <v>1479</v>
      </c>
      <c r="G12" s="33">
        <v>621</v>
      </c>
      <c r="H12" s="33">
        <v>330</v>
      </c>
      <c r="I12" s="33">
        <v>0</v>
      </c>
      <c r="J12" s="33">
        <v>0</v>
      </c>
      <c r="K12" s="33">
        <v>5705</v>
      </c>
      <c r="L12" s="33">
        <v>179</v>
      </c>
    </row>
    <row r="13" spans="1:12" ht="15" customHeight="1">
      <c r="A13" s="37" t="s">
        <v>193</v>
      </c>
      <c r="B13" s="33">
        <v>25</v>
      </c>
      <c r="C13" s="33">
        <v>1755</v>
      </c>
      <c r="D13" s="33">
        <v>422</v>
      </c>
      <c r="E13" s="33">
        <v>1460</v>
      </c>
      <c r="F13" s="33">
        <v>656</v>
      </c>
      <c r="G13" s="33">
        <v>858</v>
      </c>
      <c r="H13" s="33">
        <v>0</v>
      </c>
      <c r="I13" s="33">
        <v>0</v>
      </c>
      <c r="J13" s="33">
        <v>0</v>
      </c>
      <c r="K13" s="33">
        <v>5176</v>
      </c>
      <c r="L13" s="33">
        <v>0</v>
      </c>
    </row>
    <row r="14" spans="1:12" ht="15" customHeight="1">
      <c r="A14" s="37" t="s">
        <v>194</v>
      </c>
      <c r="B14" s="33">
        <v>1432</v>
      </c>
      <c r="C14" s="33">
        <v>1742</v>
      </c>
      <c r="D14" s="33">
        <v>765</v>
      </c>
      <c r="E14" s="33">
        <v>6020</v>
      </c>
      <c r="F14" s="33">
        <v>4120</v>
      </c>
      <c r="G14" s="33">
        <v>1404</v>
      </c>
      <c r="H14" s="33">
        <v>0</v>
      </c>
      <c r="I14" s="33">
        <v>0</v>
      </c>
      <c r="J14" s="33">
        <v>0</v>
      </c>
      <c r="K14" s="33">
        <v>15483</v>
      </c>
      <c r="L14" s="33">
        <v>0</v>
      </c>
    </row>
    <row r="15" spans="1:12" ht="15" customHeight="1">
      <c r="A15" s="37" t="s">
        <v>195</v>
      </c>
      <c r="B15" s="33">
        <v>120</v>
      </c>
      <c r="C15" s="33">
        <v>127</v>
      </c>
      <c r="D15" s="33">
        <v>0</v>
      </c>
      <c r="E15" s="33">
        <v>125</v>
      </c>
      <c r="F15" s="33">
        <v>146</v>
      </c>
      <c r="G15" s="33">
        <v>120</v>
      </c>
      <c r="H15" s="33">
        <v>16</v>
      </c>
      <c r="I15" s="33">
        <v>111</v>
      </c>
      <c r="J15" s="33">
        <v>0</v>
      </c>
      <c r="K15" s="33">
        <v>765</v>
      </c>
      <c r="L15" s="33">
        <v>0</v>
      </c>
    </row>
    <row r="16" spans="1:12" ht="15" customHeight="1">
      <c r="A16" s="37" t="s">
        <v>196</v>
      </c>
      <c r="B16" s="33">
        <v>21</v>
      </c>
      <c r="C16" s="33">
        <v>802</v>
      </c>
      <c r="D16" s="33">
        <v>66</v>
      </c>
      <c r="E16" s="33">
        <v>327</v>
      </c>
      <c r="F16" s="33">
        <v>260</v>
      </c>
      <c r="G16" s="33">
        <v>293</v>
      </c>
      <c r="H16" s="33">
        <v>0</v>
      </c>
      <c r="I16" s="33">
        <v>0</v>
      </c>
      <c r="J16" s="33">
        <v>0</v>
      </c>
      <c r="K16" s="33">
        <v>1769</v>
      </c>
      <c r="L16" s="33">
        <v>18</v>
      </c>
    </row>
    <row r="17" spans="1:12" ht="15" customHeight="1">
      <c r="A17" s="37" t="s">
        <v>197</v>
      </c>
      <c r="B17" s="33">
        <v>76</v>
      </c>
      <c r="C17" s="33">
        <v>2412</v>
      </c>
      <c r="D17" s="33">
        <v>140</v>
      </c>
      <c r="E17" s="33">
        <v>1951</v>
      </c>
      <c r="F17" s="33">
        <v>1071</v>
      </c>
      <c r="G17" s="33">
        <v>1410</v>
      </c>
      <c r="H17" s="33">
        <v>745</v>
      </c>
      <c r="I17" s="33">
        <v>29</v>
      </c>
      <c r="J17" s="33">
        <v>0</v>
      </c>
      <c r="K17" s="33">
        <v>7834</v>
      </c>
      <c r="L17" s="33">
        <v>0</v>
      </c>
    </row>
    <row r="18" spans="1:12" ht="15" customHeight="1">
      <c r="A18" s="37" t="s">
        <v>198</v>
      </c>
      <c r="B18" s="33">
        <v>142</v>
      </c>
      <c r="C18" s="33">
        <v>1468</v>
      </c>
      <c r="D18" s="33">
        <v>515</v>
      </c>
      <c r="E18" s="33">
        <v>1188</v>
      </c>
      <c r="F18" s="33">
        <v>1496</v>
      </c>
      <c r="G18" s="33">
        <v>979</v>
      </c>
      <c r="H18" s="33">
        <v>331</v>
      </c>
      <c r="I18" s="33">
        <v>118</v>
      </c>
      <c r="J18" s="33">
        <v>0</v>
      </c>
      <c r="K18" s="33">
        <v>6237</v>
      </c>
      <c r="L18" s="33">
        <v>446</v>
      </c>
    </row>
    <row r="19" spans="1:12" ht="15" customHeight="1">
      <c r="A19" s="37" t="s">
        <v>199</v>
      </c>
      <c r="B19" s="33">
        <v>0</v>
      </c>
      <c r="C19" s="33">
        <v>732</v>
      </c>
      <c r="D19" s="33">
        <v>218</v>
      </c>
      <c r="E19" s="33">
        <v>222</v>
      </c>
      <c r="F19" s="33">
        <v>256</v>
      </c>
      <c r="G19" s="33">
        <v>478</v>
      </c>
      <c r="H19" s="33">
        <v>0</v>
      </c>
      <c r="I19" s="33">
        <v>99</v>
      </c>
      <c r="J19" s="33">
        <v>0</v>
      </c>
      <c r="K19" s="33">
        <v>2005</v>
      </c>
      <c r="L19" s="33">
        <v>0</v>
      </c>
    </row>
    <row r="20" spans="1:12" ht="15" customHeight="1">
      <c r="A20" s="37" t="s">
        <v>332</v>
      </c>
      <c r="B20" s="33">
        <v>0</v>
      </c>
      <c r="C20" s="33">
        <v>320</v>
      </c>
      <c r="D20" s="33">
        <v>1</v>
      </c>
      <c r="E20" s="33">
        <v>327</v>
      </c>
      <c r="F20" s="33">
        <v>247</v>
      </c>
      <c r="G20" s="33">
        <v>84</v>
      </c>
      <c r="H20" s="33">
        <v>0</v>
      </c>
      <c r="I20" s="33">
        <v>0</v>
      </c>
      <c r="J20" s="33">
        <v>0</v>
      </c>
      <c r="K20" s="33">
        <v>979</v>
      </c>
      <c r="L20" s="33">
        <v>0</v>
      </c>
    </row>
    <row r="21" spans="1:12" ht="15" customHeight="1">
      <c r="A21" s="37" t="s">
        <v>201</v>
      </c>
      <c r="B21" s="33">
        <v>4</v>
      </c>
      <c r="C21" s="33">
        <v>611</v>
      </c>
      <c r="D21" s="33">
        <v>295</v>
      </c>
      <c r="E21" s="33">
        <v>901</v>
      </c>
      <c r="F21" s="33">
        <v>507</v>
      </c>
      <c r="G21" s="33">
        <v>267</v>
      </c>
      <c r="H21" s="33">
        <v>0</v>
      </c>
      <c r="I21" s="33">
        <v>0</v>
      </c>
      <c r="J21" s="33">
        <v>0</v>
      </c>
      <c r="K21" s="33">
        <v>2585</v>
      </c>
      <c r="L21" s="33">
        <v>0</v>
      </c>
    </row>
    <row r="22" spans="1:12" ht="15" customHeight="1">
      <c r="A22" s="37" t="s">
        <v>202</v>
      </c>
      <c r="B22" s="33">
        <v>934</v>
      </c>
      <c r="C22" s="33">
        <v>3538</v>
      </c>
      <c r="D22" s="33">
        <v>608</v>
      </c>
      <c r="E22" s="33">
        <v>6089</v>
      </c>
      <c r="F22" s="33">
        <v>4100</v>
      </c>
      <c r="G22" s="33">
        <v>2394</v>
      </c>
      <c r="H22" s="33">
        <v>157</v>
      </c>
      <c r="I22" s="33">
        <v>79</v>
      </c>
      <c r="J22" s="33">
        <v>0</v>
      </c>
      <c r="K22" s="33">
        <v>17899</v>
      </c>
      <c r="L22" s="33">
        <v>247</v>
      </c>
    </row>
    <row r="23" spans="1:12" ht="15" customHeight="1">
      <c r="A23" s="37" t="s">
        <v>333</v>
      </c>
      <c r="B23" s="33">
        <v>0</v>
      </c>
      <c r="C23" s="33">
        <v>419</v>
      </c>
      <c r="D23" s="33">
        <v>32</v>
      </c>
      <c r="E23" s="33">
        <v>34</v>
      </c>
      <c r="F23" s="33">
        <v>48</v>
      </c>
      <c r="G23" s="33">
        <v>67</v>
      </c>
      <c r="H23" s="33">
        <v>0</v>
      </c>
      <c r="I23" s="33">
        <v>0</v>
      </c>
      <c r="J23" s="33">
        <v>0</v>
      </c>
      <c r="K23" s="33">
        <v>600</v>
      </c>
      <c r="L23" s="33">
        <v>0</v>
      </c>
    </row>
    <row r="24" spans="1:12" ht="15" customHeight="1">
      <c r="A24" s="37" t="s">
        <v>204</v>
      </c>
      <c r="B24" s="33">
        <v>53</v>
      </c>
      <c r="C24" s="33">
        <v>519</v>
      </c>
      <c r="D24" s="33">
        <v>81</v>
      </c>
      <c r="E24" s="33">
        <v>497</v>
      </c>
      <c r="F24" s="33">
        <v>396</v>
      </c>
      <c r="G24" s="33">
        <v>469</v>
      </c>
      <c r="H24" s="33">
        <v>0</v>
      </c>
      <c r="I24" s="33">
        <v>0</v>
      </c>
      <c r="J24" s="33">
        <v>0</v>
      </c>
      <c r="K24" s="33">
        <v>2015</v>
      </c>
      <c r="L24" s="33">
        <v>0</v>
      </c>
    </row>
    <row r="25" spans="1:12" ht="15" customHeight="1">
      <c r="A25" s="37" t="s">
        <v>205</v>
      </c>
      <c r="B25" s="33">
        <v>523</v>
      </c>
      <c r="C25" s="33">
        <v>2383</v>
      </c>
      <c r="D25" s="33">
        <v>1593</v>
      </c>
      <c r="E25" s="33">
        <v>1586</v>
      </c>
      <c r="F25" s="33">
        <v>1583</v>
      </c>
      <c r="G25" s="33">
        <v>1220</v>
      </c>
      <c r="H25" s="33">
        <v>387</v>
      </c>
      <c r="I25" s="33">
        <v>52</v>
      </c>
      <c r="J25" s="33">
        <v>0</v>
      </c>
      <c r="K25" s="33">
        <v>9327</v>
      </c>
      <c r="L25" s="33">
        <v>6</v>
      </c>
    </row>
    <row r="26" spans="1:12" ht="15" customHeight="1">
      <c r="A26" s="37" t="s">
        <v>334</v>
      </c>
      <c r="B26" s="33">
        <v>24</v>
      </c>
      <c r="C26" s="33">
        <v>1109</v>
      </c>
      <c r="D26" s="33">
        <v>0</v>
      </c>
      <c r="E26" s="33">
        <v>464</v>
      </c>
      <c r="F26" s="33">
        <v>126</v>
      </c>
      <c r="G26" s="33">
        <v>327</v>
      </c>
      <c r="H26" s="33">
        <v>0</v>
      </c>
      <c r="I26" s="33">
        <v>0</v>
      </c>
      <c r="J26" s="33">
        <v>0</v>
      </c>
      <c r="K26" s="33">
        <v>2050</v>
      </c>
      <c r="L26" s="33">
        <v>32</v>
      </c>
    </row>
    <row r="27" spans="1:12" ht="15" customHeight="1">
      <c r="A27" s="37" t="s">
        <v>207</v>
      </c>
      <c r="B27" s="33">
        <v>61</v>
      </c>
      <c r="C27" s="33">
        <v>2386</v>
      </c>
      <c r="D27" s="33">
        <v>77</v>
      </c>
      <c r="E27" s="33">
        <v>993</v>
      </c>
      <c r="F27" s="33">
        <v>946</v>
      </c>
      <c r="G27" s="33">
        <v>280</v>
      </c>
      <c r="H27" s="33">
        <v>0</v>
      </c>
      <c r="I27" s="33">
        <v>0</v>
      </c>
      <c r="J27" s="33">
        <v>0</v>
      </c>
      <c r="K27" s="33">
        <v>4743</v>
      </c>
      <c r="L27" s="33">
        <v>10</v>
      </c>
    </row>
    <row r="28" spans="1:12" ht="15" customHeight="1">
      <c r="A28" s="37" t="s">
        <v>208</v>
      </c>
      <c r="B28" s="33">
        <v>0</v>
      </c>
      <c r="C28" s="33">
        <v>1082</v>
      </c>
      <c r="D28" s="33">
        <v>251</v>
      </c>
      <c r="E28" s="33">
        <v>558</v>
      </c>
      <c r="F28" s="33">
        <v>449</v>
      </c>
      <c r="G28" s="33">
        <v>419</v>
      </c>
      <c r="H28" s="33">
        <v>0</v>
      </c>
      <c r="I28" s="33">
        <v>0</v>
      </c>
      <c r="J28" s="33">
        <v>0</v>
      </c>
      <c r="K28" s="33">
        <v>2759</v>
      </c>
      <c r="L28" s="33">
        <v>1</v>
      </c>
    </row>
    <row r="29" spans="1:12" ht="15" customHeight="1">
      <c r="A29" s="37" t="s">
        <v>335</v>
      </c>
      <c r="B29" s="33">
        <v>0</v>
      </c>
      <c r="C29" s="33">
        <v>727</v>
      </c>
      <c r="D29" s="33">
        <v>0</v>
      </c>
      <c r="E29" s="33">
        <v>1100</v>
      </c>
      <c r="F29" s="33">
        <v>252</v>
      </c>
      <c r="G29" s="33">
        <v>315</v>
      </c>
      <c r="H29" s="33">
        <v>0</v>
      </c>
      <c r="I29" s="33">
        <v>0</v>
      </c>
      <c r="J29" s="33">
        <v>0</v>
      </c>
      <c r="K29" s="33">
        <v>2394</v>
      </c>
      <c r="L29" s="33">
        <v>0</v>
      </c>
    </row>
    <row r="30" spans="1:12" ht="15" customHeight="1">
      <c r="A30" s="37" t="s">
        <v>210</v>
      </c>
      <c r="B30" s="33">
        <v>332</v>
      </c>
      <c r="C30" s="33">
        <v>7097</v>
      </c>
      <c r="D30" s="33">
        <v>839</v>
      </c>
      <c r="E30" s="33">
        <v>3421</v>
      </c>
      <c r="F30" s="33">
        <v>1348</v>
      </c>
      <c r="G30" s="33">
        <v>1791</v>
      </c>
      <c r="H30" s="33">
        <v>0</v>
      </c>
      <c r="I30" s="33">
        <v>0</v>
      </c>
      <c r="J30" s="33">
        <v>0</v>
      </c>
      <c r="K30" s="33">
        <v>14828</v>
      </c>
      <c r="L30" s="33">
        <v>149</v>
      </c>
    </row>
    <row r="31" spans="1:12" ht="15" customHeight="1">
      <c r="A31" s="37" t="s">
        <v>211</v>
      </c>
      <c r="B31" s="33">
        <v>0</v>
      </c>
      <c r="C31" s="33">
        <v>1500</v>
      </c>
      <c r="D31" s="33">
        <v>77</v>
      </c>
      <c r="E31" s="33">
        <v>1171</v>
      </c>
      <c r="F31" s="33">
        <v>484</v>
      </c>
      <c r="G31" s="33">
        <v>256</v>
      </c>
      <c r="H31" s="33">
        <v>290</v>
      </c>
      <c r="I31" s="33">
        <v>143</v>
      </c>
      <c r="J31" s="33">
        <v>0</v>
      </c>
      <c r="K31" s="33">
        <v>3921</v>
      </c>
      <c r="L31" s="33">
        <v>0</v>
      </c>
    </row>
    <row r="32" spans="1:12" ht="15" customHeight="1">
      <c r="A32" s="37" t="s">
        <v>336</v>
      </c>
      <c r="B32" s="33">
        <v>32</v>
      </c>
      <c r="C32" s="33">
        <v>1681</v>
      </c>
      <c r="D32" s="33">
        <v>624</v>
      </c>
      <c r="E32" s="33">
        <v>2226</v>
      </c>
      <c r="F32" s="33">
        <v>1311</v>
      </c>
      <c r="G32" s="33">
        <v>1051</v>
      </c>
      <c r="H32" s="33">
        <v>490</v>
      </c>
      <c r="I32" s="33">
        <v>0</v>
      </c>
      <c r="J32" s="33">
        <v>0</v>
      </c>
      <c r="K32" s="33">
        <v>7415</v>
      </c>
      <c r="L32" s="33">
        <v>259</v>
      </c>
    </row>
    <row r="33" spans="1:12" ht="15" customHeight="1">
      <c r="A33" s="37" t="s">
        <v>213</v>
      </c>
      <c r="B33" s="33">
        <v>0</v>
      </c>
      <c r="C33" s="33">
        <v>431</v>
      </c>
      <c r="D33" s="33">
        <v>26</v>
      </c>
      <c r="E33" s="33">
        <v>233</v>
      </c>
      <c r="F33" s="33">
        <v>282</v>
      </c>
      <c r="G33" s="33">
        <v>183</v>
      </c>
      <c r="H33" s="33">
        <v>52</v>
      </c>
      <c r="I33" s="33">
        <v>21</v>
      </c>
      <c r="J33" s="33">
        <v>0</v>
      </c>
      <c r="K33" s="33">
        <v>1228</v>
      </c>
      <c r="L33" s="33">
        <v>72</v>
      </c>
    </row>
    <row r="34" spans="1:12" ht="15" customHeight="1">
      <c r="A34" s="37" t="s">
        <v>214</v>
      </c>
      <c r="B34" s="33">
        <v>0</v>
      </c>
      <c r="C34" s="33">
        <v>712</v>
      </c>
      <c r="D34" s="33">
        <v>316</v>
      </c>
      <c r="E34" s="33">
        <v>392</v>
      </c>
      <c r="F34" s="33">
        <v>214</v>
      </c>
      <c r="G34" s="33">
        <v>575</v>
      </c>
      <c r="H34" s="33">
        <v>0</v>
      </c>
      <c r="I34" s="33">
        <v>0</v>
      </c>
      <c r="J34" s="33">
        <v>0</v>
      </c>
      <c r="K34" s="33">
        <v>2209</v>
      </c>
      <c r="L34" s="33">
        <v>0</v>
      </c>
    </row>
    <row r="35" spans="1:12" ht="15" customHeight="1">
      <c r="A35" s="37" t="s">
        <v>215</v>
      </c>
      <c r="B35" s="33">
        <v>1124</v>
      </c>
      <c r="C35" s="33">
        <v>2388</v>
      </c>
      <c r="D35" s="33">
        <v>0</v>
      </c>
      <c r="E35" s="33">
        <v>9300</v>
      </c>
      <c r="F35" s="33">
        <v>4815</v>
      </c>
      <c r="G35" s="33">
        <v>2273</v>
      </c>
      <c r="H35" s="33">
        <v>0</v>
      </c>
      <c r="I35" s="33">
        <v>151</v>
      </c>
      <c r="J35" s="33">
        <v>0</v>
      </c>
      <c r="K35" s="33">
        <v>20051</v>
      </c>
      <c r="L35" s="33">
        <v>0</v>
      </c>
    </row>
    <row r="36" spans="1:12" ht="15" customHeight="1">
      <c r="A36" s="710" t="s">
        <v>472</v>
      </c>
      <c r="B36" s="711"/>
      <c r="C36" s="711"/>
      <c r="D36" s="711"/>
      <c r="E36" s="711"/>
      <c r="F36" s="711"/>
      <c r="G36" s="711"/>
      <c r="H36" s="711"/>
      <c r="I36" s="711"/>
      <c r="J36" s="711"/>
      <c r="K36" s="711"/>
      <c r="L36" s="711"/>
    </row>
    <row r="37" spans="1:12" ht="15" customHeight="1">
      <c r="A37" s="710" t="s">
        <v>473</v>
      </c>
      <c r="B37" s="711"/>
      <c r="C37" s="711"/>
      <c r="D37" s="711"/>
      <c r="E37" s="711"/>
      <c r="F37" s="711"/>
      <c r="G37" s="711"/>
      <c r="H37" s="711"/>
      <c r="I37" s="711"/>
      <c r="J37" s="711"/>
      <c r="K37" s="711"/>
      <c r="L37" s="711"/>
    </row>
    <row r="38" spans="1:12" ht="15" customHeight="1">
      <c r="A38" s="710" t="s">
        <v>474</v>
      </c>
      <c r="B38" s="711"/>
      <c r="C38" s="711"/>
      <c r="D38" s="711"/>
      <c r="E38" s="711"/>
      <c r="F38" s="711"/>
      <c r="G38" s="711"/>
      <c r="H38" s="711"/>
      <c r="I38" s="711"/>
      <c r="J38" s="711"/>
      <c r="K38" s="711"/>
      <c r="L38" s="711"/>
    </row>
    <row r="39" spans="1:12" ht="15" customHeight="1">
      <c r="A39" s="710" t="s">
        <v>475</v>
      </c>
      <c r="B39" s="711"/>
      <c r="C39" s="711"/>
      <c r="D39" s="711"/>
      <c r="E39" s="711"/>
      <c r="F39" s="711"/>
      <c r="G39" s="711"/>
      <c r="H39" s="711"/>
      <c r="I39" s="711"/>
      <c r="J39" s="711"/>
      <c r="K39" s="711"/>
      <c r="L39" s="711"/>
    </row>
  </sheetData>
  <mergeCells count="9">
    <mergeCell ref="A37:L37"/>
    <mergeCell ref="A38:L38"/>
    <mergeCell ref="A39:L39"/>
    <mergeCell ref="A1:L1"/>
    <mergeCell ref="A2:L2"/>
    <mergeCell ref="A3:L3"/>
    <mergeCell ref="A4:L4"/>
    <mergeCell ref="A5:L5"/>
    <mergeCell ref="A36:L36"/>
  </mergeCells>
  <pageMargins left="0.2" right="0.2" top="0.25" bottom="0.25" header="0" footer="0"/>
  <pageSetup paperSize="5" orientation="landscape"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zoomScaleNormal="100" workbookViewId="0">
      <selection sqref="A1:R1"/>
    </sheetView>
  </sheetViews>
  <sheetFormatPr defaultColWidth="11" defaultRowHeight="15" customHeight="1"/>
  <cols>
    <col min="1" max="1" width="22" style="31" bestFit="1" customWidth="1"/>
    <col min="2" max="2" width="10" style="31" bestFit="1" customWidth="1"/>
    <col min="3" max="3" width="12" style="31" bestFit="1" customWidth="1"/>
    <col min="4" max="4" width="8" style="31" bestFit="1" customWidth="1"/>
    <col min="5" max="5" width="11" style="31" bestFit="1" customWidth="1"/>
    <col min="6" max="6" width="12" style="31" bestFit="1" customWidth="1"/>
    <col min="7" max="7" width="8" style="31" bestFit="1" customWidth="1"/>
    <col min="8" max="8" width="6" style="31" bestFit="1" customWidth="1"/>
    <col min="9" max="16384" width="11" style="31"/>
  </cols>
  <sheetData>
    <row r="1" spans="1:8" ht="21.95" customHeight="1">
      <c r="A1" s="704" t="s">
        <v>476</v>
      </c>
      <c r="B1" s="702"/>
      <c r="C1" s="702"/>
      <c r="D1" s="702"/>
      <c r="E1" s="702"/>
      <c r="F1" s="702"/>
      <c r="G1" s="702"/>
      <c r="H1" s="702"/>
    </row>
    <row r="2" spans="1:8" ht="21.95" customHeight="1">
      <c r="A2" s="704" t="s">
        <v>1</v>
      </c>
      <c r="B2" s="702"/>
      <c r="C2" s="702"/>
      <c r="D2" s="702"/>
      <c r="E2" s="702"/>
      <c r="F2" s="702"/>
      <c r="G2" s="702"/>
      <c r="H2" s="702"/>
    </row>
    <row r="3" spans="1:8" ht="21.95" customHeight="1">
      <c r="A3" s="704" t="s">
        <v>388</v>
      </c>
      <c r="B3" s="702"/>
      <c r="C3" s="702"/>
      <c r="D3" s="702"/>
      <c r="E3" s="702"/>
      <c r="F3" s="702"/>
      <c r="G3" s="702"/>
      <c r="H3" s="702"/>
    </row>
    <row r="4" spans="1:8" ht="21.95" customHeight="1">
      <c r="A4" s="704" t="s">
        <v>451</v>
      </c>
      <c r="B4" s="702"/>
      <c r="C4" s="702"/>
      <c r="D4" s="702"/>
      <c r="E4" s="702"/>
      <c r="F4" s="702"/>
      <c r="G4" s="702"/>
      <c r="H4" s="702"/>
    </row>
    <row r="5" spans="1:8" ht="21.95" customHeight="1">
      <c r="A5" s="704" t="s">
        <v>477</v>
      </c>
      <c r="B5" s="702"/>
      <c r="C5" s="702"/>
      <c r="D5" s="702"/>
      <c r="E5" s="702"/>
      <c r="F5" s="702"/>
      <c r="G5" s="702"/>
      <c r="H5" s="702"/>
    </row>
    <row r="6" spans="1:8" ht="21.95" customHeight="1">
      <c r="A6" s="704" t="s">
        <v>262</v>
      </c>
      <c r="B6" s="702"/>
      <c r="C6" s="702"/>
      <c r="D6" s="702"/>
      <c r="E6" s="702"/>
      <c r="F6" s="702"/>
      <c r="G6" s="702"/>
      <c r="H6" s="702"/>
    </row>
    <row r="8" spans="1:8" ht="35.1" customHeight="1">
      <c r="A8" s="32" t="s">
        <v>5</v>
      </c>
      <c r="B8" s="32" t="s">
        <v>392</v>
      </c>
      <c r="C8" s="36" t="s">
        <v>395</v>
      </c>
      <c r="D8" s="32" t="s">
        <v>396</v>
      </c>
      <c r="E8" s="32" t="s">
        <v>397</v>
      </c>
      <c r="F8" s="32" t="s">
        <v>398</v>
      </c>
      <c r="G8" s="36" t="s">
        <v>469</v>
      </c>
      <c r="H8" s="32" t="s">
        <v>7</v>
      </c>
    </row>
    <row r="9" spans="1:8" s="87" customFormat="1" ht="17.100000000000001" customHeight="1">
      <c r="A9" s="85" t="s">
        <v>331</v>
      </c>
      <c r="B9" s="86">
        <v>0</v>
      </c>
      <c r="C9" s="86">
        <v>67</v>
      </c>
      <c r="D9" s="86">
        <v>0</v>
      </c>
      <c r="E9" s="86">
        <v>2731</v>
      </c>
      <c r="F9" s="86">
        <v>0</v>
      </c>
      <c r="G9" s="86">
        <v>0</v>
      </c>
      <c r="H9" s="86">
        <v>2798</v>
      </c>
    </row>
    <row r="10" spans="1:8" ht="17.100000000000001" customHeight="1">
      <c r="A10" s="37" t="s">
        <v>192</v>
      </c>
      <c r="B10" s="33">
        <v>0</v>
      </c>
      <c r="C10" s="33">
        <v>49</v>
      </c>
      <c r="D10" s="33">
        <v>0</v>
      </c>
      <c r="E10" s="33">
        <v>281</v>
      </c>
      <c r="F10" s="33">
        <v>0</v>
      </c>
      <c r="G10" s="33">
        <v>0</v>
      </c>
      <c r="H10" s="33">
        <v>330</v>
      </c>
    </row>
    <row r="11" spans="1:8" ht="17.100000000000001" customHeight="1">
      <c r="A11" s="37" t="s">
        <v>195</v>
      </c>
      <c r="B11" s="33">
        <v>0</v>
      </c>
      <c r="C11" s="33">
        <v>0</v>
      </c>
      <c r="D11" s="33">
        <v>0</v>
      </c>
      <c r="E11" s="33">
        <v>16</v>
      </c>
      <c r="F11" s="33">
        <v>0</v>
      </c>
      <c r="G11" s="33">
        <v>0</v>
      </c>
      <c r="H11" s="33">
        <v>16</v>
      </c>
    </row>
    <row r="12" spans="1:8" ht="17.100000000000001" customHeight="1">
      <c r="A12" s="37" t="s">
        <v>197</v>
      </c>
      <c r="B12" s="33">
        <v>0</v>
      </c>
      <c r="C12" s="33">
        <v>0</v>
      </c>
      <c r="D12" s="33">
        <v>0</v>
      </c>
      <c r="E12" s="33">
        <v>745</v>
      </c>
      <c r="F12" s="33">
        <v>0</v>
      </c>
      <c r="G12" s="33">
        <v>0</v>
      </c>
      <c r="H12" s="33">
        <v>745</v>
      </c>
    </row>
    <row r="13" spans="1:8" ht="17.100000000000001" customHeight="1">
      <c r="A13" s="37" t="s">
        <v>198</v>
      </c>
      <c r="B13" s="33">
        <v>0</v>
      </c>
      <c r="C13" s="33">
        <v>18</v>
      </c>
      <c r="D13" s="33">
        <v>0</v>
      </c>
      <c r="E13" s="33">
        <v>313</v>
      </c>
      <c r="F13" s="33">
        <v>0</v>
      </c>
      <c r="G13" s="33">
        <v>0</v>
      </c>
      <c r="H13" s="33">
        <v>331</v>
      </c>
    </row>
    <row r="14" spans="1:8" ht="17.100000000000001" customHeight="1">
      <c r="A14" s="37" t="s">
        <v>202</v>
      </c>
      <c r="B14" s="33">
        <v>0</v>
      </c>
      <c r="C14" s="33">
        <v>0</v>
      </c>
      <c r="D14" s="33">
        <v>0</v>
      </c>
      <c r="E14" s="33">
        <v>157</v>
      </c>
      <c r="F14" s="33">
        <v>0</v>
      </c>
      <c r="G14" s="33">
        <v>0</v>
      </c>
      <c r="H14" s="33">
        <v>157</v>
      </c>
    </row>
    <row r="15" spans="1:8" ht="17.100000000000001" customHeight="1">
      <c r="A15" s="37" t="s">
        <v>205</v>
      </c>
      <c r="B15" s="33">
        <v>0</v>
      </c>
      <c r="C15" s="33">
        <v>0</v>
      </c>
      <c r="D15" s="33">
        <v>0</v>
      </c>
      <c r="E15" s="33">
        <v>387</v>
      </c>
      <c r="F15" s="33">
        <v>0</v>
      </c>
      <c r="G15" s="33">
        <v>0</v>
      </c>
      <c r="H15" s="33">
        <v>387</v>
      </c>
    </row>
    <row r="16" spans="1:8" ht="17.100000000000001" customHeight="1">
      <c r="A16" s="37" t="s">
        <v>211</v>
      </c>
      <c r="B16" s="33">
        <v>0</v>
      </c>
      <c r="C16" s="33">
        <v>0</v>
      </c>
      <c r="D16" s="33">
        <v>0</v>
      </c>
      <c r="E16" s="33">
        <v>290</v>
      </c>
      <c r="F16" s="33">
        <v>0</v>
      </c>
      <c r="G16" s="33">
        <v>0</v>
      </c>
      <c r="H16" s="33">
        <v>290</v>
      </c>
    </row>
    <row r="17" spans="1:8" ht="17.100000000000001" customHeight="1">
      <c r="A17" s="37" t="s">
        <v>336</v>
      </c>
      <c r="B17" s="33">
        <v>0</v>
      </c>
      <c r="C17" s="33">
        <v>0</v>
      </c>
      <c r="D17" s="33">
        <v>0</v>
      </c>
      <c r="E17" s="33">
        <v>490</v>
      </c>
      <c r="F17" s="33">
        <v>0</v>
      </c>
      <c r="G17" s="33">
        <v>0</v>
      </c>
      <c r="H17" s="33">
        <v>490</v>
      </c>
    </row>
    <row r="18" spans="1:8" ht="17.100000000000001" customHeight="1">
      <c r="A18" s="37" t="s">
        <v>213</v>
      </c>
      <c r="B18" s="33">
        <v>0</v>
      </c>
      <c r="C18" s="33">
        <v>0</v>
      </c>
      <c r="D18" s="33">
        <v>0</v>
      </c>
      <c r="E18" s="33">
        <v>52</v>
      </c>
      <c r="F18" s="33">
        <v>0</v>
      </c>
      <c r="G18" s="33">
        <v>0</v>
      </c>
      <c r="H18" s="33">
        <v>52</v>
      </c>
    </row>
    <row r="19" spans="1:8" ht="17.100000000000001" customHeight="1">
      <c r="A19" s="701" t="s">
        <v>478</v>
      </c>
      <c r="B19" s="702"/>
      <c r="C19" s="702"/>
      <c r="D19" s="702"/>
      <c r="E19" s="702"/>
      <c r="F19" s="702"/>
      <c r="G19" s="702"/>
      <c r="H19" s="702"/>
    </row>
    <row r="20" spans="1:8" ht="17.100000000000001" customHeight="1">
      <c r="A20" s="701" t="s">
        <v>356</v>
      </c>
      <c r="B20" s="702"/>
      <c r="C20" s="702"/>
      <c r="D20" s="702"/>
      <c r="E20" s="702"/>
      <c r="F20" s="702"/>
      <c r="G20" s="702"/>
      <c r="H20" s="702"/>
    </row>
  </sheetData>
  <mergeCells count="8">
    <mergeCell ref="A19:H19"/>
    <mergeCell ref="A20:H20"/>
    <mergeCell ref="A1:H1"/>
    <mergeCell ref="A2:H2"/>
    <mergeCell ref="A3:H3"/>
    <mergeCell ref="A4:H4"/>
    <mergeCell ref="A5:H5"/>
    <mergeCell ref="A6:H6"/>
  </mergeCells>
  <pageMargins left="0.2" right="0.2" top="0.25" bottom="0.25" header="0" footer="0"/>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19" zoomScaleNormal="100" workbookViewId="0">
      <selection activeCell="L25" sqref="L25"/>
    </sheetView>
  </sheetViews>
  <sheetFormatPr defaultColWidth="11" defaultRowHeight="15" customHeight="1"/>
  <cols>
    <col min="1" max="17" width="8.625" style="31" customWidth="1"/>
    <col min="18" max="16384" width="11" style="31"/>
  </cols>
  <sheetData>
    <row r="1" spans="1:17" ht="21.95" customHeight="1">
      <c r="A1" s="704" t="s">
        <v>158</v>
      </c>
      <c r="B1" s="702"/>
      <c r="C1" s="702"/>
      <c r="D1" s="702"/>
      <c r="E1" s="702"/>
      <c r="F1" s="702"/>
      <c r="G1" s="702"/>
      <c r="H1" s="702"/>
      <c r="I1" s="702"/>
      <c r="J1" s="702"/>
      <c r="K1" s="702"/>
      <c r="L1" s="702"/>
      <c r="M1" s="702"/>
      <c r="N1" s="702"/>
      <c r="O1" s="702"/>
      <c r="P1" s="702"/>
      <c r="Q1" s="702"/>
    </row>
    <row r="2" spans="1:17" ht="21.95" customHeight="1">
      <c r="A2" s="704" t="s">
        <v>1</v>
      </c>
      <c r="B2" s="702"/>
      <c r="C2" s="702"/>
      <c r="D2" s="702"/>
      <c r="E2" s="702"/>
      <c r="F2" s="702"/>
      <c r="G2" s="702"/>
      <c r="H2" s="702"/>
      <c r="I2" s="702"/>
      <c r="J2" s="702"/>
      <c r="K2" s="702"/>
      <c r="L2" s="702"/>
      <c r="M2" s="702"/>
      <c r="N2" s="702"/>
      <c r="O2" s="702"/>
      <c r="P2" s="702"/>
      <c r="Q2" s="702"/>
    </row>
    <row r="3" spans="1:17" ht="21.95" customHeight="1">
      <c r="A3" s="704" t="s">
        <v>159</v>
      </c>
      <c r="B3" s="702"/>
      <c r="C3" s="702"/>
      <c r="D3" s="702"/>
      <c r="E3" s="702"/>
      <c r="F3" s="702"/>
      <c r="G3" s="702"/>
      <c r="H3" s="702"/>
      <c r="I3" s="702"/>
      <c r="J3" s="702"/>
      <c r="K3" s="702"/>
      <c r="L3" s="702"/>
      <c r="M3" s="702"/>
      <c r="N3" s="702"/>
      <c r="O3" s="702"/>
      <c r="P3" s="702"/>
      <c r="Q3" s="702"/>
    </row>
    <row r="4" spans="1:17" ht="21.95" customHeight="1">
      <c r="A4" s="704" t="s">
        <v>4</v>
      </c>
      <c r="B4" s="702"/>
      <c r="C4" s="702"/>
      <c r="D4" s="702"/>
      <c r="E4" s="702"/>
      <c r="F4" s="702"/>
      <c r="G4" s="702"/>
      <c r="H4" s="702"/>
      <c r="I4" s="702"/>
      <c r="J4" s="702"/>
      <c r="K4" s="702"/>
      <c r="L4" s="702"/>
      <c r="M4" s="702"/>
      <c r="N4" s="702"/>
      <c r="O4" s="702"/>
      <c r="P4" s="702"/>
      <c r="Q4" s="702"/>
    </row>
    <row r="6" spans="1:17" ht="12.95" customHeight="1">
      <c r="A6" s="707" t="s">
        <v>5</v>
      </c>
      <c r="B6" s="707" t="s">
        <v>2</v>
      </c>
      <c r="C6" s="707"/>
      <c r="D6" s="707"/>
      <c r="E6" s="707"/>
      <c r="F6" s="707"/>
      <c r="G6" s="707"/>
      <c r="H6" s="707"/>
      <c r="I6" s="707"/>
      <c r="J6" s="707"/>
      <c r="K6" s="707"/>
      <c r="L6" s="707"/>
      <c r="M6" s="707"/>
      <c r="N6" s="707"/>
      <c r="O6" s="707"/>
      <c r="P6" s="707" t="s">
        <v>7</v>
      </c>
      <c r="Q6" s="707"/>
    </row>
    <row r="7" spans="1:17" ht="12.95" customHeight="1">
      <c r="A7" s="707"/>
      <c r="B7" s="707" t="s">
        <v>160</v>
      </c>
      <c r="C7" s="707"/>
      <c r="D7" s="707" t="s">
        <v>161</v>
      </c>
      <c r="E7" s="707"/>
      <c r="F7" s="707" t="s">
        <v>162</v>
      </c>
      <c r="G7" s="707"/>
      <c r="H7" s="707" t="s">
        <v>163</v>
      </c>
      <c r="I7" s="707"/>
      <c r="J7" s="707" t="s">
        <v>164</v>
      </c>
      <c r="K7" s="707"/>
      <c r="L7" s="707" t="s">
        <v>165</v>
      </c>
      <c r="M7" s="707"/>
      <c r="N7" s="707" t="s">
        <v>166</v>
      </c>
      <c r="O7" s="707"/>
      <c r="P7" s="707"/>
      <c r="Q7" s="707"/>
    </row>
    <row r="8" spans="1:17" ht="12.95" customHeight="1">
      <c r="A8" s="707"/>
      <c r="B8" s="79" t="s">
        <v>167</v>
      </c>
      <c r="C8" s="79" t="s">
        <v>168</v>
      </c>
      <c r="D8" s="79" t="s">
        <v>167</v>
      </c>
      <c r="E8" s="79" t="s">
        <v>168</v>
      </c>
      <c r="F8" s="79" t="s">
        <v>167</v>
      </c>
      <c r="G8" s="79" t="s">
        <v>168</v>
      </c>
      <c r="H8" s="79" t="s">
        <v>167</v>
      </c>
      <c r="I8" s="79" t="s">
        <v>168</v>
      </c>
      <c r="J8" s="79" t="s">
        <v>167</v>
      </c>
      <c r="K8" s="79" t="s">
        <v>168</v>
      </c>
      <c r="L8" s="79" t="s">
        <v>167</v>
      </c>
      <c r="M8" s="79" t="s">
        <v>168</v>
      </c>
      <c r="N8" s="79" t="s">
        <v>167</v>
      </c>
      <c r="O8" s="79" t="s">
        <v>168</v>
      </c>
      <c r="P8" s="79" t="s">
        <v>167</v>
      </c>
      <c r="Q8" s="79" t="s">
        <v>168</v>
      </c>
    </row>
    <row r="9" spans="1:17" ht="17.100000000000001" customHeight="1">
      <c r="A9" s="77" t="s">
        <v>169</v>
      </c>
      <c r="B9" s="708">
        <v>74653</v>
      </c>
      <c r="C9" s="705">
        <v>17.21</v>
      </c>
      <c r="D9" s="708">
        <v>131575</v>
      </c>
      <c r="E9" s="705">
        <v>30.33</v>
      </c>
      <c r="F9" s="708">
        <v>11033</v>
      </c>
      <c r="G9" s="705">
        <v>2.54</v>
      </c>
      <c r="H9" s="708">
        <v>14445</v>
      </c>
      <c r="I9" s="705">
        <v>3.33</v>
      </c>
      <c r="J9" s="708">
        <v>15017</v>
      </c>
      <c r="K9" s="705">
        <v>3.46</v>
      </c>
      <c r="L9" s="708">
        <v>16090</v>
      </c>
      <c r="M9" s="705">
        <v>3.71</v>
      </c>
      <c r="N9" s="708">
        <v>170942</v>
      </c>
      <c r="O9" s="705">
        <v>39.409999999999997</v>
      </c>
      <c r="P9" s="708">
        <v>433755</v>
      </c>
      <c r="Q9" s="705">
        <v>100</v>
      </c>
    </row>
    <row r="10" spans="1:17" ht="12.95" customHeight="1">
      <c r="A10" s="78">
        <v>2019</v>
      </c>
      <c r="B10" s="706"/>
      <c r="C10" s="706"/>
      <c r="D10" s="706"/>
      <c r="E10" s="706"/>
      <c r="F10" s="706"/>
      <c r="G10" s="706"/>
      <c r="H10" s="706"/>
      <c r="I10" s="706"/>
      <c r="J10" s="706"/>
      <c r="K10" s="706"/>
      <c r="L10" s="706"/>
      <c r="M10" s="706"/>
      <c r="N10" s="706"/>
      <c r="O10" s="706"/>
      <c r="P10" s="706"/>
      <c r="Q10" s="706"/>
    </row>
    <row r="11" spans="1:17" ht="17.100000000000001" customHeight="1">
      <c r="A11" s="701" t="s">
        <v>170</v>
      </c>
      <c r="B11" s="702"/>
      <c r="C11" s="702"/>
      <c r="D11" s="702"/>
      <c r="E11" s="702"/>
      <c r="F11" s="702"/>
      <c r="G11" s="702"/>
      <c r="H11" s="702"/>
      <c r="I11" s="702"/>
      <c r="J11" s="702"/>
      <c r="K11" s="702"/>
      <c r="L11" s="702"/>
      <c r="M11" s="702"/>
      <c r="N11" s="702"/>
      <c r="O11" s="702"/>
      <c r="P11" s="702"/>
      <c r="Q11" s="702"/>
    </row>
    <row r="12" spans="1:17" ht="17.100000000000001" customHeight="1">
      <c r="A12" s="701" t="s">
        <v>171</v>
      </c>
      <c r="B12" s="702"/>
      <c r="C12" s="702"/>
      <c r="D12" s="702"/>
      <c r="E12" s="702"/>
      <c r="F12" s="702"/>
      <c r="G12" s="702"/>
      <c r="H12" s="702"/>
      <c r="I12" s="702"/>
      <c r="J12" s="702"/>
      <c r="K12" s="702"/>
      <c r="L12" s="702"/>
      <c r="M12" s="702"/>
      <c r="N12" s="702"/>
      <c r="O12" s="702"/>
      <c r="P12" s="702"/>
      <c r="Q12" s="702"/>
    </row>
    <row r="13" spans="1:17" ht="17.100000000000001" customHeight="1">
      <c r="A13" s="701" t="s">
        <v>172</v>
      </c>
      <c r="B13" s="702"/>
      <c r="C13" s="702"/>
      <c r="D13" s="702"/>
      <c r="E13" s="702"/>
      <c r="F13" s="702"/>
      <c r="G13" s="702"/>
      <c r="H13" s="702"/>
      <c r="I13" s="702"/>
      <c r="J13" s="702"/>
      <c r="K13" s="702"/>
      <c r="L13" s="702"/>
      <c r="M13" s="702"/>
      <c r="N13" s="702"/>
      <c r="O13" s="702"/>
      <c r="P13" s="702"/>
      <c r="Q13" s="702"/>
    </row>
  </sheetData>
  <mergeCells count="33">
    <mergeCell ref="A1:Q1"/>
    <mergeCell ref="A2:Q2"/>
    <mergeCell ref="A3:Q3"/>
    <mergeCell ref="A4:Q4"/>
    <mergeCell ref="A6:A8"/>
    <mergeCell ref="B6:O6"/>
    <mergeCell ref="P6:Q7"/>
    <mergeCell ref="B7:C7"/>
    <mergeCell ref="D7:E7"/>
    <mergeCell ref="F7:G7"/>
    <mergeCell ref="H7:I7"/>
    <mergeCell ref="J7:K7"/>
    <mergeCell ref="D9:D10"/>
    <mergeCell ref="F9:F10"/>
    <mergeCell ref="C9:C10"/>
    <mergeCell ref="L7:M7"/>
    <mergeCell ref="G9:G10"/>
    <mergeCell ref="E9:E10"/>
    <mergeCell ref="N7:O7"/>
    <mergeCell ref="A13:Q13"/>
    <mergeCell ref="N9:N10"/>
    <mergeCell ref="O9:O10"/>
    <mergeCell ref="P9:P10"/>
    <mergeCell ref="Q9:Q10"/>
    <mergeCell ref="A11:Q11"/>
    <mergeCell ref="A12:Q12"/>
    <mergeCell ref="H9:H10"/>
    <mergeCell ref="I9:I10"/>
    <mergeCell ref="J9:J10"/>
    <mergeCell ref="K9:K10"/>
    <mergeCell ref="L9:L10"/>
    <mergeCell ref="M9:M10"/>
    <mergeCell ref="B9:B10"/>
  </mergeCells>
  <pageMargins left="0.2" right="0.2" top="0.25" bottom="0.25" header="0" footer="0"/>
  <pageSetup paperSize="5" orientation="landscape"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Layout" zoomScaleNormal="100" workbookViewId="0">
      <selection sqref="A1:R1"/>
    </sheetView>
  </sheetViews>
  <sheetFormatPr defaultColWidth="11" defaultRowHeight="15" customHeight="1"/>
  <cols>
    <col min="1" max="1" width="22" style="31" bestFit="1" customWidth="1"/>
    <col min="2" max="17" width="8.5" style="31" customWidth="1"/>
    <col min="18" max="18" width="12" style="31" bestFit="1" customWidth="1"/>
    <col min="19" max="19" width="9" style="31" bestFit="1" customWidth="1"/>
    <col min="20" max="20" width="10" style="31" bestFit="1" customWidth="1"/>
    <col min="21" max="21" width="7" style="31" bestFit="1" customWidth="1"/>
    <col min="22" max="22" width="16" style="31" bestFit="1" customWidth="1"/>
    <col min="23" max="16384" width="11" style="31"/>
  </cols>
  <sheetData>
    <row r="1" spans="1:22" ht="21.95" customHeight="1">
      <c r="A1" s="704" t="s">
        <v>479</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480</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31" t="s">
        <v>481</v>
      </c>
      <c r="G9" s="731"/>
      <c r="H9" s="720" t="s">
        <v>160</v>
      </c>
      <c r="I9" s="720"/>
      <c r="J9" s="720" t="s">
        <v>161</v>
      </c>
      <c r="K9" s="720"/>
      <c r="L9" s="720" t="s">
        <v>166</v>
      </c>
      <c r="M9" s="720"/>
      <c r="N9" s="720" t="s">
        <v>416</v>
      </c>
      <c r="O9" s="720"/>
      <c r="P9" s="731" t="s">
        <v>482</v>
      </c>
      <c r="Q9" s="731"/>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32" t="s">
        <v>418</v>
      </c>
      <c r="B11" s="720" t="s">
        <v>5</v>
      </c>
      <c r="C11" s="720"/>
      <c r="D11" s="720"/>
      <c r="E11" s="720"/>
      <c r="F11" s="720"/>
      <c r="G11" s="720"/>
      <c r="H11" s="720"/>
      <c r="I11" s="720"/>
      <c r="J11" s="720"/>
      <c r="K11" s="720"/>
      <c r="L11" s="720"/>
      <c r="M11" s="720"/>
      <c r="N11" s="720"/>
      <c r="O11" s="720"/>
      <c r="P11" s="720"/>
      <c r="Q11" s="720"/>
      <c r="R11" s="720"/>
      <c r="S11" s="720"/>
      <c r="T11" s="720"/>
      <c r="U11" s="720"/>
      <c r="V11" s="720"/>
    </row>
    <row r="12" spans="1:22" s="87" customFormat="1" ht="17.100000000000001" customHeight="1">
      <c r="A12" s="85" t="s">
        <v>331</v>
      </c>
      <c r="B12" s="86">
        <v>31</v>
      </c>
      <c r="C12" s="86">
        <v>2</v>
      </c>
      <c r="D12" s="86">
        <v>29</v>
      </c>
      <c r="E12" s="86">
        <v>6</v>
      </c>
      <c r="F12" s="86">
        <v>12</v>
      </c>
      <c r="G12" s="86">
        <v>1</v>
      </c>
      <c r="H12" s="86">
        <v>303</v>
      </c>
      <c r="I12" s="86">
        <v>48</v>
      </c>
      <c r="J12" s="86">
        <v>641</v>
      </c>
      <c r="K12" s="86">
        <v>105</v>
      </c>
      <c r="L12" s="86">
        <v>1434</v>
      </c>
      <c r="M12" s="86">
        <v>184</v>
      </c>
      <c r="N12" s="86">
        <v>4</v>
      </c>
      <c r="O12" s="86">
        <v>0</v>
      </c>
      <c r="P12" s="86">
        <v>58</v>
      </c>
      <c r="Q12" s="86">
        <v>6</v>
      </c>
      <c r="R12" s="86">
        <v>68</v>
      </c>
      <c r="S12" s="86">
        <v>2932</v>
      </c>
      <c r="T12" s="86">
        <v>134</v>
      </c>
      <c r="U12" s="86">
        <v>58</v>
      </c>
      <c r="V12" s="86">
        <v>1783</v>
      </c>
    </row>
    <row r="13" spans="1:22" ht="17.100000000000001" customHeight="1">
      <c r="A13" s="37" t="s">
        <v>189</v>
      </c>
      <c r="B13" s="33">
        <v>12</v>
      </c>
      <c r="C13" s="33">
        <v>0</v>
      </c>
      <c r="D13" s="33">
        <v>8</v>
      </c>
      <c r="E13" s="33">
        <v>4</v>
      </c>
      <c r="F13" s="33">
        <v>1</v>
      </c>
      <c r="G13" s="33">
        <v>0</v>
      </c>
      <c r="H13" s="33">
        <v>66</v>
      </c>
      <c r="I13" s="33">
        <v>16</v>
      </c>
      <c r="J13" s="33">
        <v>88</v>
      </c>
      <c r="K13" s="33">
        <v>16</v>
      </c>
      <c r="L13" s="33">
        <v>98</v>
      </c>
      <c r="M13" s="33">
        <v>19</v>
      </c>
      <c r="N13" s="33">
        <v>2</v>
      </c>
      <c r="O13" s="33">
        <v>0</v>
      </c>
      <c r="P13" s="33">
        <v>8</v>
      </c>
      <c r="Q13" s="33">
        <v>0</v>
      </c>
      <c r="R13" s="33">
        <v>17</v>
      </c>
      <c r="S13" s="33">
        <v>355</v>
      </c>
      <c r="T13" s="33">
        <v>13</v>
      </c>
      <c r="U13" s="33">
        <v>15</v>
      </c>
      <c r="V13" s="33">
        <v>218</v>
      </c>
    </row>
    <row r="14" spans="1:22" ht="17.100000000000001" customHeight="1">
      <c r="A14" s="37" t="s">
        <v>190</v>
      </c>
      <c r="B14" s="33">
        <v>2</v>
      </c>
      <c r="C14" s="33">
        <v>0</v>
      </c>
      <c r="D14" s="33">
        <v>0</v>
      </c>
      <c r="E14" s="33">
        <v>0</v>
      </c>
      <c r="F14" s="33">
        <v>0</v>
      </c>
      <c r="G14" s="33">
        <v>0</v>
      </c>
      <c r="H14" s="33">
        <v>1</v>
      </c>
      <c r="I14" s="33">
        <v>0</v>
      </c>
      <c r="J14" s="33">
        <v>7</v>
      </c>
      <c r="K14" s="33">
        <v>0</v>
      </c>
      <c r="L14" s="33">
        <v>31</v>
      </c>
      <c r="M14" s="33">
        <v>0</v>
      </c>
      <c r="N14" s="33">
        <v>0</v>
      </c>
      <c r="O14" s="33">
        <v>0</v>
      </c>
      <c r="P14" s="33">
        <v>1</v>
      </c>
      <c r="Q14" s="33">
        <v>0</v>
      </c>
      <c r="R14" s="33">
        <v>1</v>
      </c>
      <c r="S14" s="33">
        <v>43</v>
      </c>
      <c r="T14" s="33">
        <v>0</v>
      </c>
      <c r="U14" s="33">
        <v>0</v>
      </c>
      <c r="V14" s="33">
        <v>36</v>
      </c>
    </row>
    <row r="15" spans="1:22" ht="17.100000000000001" customHeight="1">
      <c r="A15" s="37" t="s">
        <v>191</v>
      </c>
      <c r="B15" s="33">
        <v>0</v>
      </c>
      <c r="C15" s="33">
        <v>0</v>
      </c>
      <c r="D15" s="33">
        <v>0</v>
      </c>
      <c r="E15" s="33">
        <v>0</v>
      </c>
      <c r="F15" s="33">
        <v>3</v>
      </c>
      <c r="G15" s="33">
        <v>0</v>
      </c>
      <c r="H15" s="33">
        <v>2</v>
      </c>
      <c r="I15" s="33">
        <v>1</v>
      </c>
      <c r="J15" s="33">
        <v>1</v>
      </c>
      <c r="K15" s="33">
        <v>0</v>
      </c>
      <c r="L15" s="33">
        <v>49</v>
      </c>
      <c r="M15" s="33">
        <v>9</v>
      </c>
      <c r="N15" s="33">
        <v>0</v>
      </c>
      <c r="O15" s="33">
        <v>0</v>
      </c>
      <c r="P15" s="33">
        <v>0</v>
      </c>
      <c r="Q15" s="33">
        <v>0</v>
      </c>
      <c r="R15" s="33">
        <v>1</v>
      </c>
      <c r="S15" s="33">
        <v>66</v>
      </c>
      <c r="T15" s="33">
        <v>1</v>
      </c>
      <c r="U15" s="33">
        <v>0</v>
      </c>
      <c r="V15" s="33">
        <v>36</v>
      </c>
    </row>
    <row r="16" spans="1:22" ht="17.100000000000001" customHeight="1">
      <c r="A16" s="37" t="s">
        <v>192</v>
      </c>
      <c r="B16" s="33">
        <v>0</v>
      </c>
      <c r="C16" s="33">
        <v>0</v>
      </c>
      <c r="D16" s="33">
        <v>0</v>
      </c>
      <c r="E16" s="33">
        <v>0</v>
      </c>
      <c r="F16" s="33">
        <v>0</v>
      </c>
      <c r="G16" s="33">
        <v>0</v>
      </c>
      <c r="H16" s="33">
        <v>3</v>
      </c>
      <c r="I16" s="33">
        <v>0</v>
      </c>
      <c r="J16" s="33">
        <v>19</v>
      </c>
      <c r="K16" s="33">
        <v>3</v>
      </c>
      <c r="L16" s="33">
        <v>90</v>
      </c>
      <c r="M16" s="33">
        <v>16</v>
      </c>
      <c r="N16" s="33">
        <v>0</v>
      </c>
      <c r="O16" s="33">
        <v>0</v>
      </c>
      <c r="P16" s="33">
        <v>4</v>
      </c>
      <c r="Q16" s="33">
        <v>0</v>
      </c>
      <c r="R16" s="33">
        <v>1</v>
      </c>
      <c r="S16" s="33">
        <v>136</v>
      </c>
      <c r="T16" s="33">
        <v>2</v>
      </c>
      <c r="U16" s="33">
        <v>16</v>
      </c>
      <c r="V16" s="33">
        <v>103</v>
      </c>
    </row>
    <row r="17" spans="1:22" ht="35.1" customHeight="1">
      <c r="A17" s="43" t="s">
        <v>483</v>
      </c>
      <c r="B17" s="33">
        <v>1</v>
      </c>
      <c r="C17" s="33">
        <v>0</v>
      </c>
      <c r="D17" s="33">
        <v>0</v>
      </c>
      <c r="E17" s="33">
        <v>0</v>
      </c>
      <c r="F17" s="33">
        <v>1</v>
      </c>
      <c r="G17" s="33">
        <v>0</v>
      </c>
      <c r="H17" s="33">
        <v>5</v>
      </c>
      <c r="I17" s="33">
        <v>0</v>
      </c>
      <c r="J17" s="33">
        <v>29</v>
      </c>
      <c r="K17" s="33">
        <v>4</v>
      </c>
      <c r="L17" s="33">
        <v>108</v>
      </c>
      <c r="M17" s="33">
        <v>20</v>
      </c>
      <c r="N17" s="33">
        <v>0</v>
      </c>
      <c r="O17" s="33">
        <v>0</v>
      </c>
      <c r="P17" s="33">
        <v>5</v>
      </c>
      <c r="Q17" s="33">
        <v>0</v>
      </c>
      <c r="R17" s="33">
        <v>3</v>
      </c>
      <c r="S17" s="33">
        <v>176</v>
      </c>
      <c r="T17" s="33">
        <v>6</v>
      </c>
      <c r="U17" s="33">
        <v>0</v>
      </c>
      <c r="V17" s="33">
        <v>117</v>
      </c>
    </row>
    <row r="18" spans="1:22" ht="17.100000000000001" customHeight="1">
      <c r="A18" s="37" t="s">
        <v>194</v>
      </c>
      <c r="B18" s="33">
        <v>0</v>
      </c>
      <c r="C18" s="33">
        <v>0</v>
      </c>
      <c r="D18" s="33">
        <v>2</v>
      </c>
      <c r="E18" s="33">
        <v>1</v>
      </c>
      <c r="F18" s="33">
        <v>0</v>
      </c>
      <c r="G18" s="33">
        <v>0</v>
      </c>
      <c r="H18" s="33">
        <v>9</v>
      </c>
      <c r="I18" s="33">
        <v>1</v>
      </c>
      <c r="J18" s="33">
        <v>7</v>
      </c>
      <c r="K18" s="33">
        <v>1</v>
      </c>
      <c r="L18" s="33">
        <v>69</v>
      </c>
      <c r="M18" s="33">
        <v>1</v>
      </c>
      <c r="N18" s="33">
        <v>0</v>
      </c>
      <c r="O18" s="33">
        <v>0</v>
      </c>
      <c r="P18" s="33">
        <v>4</v>
      </c>
      <c r="Q18" s="33">
        <v>0</v>
      </c>
      <c r="R18" s="33">
        <v>2</v>
      </c>
      <c r="S18" s="33">
        <v>97</v>
      </c>
      <c r="T18" s="33">
        <v>3</v>
      </c>
      <c r="U18" s="33">
        <v>2</v>
      </c>
      <c r="V18" s="33">
        <v>59</v>
      </c>
    </row>
    <row r="19" spans="1:22" ht="17.100000000000001" customHeight="1">
      <c r="A19" s="37" t="s">
        <v>198</v>
      </c>
      <c r="B19" s="33">
        <v>0</v>
      </c>
      <c r="C19" s="33">
        <v>0</v>
      </c>
      <c r="D19" s="33">
        <v>1</v>
      </c>
      <c r="E19" s="33">
        <v>0</v>
      </c>
      <c r="F19" s="33">
        <v>1</v>
      </c>
      <c r="G19" s="33">
        <v>0</v>
      </c>
      <c r="H19" s="33">
        <v>6</v>
      </c>
      <c r="I19" s="33">
        <v>2</v>
      </c>
      <c r="J19" s="33">
        <v>30</v>
      </c>
      <c r="K19" s="33">
        <v>3</v>
      </c>
      <c r="L19" s="33">
        <v>114</v>
      </c>
      <c r="M19" s="33">
        <v>18</v>
      </c>
      <c r="N19" s="33">
        <v>0</v>
      </c>
      <c r="O19" s="33">
        <v>0</v>
      </c>
      <c r="P19" s="33">
        <v>0</v>
      </c>
      <c r="Q19" s="33">
        <v>0</v>
      </c>
      <c r="R19" s="33">
        <v>11</v>
      </c>
      <c r="S19" s="33">
        <v>186</v>
      </c>
      <c r="T19" s="33">
        <v>3</v>
      </c>
      <c r="U19" s="33">
        <v>0</v>
      </c>
      <c r="V19" s="33">
        <v>110</v>
      </c>
    </row>
    <row r="20" spans="1:22" ht="35.1" customHeight="1">
      <c r="A20" s="43" t="s">
        <v>484</v>
      </c>
      <c r="B20" s="33">
        <v>0</v>
      </c>
      <c r="C20" s="33">
        <v>0</v>
      </c>
      <c r="D20" s="33">
        <v>2</v>
      </c>
      <c r="E20" s="33">
        <v>0</v>
      </c>
      <c r="F20" s="33">
        <v>0</v>
      </c>
      <c r="G20" s="33">
        <v>0</v>
      </c>
      <c r="H20" s="33">
        <v>14</v>
      </c>
      <c r="I20" s="33">
        <v>0</v>
      </c>
      <c r="J20" s="33">
        <v>6</v>
      </c>
      <c r="K20" s="33">
        <v>0</v>
      </c>
      <c r="L20" s="33">
        <v>51</v>
      </c>
      <c r="M20" s="33">
        <v>2</v>
      </c>
      <c r="N20" s="33">
        <v>0</v>
      </c>
      <c r="O20" s="33">
        <v>0</v>
      </c>
      <c r="P20" s="33">
        <v>1</v>
      </c>
      <c r="Q20" s="33">
        <v>0</v>
      </c>
      <c r="R20" s="33">
        <v>0</v>
      </c>
      <c r="S20" s="33">
        <v>76</v>
      </c>
      <c r="T20" s="33">
        <v>1</v>
      </c>
      <c r="U20" s="33">
        <v>0</v>
      </c>
      <c r="V20" s="33">
        <v>39</v>
      </c>
    </row>
    <row r="21" spans="1:22" ht="17.100000000000001" customHeight="1">
      <c r="A21" s="37" t="s">
        <v>201</v>
      </c>
      <c r="B21" s="33">
        <v>0</v>
      </c>
      <c r="C21" s="33">
        <v>0</v>
      </c>
      <c r="D21" s="33">
        <v>2</v>
      </c>
      <c r="E21" s="33">
        <v>0</v>
      </c>
      <c r="F21" s="33">
        <v>1</v>
      </c>
      <c r="G21" s="33">
        <v>0</v>
      </c>
      <c r="H21" s="33">
        <v>17</v>
      </c>
      <c r="I21" s="33">
        <v>0</v>
      </c>
      <c r="J21" s="33">
        <v>15</v>
      </c>
      <c r="K21" s="33">
        <v>1</v>
      </c>
      <c r="L21" s="33">
        <v>54</v>
      </c>
      <c r="M21" s="33">
        <v>0</v>
      </c>
      <c r="N21" s="33">
        <v>0</v>
      </c>
      <c r="O21" s="33">
        <v>0</v>
      </c>
      <c r="P21" s="33">
        <v>0</v>
      </c>
      <c r="Q21" s="33">
        <v>0</v>
      </c>
      <c r="R21" s="33">
        <v>3</v>
      </c>
      <c r="S21" s="33">
        <v>93</v>
      </c>
      <c r="T21" s="33">
        <v>3</v>
      </c>
      <c r="U21" s="33">
        <v>3</v>
      </c>
      <c r="V21" s="33">
        <v>44</v>
      </c>
    </row>
    <row r="22" spans="1:22" ht="17.100000000000001" customHeight="1">
      <c r="A22" s="37" t="s">
        <v>202</v>
      </c>
      <c r="B22" s="33">
        <v>13</v>
      </c>
      <c r="C22" s="33">
        <v>1</v>
      </c>
      <c r="D22" s="33">
        <v>4</v>
      </c>
      <c r="E22" s="33">
        <v>1</v>
      </c>
      <c r="F22" s="33">
        <v>0</v>
      </c>
      <c r="G22" s="33">
        <v>0</v>
      </c>
      <c r="H22" s="33">
        <v>39</v>
      </c>
      <c r="I22" s="33">
        <v>7</v>
      </c>
      <c r="J22" s="33">
        <v>319</v>
      </c>
      <c r="K22" s="33">
        <v>61</v>
      </c>
      <c r="L22" s="33">
        <v>33</v>
      </c>
      <c r="M22" s="33">
        <v>10</v>
      </c>
      <c r="N22" s="33">
        <v>0</v>
      </c>
      <c r="O22" s="33">
        <v>0</v>
      </c>
      <c r="P22" s="33">
        <v>1</v>
      </c>
      <c r="Q22" s="33">
        <v>1</v>
      </c>
      <c r="R22" s="33">
        <v>8</v>
      </c>
      <c r="S22" s="33">
        <v>498</v>
      </c>
      <c r="T22" s="33">
        <v>29</v>
      </c>
      <c r="U22" s="33">
        <v>13</v>
      </c>
      <c r="V22" s="33">
        <v>242</v>
      </c>
    </row>
    <row r="23" spans="1:22" ht="17.100000000000001" customHeight="1">
      <c r="A23" s="37" t="s">
        <v>204</v>
      </c>
      <c r="B23" s="33">
        <v>0</v>
      </c>
      <c r="C23" s="33">
        <v>0</v>
      </c>
      <c r="D23" s="33">
        <v>1</v>
      </c>
      <c r="E23" s="33">
        <v>0</v>
      </c>
      <c r="F23" s="33">
        <v>0</v>
      </c>
      <c r="G23" s="33">
        <v>0</v>
      </c>
      <c r="H23" s="33">
        <v>16</v>
      </c>
      <c r="I23" s="33">
        <v>0</v>
      </c>
      <c r="J23" s="33">
        <v>6</v>
      </c>
      <c r="K23" s="33">
        <v>2</v>
      </c>
      <c r="L23" s="33">
        <v>91</v>
      </c>
      <c r="M23" s="33">
        <v>6</v>
      </c>
      <c r="N23" s="33">
        <v>1</v>
      </c>
      <c r="O23" s="33">
        <v>0</v>
      </c>
      <c r="P23" s="33">
        <v>3</v>
      </c>
      <c r="Q23" s="33">
        <v>0</v>
      </c>
      <c r="R23" s="33">
        <v>1</v>
      </c>
      <c r="S23" s="33">
        <v>127</v>
      </c>
      <c r="T23" s="33">
        <v>8</v>
      </c>
      <c r="U23" s="33">
        <v>0</v>
      </c>
      <c r="V23" s="33">
        <v>73</v>
      </c>
    </row>
    <row r="24" spans="1:22" ht="17.100000000000001" customHeight="1">
      <c r="A24" s="37" t="s">
        <v>208</v>
      </c>
      <c r="B24" s="33">
        <v>0</v>
      </c>
      <c r="C24" s="33">
        <v>1</v>
      </c>
      <c r="D24" s="33">
        <v>0</v>
      </c>
      <c r="E24" s="33">
        <v>0</v>
      </c>
      <c r="F24" s="33">
        <v>1</v>
      </c>
      <c r="G24" s="33">
        <v>0</v>
      </c>
      <c r="H24" s="33">
        <v>1</v>
      </c>
      <c r="I24" s="33">
        <v>1</v>
      </c>
      <c r="J24" s="33">
        <v>11</v>
      </c>
      <c r="K24" s="33">
        <v>2</v>
      </c>
      <c r="L24" s="33">
        <v>81</v>
      </c>
      <c r="M24" s="33">
        <v>1</v>
      </c>
      <c r="N24" s="33">
        <v>0</v>
      </c>
      <c r="O24" s="33">
        <v>0</v>
      </c>
      <c r="P24" s="33">
        <v>2</v>
      </c>
      <c r="Q24" s="33">
        <v>0</v>
      </c>
      <c r="R24" s="33">
        <v>3</v>
      </c>
      <c r="S24" s="33">
        <v>104</v>
      </c>
      <c r="T24" s="33">
        <v>1</v>
      </c>
      <c r="U24" s="33">
        <v>0</v>
      </c>
      <c r="V24" s="33">
        <v>54</v>
      </c>
    </row>
    <row r="25" spans="1:22" ht="35.1" customHeight="1">
      <c r="A25" s="43" t="s">
        <v>485</v>
      </c>
      <c r="B25" s="33">
        <v>0</v>
      </c>
      <c r="C25" s="33">
        <v>0</v>
      </c>
      <c r="D25" s="33">
        <v>0</v>
      </c>
      <c r="E25" s="33">
        <v>0</v>
      </c>
      <c r="F25" s="33">
        <v>0</v>
      </c>
      <c r="G25" s="33">
        <v>0</v>
      </c>
      <c r="H25" s="33">
        <v>1</v>
      </c>
      <c r="I25" s="33">
        <v>0</v>
      </c>
      <c r="J25" s="33">
        <v>3</v>
      </c>
      <c r="K25" s="33">
        <v>0</v>
      </c>
      <c r="L25" s="33">
        <v>38</v>
      </c>
      <c r="M25" s="33">
        <v>2</v>
      </c>
      <c r="N25" s="33">
        <v>0</v>
      </c>
      <c r="O25" s="33">
        <v>0</v>
      </c>
      <c r="P25" s="33">
        <v>5</v>
      </c>
      <c r="Q25" s="33">
        <v>0</v>
      </c>
      <c r="R25" s="33">
        <v>0</v>
      </c>
      <c r="S25" s="33">
        <v>49</v>
      </c>
      <c r="T25" s="33">
        <v>1</v>
      </c>
      <c r="U25" s="33">
        <v>0</v>
      </c>
      <c r="V25" s="33">
        <v>33</v>
      </c>
    </row>
    <row r="26" spans="1:22" ht="17.100000000000001" customHeight="1">
      <c r="A26" s="37" t="s">
        <v>210</v>
      </c>
      <c r="B26" s="33">
        <v>2</v>
      </c>
      <c r="C26" s="33">
        <v>0</v>
      </c>
      <c r="D26" s="33">
        <v>6</v>
      </c>
      <c r="E26" s="33">
        <v>0</v>
      </c>
      <c r="F26" s="33">
        <v>4</v>
      </c>
      <c r="G26" s="33">
        <v>1</v>
      </c>
      <c r="H26" s="33">
        <v>101</v>
      </c>
      <c r="I26" s="33">
        <v>19</v>
      </c>
      <c r="J26" s="33">
        <v>81</v>
      </c>
      <c r="K26" s="33">
        <v>10</v>
      </c>
      <c r="L26" s="33">
        <v>461</v>
      </c>
      <c r="M26" s="33">
        <v>74</v>
      </c>
      <c r="N26" s="33">
        <v>1</v>
      </c>
      <c r="O26" s="33">
        <v>0</v>
      </c>
      <c r="P26" s="33">
        <v>22</v>
      </c>
      <c r="Q26" s="33">
        <v>5</v>
      </c>
      <c r="R26" s="33">
        <v>14</v>
      </c>
      <c r="S26" s="33">
        <v>801</v>
      </c>
      <c r="T26" s="33">
        <v>57</v>
      </c>
      <c r="U26" s="33">
        <v>8</v>
      </c>
      <c r="V26" s="33">
        <v>547</v>
      </c>
    </row>
    <row r="27" spans="1:22" ht="17.100000000000001" customHeight="1">
      <c r="A27" s="37" t="s">
        <v>211</v>
      </c>
      <c r="B27" s="33">
        <v>1</v>
      </c>
      <c r="C27" s="33">
        <v>0</v>
      </c>
      <c r="D27" s="33">
        <v>3</v>
      </c>
      <c r="E27" s="33">
        <v>0</v>
      </c>
      <c r="F27" s="33">
        <v>0</v>
      </c>
      <c r="G27" s="33">
        <v>0</v>
      </c>
      <c r="H27" s="33">
        <v>22</v>
      </c>
      <c r="I27" s="33">
        <v>1</v>
      </c>
      <c r="J27" s="33">
        <v>11</v>
      </c>
      <c r="K27" s="33">
        <v>0</v>
      </c>
      <c r="L27" s="33">
        <v>46</v>
      </c>
      <c r="M27" s="33">
        <v>5</v>
      </c>
      <c r="N27" s="33">
        <v>0</v>
      </c>
      <c r="O27" s="33">
        <v>0</v>
      </c>
      <c r="P27" s="33">
        <v>2</v>
      </c>
      <c r="Q27" s="33">
        <v>0</v>
      </c>
      <c r="R27" s="33">
        <v>1</v>
      </c>
      <c r="S27" s="33">
        <v>92</v>
      </c>
      <c r="T27" s="33">
        <v>6</v>
      </c>
      <c r="U27" s="33">
        <v>1</v>
      </c>
      <c r="V27" s="33">
        <v>47</v>
      </c>
    </row>
    <row r="28" spans="1:22" ht="35.1" customHeight="1">
      <c r="A28" s="43" t="s">
        <v>486</v>
      </c>
      <c r="B28" s="33">
        <v>0</v>
      </c>
      <c r="C28" s="33">
        <v>0</v>
      </c>
      <c r="D28" s="33">
        <v>0</v>
      </c>
      <c r="E28" s="33">
        <v>0</v>
      </c>
      <c r="F28" s="33">
        <v>0</v>
      </c>
      <c r="G28" s="33">
        <v>0</v>
      </c>
      <c r="H28" s="33">
        <v>0</v>
      </c>
      <c r="I28" s="33">
        <v>0</v>
      </c>
      <c r="J28" s="33">
        <v>8</v>
      </c>
      <c r="K28" s="33">
        <v>2</v>
      </c>
      <c r="L28" s="33">
        <v>20</v>
      </c>
      <c r="M28" s="33">
        <v>1</v>
      </c>
      <c r="N28" s="33">
        <v>0</v>
      </c>
      <c r="O28" s="33">
        <v>0</v>
      </c>
      <c r="P28" s="33">
        <v>0</v>
      </c>
      <c r="Q28" s="33">
        <v>0</v>
      </c>
      <c r="R28" s="33">
        <v>2</v>
      </c>
      <c r="S28" s="33">
        <v>33</v>
      </c>
      <c r="T28" s="33">
        <v>0</v>
      </c>
      <c r="U28" s="33">
        <v>0</v>
      </c>
      <c r="V28" s="33">
        <v>25</v>
      </c>
    </row>
    <row r="29" spans="1:22" ht="17.100000000000001" customHeight="1">
      <c r="A29" s="701" t="s">
        <v>487</v>
      </c>
      <c r="B29" s="702"/>
      <c r="C29" s="702"/>
      <c r="D29" s="702"/>
      <c r="E29" s="702"/>
      <c r="F29" s="702"/>
      <c r="G29" s="702"/>
      <c r="H29" s="702"/>
      <c r="I29" s="702"/>
      <c r="J29" s="702"/>
      <c r="K29" s="702"/>
      <c r="L29" s="702"/>
      <c r="M29" s="702"/>
      <c r="N29" s="702"/>
      <c r="O29" s="702"/>
      <c r="P29" s="702"/>
      <c r="Q29" s="702"/>
      <c r="R29" s="702"/>
      <c r="S29" s="702"/>
      <c r="T29" s="702"/>
      <c r="U29" s="702"/>
      <c r="V29" s="702"/>
    </row>
    <row r="30" spans="1:22" ht="17.100000000000001" customHeight="1">
      <c r="A30" s="701" t="s">
        <v>356</v>
      </c>
      <c r="B30" s="702"/>
      <c r="C30" s="702"/>
      <c r="D30" s="702"/>
      <c r="E30" s="702"/>
      <c r="F30" s="702"/>
      <c r="G30" s="702"/>
      <c r="H30" s="702"/>
      <c r="I30" s="702"/>
      <c r="J30" s="702"/>
      <c r="K30" s="702"/>
      <c r="L30" s="702"/>
      <c r="M30" s="702"/>
      <c r="N30" s="702"/>
      <c r="O30" s="702"/>
      <c r="P30" s="702"/>
      <c r="Q30" s="702"/>
      <c r="R30" s="702"/>
      <c r="S30" s="702"/>
      <c r="T30" s="702"/>
      <c r="U30" s="702"/>
      <c r="V30" s="702"/>
    </row>
    <row r="31" spans="1:22" ht="17.100000000000001" customHeight="1">
      <c r="A31" s="701" t="s">
        <v>425</v>
      </c>
      <c r="B31" s="702"/>
      <c r="C31" s="702"/>
      <c r="D31" s="702"/>
      <c r="E31" s="702"/>
      <c r="F31" s="702"/>
      <c r="G31" s="702"/>
      <c r="H31" s="702"/>
      <c r="I31" s="702"/>
      <c r="J31" s="702"/>
      <c r="K31" s="702"/>
      <c r="L31" s="702"/>
      <c r="M31" s="702"/>
      <c r="N31" s="702"/>
      <c r="O31" s="702"/>
      <c r="P31" s="702"/>
      <c r="Q31" s="702"/>
      <c r="R31" s="702"/>
      <c r="S31" s="702"/>
      <c r="T31" s="702"/>
      <c r="U31" s="702"/>
      <c r="V31" s="702"/>
    </row>
    <row r="32" spans="1:22" ht="17.100000000000001" customHeight="1">
      <c r="A32" s="701" t="s">
        <v>426</v>
      </c>
      <c r="B32" s="702"/>
      <c r="C32" s="702"/>
      <c r="D32" s="702"/>
      <c r="E32" s="702"/>
      <c r="F32" s="702"/>
      <c r="G32" s="702"/>
      <c r="H32" s="702"/>
      <c r="I32" s="702"/>
      <c r="J32" s="702"/>
      <c r="K32" s="702"/>
      <c r="L32" s="702"/>
      <c r="M32" s="702"/>
      <c r="N32" s="702"/>
      <c r="O32" s="702"/>
      <c r="P32" s="702"/>
      <c r="Q32" s="702"/>
      <c r="R32" s="702"/>
      <c r="S32" s="702"/>
      <c r="T32" s="702"/>
      <c r="U32" s="702"/>
      <c r="V32" s="702"/>
    </row>
    <row r="33" spans="1:22" ht="17.100000000000001" customHeight="1">
      <c r="A33" s="701" t="s">
        <v>427</v>
      </c>
      <c r="B33" s="702"/>
      <c r="C33" s="702"/>
      <c r="D33" s="702"/>
      <c r="E33" s="702"/>
      <c r="F33" s="702"/>
      <c r="G33" s="702"/>
      <c r="H33" s="702"/>
      <c r="I33" s="702"/>
      <c r="J33" s="702"/>
      <c r="K33" s="702"/>
      <c r="L33" s="702"/>
      <c r="M33" s="702"/>
      <c r="N33" s="702"/>
      <c r="O33" s="702"/>
      <c r="P33" s="702"/>
      <c r="Q33" s="702"/>
      <c r="R33" s="702"/>
      <c r="S33" s="702"/>
      <c r="T33" s="702"/>
      <c r="U33" s="702"/>
      <c r="V33" s="702"/>
    </row>
  </sheetData>
  <mergeCells count="23">
    <mergeCell ref="A6:V6"/>
    <mergeCell ref="A1:V1"/>
    <mergeCell ref="A2:V2"/>
    <mergeCell ref="A3:V3"/>
    <mergeCell ref="A4:V4"/>
    <mergeCell ref="A5:V5"/>
    <mergeCell ref="B8:S8"/>
    <mergeCell ref="T8:V8"/>
    <mergeCell ref="B9:C9"/>
    <mergeCell ref="D9:E9"/>
    <mergeCell ref="F9:G9"/>
    <mergeCell ref="H9:I9"/>
    <mergeCell ref="J9:K9"/>
    <mergeCell ref="L9:M9"/>
    <mergeCell ref="N9:O9"/>
    <mergeCell ref="P9:Q9"/>
    <mergeCell ref="A33:V33"/>
    <mergeCell ref="T9:V9"/>
    <mergeCell ref="B11:V11"/>
    <mergeCell ref="A29:V29"/>
    <mergeCell ref="A30:V30"/>
    <mergeCell ref="A31:V31"/>
    <mergeCell ref="A32:V32"/>
  </mergeCells>
  <pageMargins left="0.2" right="0.2" top="0.25" bottom="0.25" header="0" footer="0"/>
  <pageSetup paperSize="5" fitToHeight="0" orientation="landscape"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Layout" zoomScaleNormal="100" workbookViewId="0">
      <selection sqref="A1:R1"/>
    </sheetView>
  </sheetViews>
  <sheetFormatPr defaultColWidth="11" defaultRowHeight="15" customHeight="1"/>
  <cols>
    <col min="1" max="1" width="25" style="31" bestFit="1" customWidth="1"/>
    <col min="2" max="17" width="8.125" style="31" customWidth="1"/>
    <col min="18" max="18" width="12" style="31" bestFit="1" customWidth="1"/>
    <col min="19" max="19" width="9" style="31" bestFit="1" customWidth="1"/>
    <col min="20" max="20" width="10" style="31" bestFit="1" customWidth="1"/>
    <col min="21" max="21" width="6" style="31" bestFit="1" customWidth="1"/>
    <col min="22" max="22" width="16" style="31" bestFit="1" customWidth="1"/>
    <col min="23" max="16384" width="11" style="31"/>
  </cols>
  <sheetData>
    <row r="1" spans="1:22" ht="21.95" customHeight="1">
      <c r="A1" s="704" t="s">
        <v>488</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489</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31" t="s">
        <v>481</v>
      </c>
      <c r="G9" s="731"/>
      <c r="H9" s="720" t="s">
        <v>160</v>
      </c>
      <c r="I9" s="720"/>
      <c r="J9" s="720" t="s">
        <v>161</v>
      </c>
      <c r="K9" s="720"/>
      <c r="L9" s="720" t="s">
        <v>166</v>
      </c>
      <c r="M9" s="720"/>
      <c r="N9" s="720" t="s">
        <v>416</v>
      </c>
      <c r="O9" s="720"/>
      <c r="P9" s="731" t="s">
        <v>482</v>
      </c>
      <c r="Q9" s="731"/>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32" t="s">
        <v>418</v>
      </c>
      <c r="B11" s="720" t="s">
        <v>5</v>
      </c>
      <c r="C11" s="720"/>
      <c r="D11" s="720"/>
      <c r="E11" s="720"/>
      <c r="F11" s="720"/>
      <c r="G11" s="720"/>
      <c r="H11" s="720"/>
      <c r="I11" s="720"/>
      <c r="J11" s="720"/>
      <c r="K11" s="720"/>
      <c r="L11" s="720"/>
      <c r="M11" s="720"/>
      <c r="N11" s="720"/>
      <c r="O11" s="720"/>
      <c r="P11" s="720"/>
      <c r="Q11" s="720"/>
      <c r="R11" s="720"/>
      <c r="S11" s="720"/>
      <c r="T11" s="720"/>
      <c r="U11" s="720"/>
      <c r="V11" s="720"/>
    </row>
    <row r="12" spans="1:22" s="87" customFormat="1" ht="17.100000000000001" customHeight="1">
      <c r="A12" s="85" t="s">
        <v>331</v>
      </c>
      <c r="B12" s="86">
        <v>55</v>
      </c>
      <c r="C12" s="86">
        <v>6</v>
      </c>
      <c r="D12" s="86">
        <v>163</v>
      </c>
      <c r="E12" s="86">
        <v>43</v>
      </c>
      <c r="F12" s="86">
        <v>17</v>
      </c>
      <c r="G12" s="86">
        <v>2</v>
      </c>
      <c r="H12" s="86">
        <v>1056</v>
      </c>
      <c r="I12" s="86">
        <v>146</v>
      </c>
      <c r="J12" s="86">
        <v>962</v>
      </c>
      <c r="K12" s="86">
        <v>232</v>
      </c>
      <c r="L12" s="86">
        <v>2963</v>
      </c>
      <c r="M12" s="86">
        <v>464</v>
      </c>
      <c r="N12" s="86">
        <v>11</v>
      </c>
      <c r="O12" s="86">
        <v>1</v>
      </c>
      <c r="P12" s="86">
        <v>123</v>
      </c>
      <c r="Q12" s="86">
        <v>19</v>
      </c>
      <c r="R12" s="86">
        <v>229</v>
      </c>
      <c r="S12" s="86">
        <v>6492</v>
      </c>
      <c r="T12" s="86">
        <v>202</v>
      </c>
      <c r="U12" s="86">
        <v>257</v>
      </c>
      <c r="V12" s="86">
        <v>1987</v>
      </c>
    </row>
    <row r="13" spans="1:22" ht="17.100000000000001" customHeight="1">
      <c r="A13" s="37" t="s">
        <v>188</v>
      </c>
      <c r="B13" s="33">
        <v>0</v>
      </c>
      <c r="C13" s="33">
        <v>0</v>
      </c>
      <c r="D13" s="33">
        <v>0</v>
      </c>
      <c r="E13" s="33">
        <v>0</v>
      </c>
      <c r="F13" s="33">
        <v>1</v>
      </c>
      <c r="G13" s="33">
        <v>0</v>
      </c>
      <c r="H13" s="33">
        <v>9</v>
      </c>
      <c r="I13" s="33">
        <v>2</v>
      </c>
      <c r="J13" s="33">
        <v>9</v>
      </c>
      <c r="K13" s="33">
        <v>0</v>
      </c>
      <c r="L13" s="33">
        <v>52</v>
      </c>
      <c r="M13" s="33">
        <v>7</v>
      </c>
      <c r="N13" s="33">
        <v>0</v>
      </c>
      <c r="O13" s="33">
        <v>0</v>
      </c>
      <c r="P13" s="33">
        <v>3</v>
      </c>
      <c r="Q13" s="33">
        <v>2</v>
      </c>
      <c r="R13" s="33">
        <v>1</v>
      </c>
      <c r="S13" s="33">
        <v>86</v>
      </c>
      <c r="T13" s="33">
        <v>6</v>
      </c>
      <c r="U13" s="33">
        <v>5</v>
      </c>
      <c r="V13" s="33">
        <v>32</v>
      </c>
    </row>
    <row r="14" spans="1:22" ht="17.100000000000001" customHeight="1">
      <c r="A14" s="37" t="s">
        <v>189</v>
      </c>
      <c r="B14" s="33">
        <v>2</v>
      </c>
      <c r="C14" s="33">
        <v>1</v>
      </c>
      <c r="D14" s="33">
        <v>5</v>
      </c>
      <c r="E14" s="33">
        <v>2</v>
      </c>
      <c r="F14" s="33">
        <v>2</v>
      </c>
      <c r="G14" s="33">
        <v>0</v>
      </c>
      <c r="H14" s="33">
        <v>188</v>
      </c>
      <c r="I14" s="33">
        <v>23</v>
      </c>
      <c r="J14" s="33">
        <v>64</v>
      </c>
      <c r="K14" s="33">
        <v>21</v>
      </c>
      <c r="L14" s="33">
        <v>55</v>
      </c>
      <c r="M14" s="33">
        <v>5</v>
      </c>
      <c r="N14" s="33">
        <v>1</v>
      </c>
      <c r="O14" s="33">
        <v>0</v>
      </c>
      <c r="P14" s="33">
        <v>7</v>
      </c>
      <c r="Q14" s="33">
        <v>0</v>
      </c>
      <c r="R14" s="33">
        <v>20</v>
      </c>
      <c r="S14" s="33">
        <v>396</v>
      </c>
      <c r="T14" s="33">
        <v>5</v>
      </c>
      <c r="U14" s="33">
        <v>51</v>
      </c>
      <c r="V14" s="33">
        <v>159</v>
      </c>
    </row>
    <row r="15" spans="1:22" ht="17.100000000000001" customHeight="1">
      <c r="A15" s="37" t="s">
        <v>190</v>
      </c>
      <c r="B15" s="33">
        <v>2</v>
      </c>
      <c r="C15" s="33">
        <v>0</v>
      </c>
      <c r="D15" s="33">
        <v>1</v>
      </c>
      <c r="E15" s="33">
        <v>2</v>
      </c>
      <c r="F15" s="33">
        <v>0</v>
      </c>
      <c r="G15" s="33">
        <v>0</v>
      </c>
      <c r="H15" s="33">
        <v>16</v>
      </c>
      <c r="I15" s="33">
        <v>2</v>
      </c>
      <c r="J15" s="33">
        <v>15</v>
      </c>
      <c r="K15" s="33">
        <v>6</v>
      </c>
      <c r="L15" s="33">
        <v>86</v>
      </c>
      <c r="M15" s="33">
        <v>14</v>
      </c>
      <c r="N15" s="33">
        <v>0</v>
      </c>
      <c r="O15" s="33">
        <v>0</v>
      </c>
      <c r="P15" s="33">
        <v>1</v>
      </c>
      <c r="Q15" s="33">
        <v>1</v>
      </c>
      <c r="R15" s="33">
        <v>5</v>
      </c>
      <c r="S15" s="33">
        <v>151</v>
      </c>
      <c r="T15" s="33">
        <v>6</v>
      </c>
      <c r="U15" s="33">
        <v>0</v>
      </c>
      <c r="V15" s="33">
        <v>80</v>
      </c>
    </row>
    <row r="16" spans="1:22" ht="17.100000000000001" customHeight="1">
      <c r="A16" s="37" t="s">
        <v>191</v>
      </c>
      <c r="B16" s="33">
        <v>0</v>
      </c>
      <c r="C16" s="33">
        <v>0</v>
      </c>
      <c r="D16" s="33">
        <v>0</v>
      </c>
      <c r="E16" s="33">
        <v>0</v>
      </c>
      <c r="F16" s="33">
        <v>1</v>
      </c>
      <c r="G16" s="33">
        <v>0</v>
      </c>
      <c r="H16" s="33">
        <v>7</v>
      </c>
      <c r="I16" s="33">
        <v>1</v>
      </c>
      <c r="J16" s="33">
        <v>3</v>
      </c>
      <c r="K16" s="33">
        <v>3</v>
      </c>
      <c r="L16" s="33">
        <v>37</v>
      </c>
      <c r="M16" s="33">
        <v>11</v>
      </c>
      <c r="N16" s="33">
        <v>0</v>
      </c>
      <c r="O16" s="33">
        <v>0</v>
      </c>
      <c r="P16" s="33">
        <v>1</v>
      </c>
      <c r="Q16" s="33">
        <v>1</v>
      </c>
      <c r="R16" s="33">
        <v>1</v>
      </c>
      <c r="S16" s="33">
        <v>66</v>
      </c>
      <c r="T16" s="33">
        <v>1</v>
      </c>
      <c r="U16" s="33">
        <v>0</v>
      </c>
      <c r="V16" s="33">
        <v>14</v>
      </c>
    </row>
    <row r="17" spans="1:22" ht="17.100000000000001" customHeight="1">
      <c r="A17" s="37" t="s">
        <v>192</v>
      </c>
      <c r="B17" s="33">
        <v>1</v>
      </c>
      <c r="C17" s="33">
        <v>0</v>
      </c>
      <c r="D17" s="33">
        <v>6</v>
      </c>
      <c r="E17" s="33">
        <v>1</v>
      </c>
      <c r="F17" s="33">
        <v>0</v>
      </c>
      <c r="G17" s="33">
        <v>0</v>
      </c>
      <c r="H17" s="33">
        <v>44</v>
      </c>
      <c r="I17" s="33">
        <v>5</v>
      </c>
      <c r="J17" s="33">
        <v>35</v>
      </c>
      <c r="K17" s="33">
        <v>4</v>
      </c>
      <c r="L17" s="33">
        <v>162</v>
      </c>
      <c r="M17" s="33">
        <v>22</v>
      </c>
      <c r="N17" s="33">
        <v>0</v>
      </c>
      <c r="O17" s="33">
        <v>0</v>
      </c>
      <c r="P17" s="33">
        <v>7</v>
      </c>
      <c r="Q17" s="33">
        <v>1</v>
      </c>
      <c r="R17" s="33">
        <v>11</v>
      </c>
      <c r="S17" s="33">
        <v>299</v>
      </c>
      <c r="T17" s="33">
        <v>8</v>
      </c>
      <c r="U17" s="33">
        <v>54</v>
      </c>
      <c r="V17" s="33">
        <v>140</v>
      </c>
    </row>
    <row r="18" spans="1:22" ht="17.100000000000001" customHeight="1">
      <c r="A18" s="37" t="s">
        <v>193</v>
      </c>
      <c r="B18" s="33">
        <v>2</v>
      </c>
      <c r="C18" s="33">
        <v>1</v>
      </c>
      <c r="D18" s="33">
        <v>3</v>
      </c>
      <c r="E18" s="33">
        <v>0</v>
      </c>
      <c r="F18" s="33">
        <v>1</v>
      </c>
      <c r="G18" s="33">
        <v>1</v>
      </c>
      <c r="H18" s="33">
        <v>29</v>
      </c>
      <c r="I18" s="33">
        <v>4</v>
      </c>
      <c r="J18" s="33">
        <v>58</v>
      </c>
      <c r="K18" s="33">
        <v>14</v>
      </c>
      <c r="L18" s="33">
        <v>137</v>
      </c>
      <c r="M18" s="33">
        <v>13</v>
      </c>
      <c r="N18" s="33">
        <v>1</v>
      </c>
      <c r="O18" s="33">
        <v>0</v>
      </c>
      <c r="P18" s="33">
        <v>3</v>
      </c>
      <c r="Q18" s="33">
        <v>1</v>
      </c>
      <c r="R18" s="33">
        <v>11</v>
      </c>
      <c r="S18" s="33">
        <v>279</v>
      </c>
      <c r="T18" s="33">
        <v>1</v>
      </c>
      <c r="U18" s="33">
        <v>0</v>
      </c>
      <c r="V18" s="33">
        <v>89</v>
      </c>
    </row>
    <row r="19" spans="1:22" ht="17.100000000000001" customHeight="1">
      <c r="A19" s="37" t="s">
        <v>194</v>
      </c>
      <c r="B19" s="33">
        <v>3</v>
      </c>
      <c r="C19" s="33">
        <v>0</v>
      </c>
      <c r="D19" s="33">
        <v>9</v>
      </c>
      <c r="E19" s="33">
        <v>4</v>
      </c>
      <c r="F19" s="33">
        <v>2</v>
      </c>
      <c r="G19" s="33">
        <v>0</v>
      </c>
      <c r="H19" s="33">
        <v>64</v>
      </c>
      <c r="I19" s="33">
        <v>9</v>
      </c>
      <c r="J19" s="33">
        <v>16</v>
      </c>
      <c r="K19" s="33">
        <v>3</v>
      </c>
      <c r="L19" s="33">
        <v>160</v>
      </c>
      <c r="M19" s="33">
        <v>29</v>
      </c>
      <c r="N19" s="33">
        <v>2</v>
      </c>
      <c r="O19" s="33">
        <v>1</v>
      </c>
      <c r="P19" s="33">
        <v>4</v>
      </c>
      <c r="Q19" s="33">
        <v>1</v>
      </c>
      <c r="R19" s="33">
        <v>9</v>
      </c>
      <c r="S19" s="33">
        <v>316</v>
      </c>
      <c r="T19" s="33">
        <v>14</v>
      </c>
      <c r="U19" s="33">
        <v>10</v>
      </c>
      <c r="V19" s="33">
        <v>117</v>
      </c>
    </row>
    <row r="20" spans="1:22" ht="17.100000000000001" customHeight="1">
      <c r="A20" s="37" t="s">
        <v>196</v>
      </c>
      <c r="B20" s="33">
        <v>0</v>
      </c>
      <c r="C20" s="33">
        <v>0</v>
      </c>
      <c r="D20" s="33">
        <v>4</v>
      </c>
      <c r="E20" s="33">
        <v>0</v>
      </c>
      <c r="F20" s="33">
        <v>0</v>
      </c>
      <c r="G20" s="33">
        <v>1</v>
      </c>
      <c r="H20" s="33">
        <v>8</v>
      </c>
      <c r="I20" s="33">
        <v>2</v>
      </c>
      <c r="J20" s="33">
        <v>6</v>
      </c>
      <c r="K20" s="33">
        <v>2</v>
      </c>
      <c r="L20" s="33">
        <v>68</v>
      </c>
      <c r="M20" s="33">
        <v>18</v>
      </c>
      <c r="N20" s="33">
        <v>0</v>
      </c>
      <c r="O20" s="33">
        <v>0</v>
      </c>
      <c r="P20" s="33">
        <v>8</v>
      </c>
      <c r="Q20" s="33">
        <v>1</v>
      </c>
      <c r="R20" s="33">
        <v>4</v>
      </c>
      <c r="S20" s="33">
        <v>122</v>
      </c>
      <c r="T20" s="33">
        <v>7</v>
      </c>
      <c r="U20" s="33">
        <v>0</v>
      </c>
      <c r="V20" s="33">
        <v>40</v>
      </c>
    </row>
    <row r="21" spans="1:22" ht="17.100000000000001" customHeight="1">
      <c r="A21" s="37" t="s">
        <v>198</v>
      </c>
      <c r="B21" s="33">
        <v>0</v>
      </c>
      <c r="C21" s="33">
        <v>0</v>
      </c>
      <c r="D21" s="33">
        <v>7</v>
      </c>
      <c r="E21" s="33">
        <v>4</v>
      </c>
      <c r="F21" s="33">
        <v>3</v>
      </c>
      <c r="G21" s="33">
        <v>0</v>
      </c>
      <c r="H21" s="33">
        <v>84</v>
      </c>
      <c r="I21" s="33">
        <v>17</v>
      </c>
      <c r="J21" s="33">
        <v>51</v>
      </c>
      <c r="K21" s="33">
        <v>11</v>
      </c>
      <c r="L21" s="33">
        <v>213</v>
      </c>
      <c r="M21" s="33">
        <v>30</v>
      </c>
      <c r="N21" s="33">
        <v>1</v>
      </c>
      <c r="O21" s="33">
        <v>0</v>
      </c>
      <c r="P21" s="33">
        <v>6</v>
      </c>
      <c r="Q21" s="33">
        <v>0</v>
      </c>
      <c r="R21" s="33">
        <v>12</v>
      </c>
      <c r="S21" s="33">
        <v>439</v>
      </c>
      <c r="T21" s="33">
        <v>5</v>
      </c>
      <c r="U21" s="33">
        <v>12</v>
      </c>
      <c r="V21" s="33">
        <v>114</v>
      </c>
    </row>
    <row r="22" spans="1:22" ht="17.100000000000001" customHeight="1">
      <c r="A22" s="37" t="s">
        <v>199</v>
      </c>
      <c r="B22" s="33">
        <v>0</v>
      </c>
      <c r="C22" s="33">
        <v>0</v>
      </c>
      <c r="D22" s="33">
        <v>1</v>
      </c>
      <c r="E22" s="33">
        <v>0</v>
      </c>
      <c r="F22" s="33">
        <v>0</v>
      </c>
      <c r="G22" s="33">
        <v>0</v>
      </c>
      <c r="H22" s="33">
        <v>13</v>
      </c>
      <c r="I22" s="33">
        <v>1</v>
      </c>
      <c r="J22" s="33">
        <v>2</v>
      </c>
      <c r="K22" s="33">
        <v>1</v>
      </c>
      <c r="L22" s="33">
        <v>93</v>
      </c>
      <c r="M22" s="33">
        <v>17</v>
      </c>
      <c r="N22" s="33">
        <v>0</v>
      </c>
      <c r="O22" s="33">
        <v>0</v>
      </c>
      <c r="P22" s="33">
        <v>1</v>
      </c>
      <c r="Q22" s="33">
        <v>0</v>
      </c>
      <c r="R22" s="33">
        <v>0</v>
      </c>
      <c r="S22" s="33">
        <v>129</v>
      </c>
      <c r="T22" s="33">
        <v>5</v>
      </c>
      <c r="U22" s="33">
        <v>0</v>
      </c>
      <c r="V22" s="33">
        <v>37</v>
      </c>
    </row>
    <row r="23" spans="1:22" ht="17.100000000000001" customHeight="1">
      <c r="A23" s="37" t="s">
        <v>332</v>
      </c>
      <c r="B23" s="33">
        <v>0</v>
      </c>
      <c r="C23" s="33">
        <v>0</v>
      </c>
      <c r="D23" s="33">
        <v>2</v>
      </c>
      <c r="E23" s="33">
        <v>1</v>
      </c>
      <c r="F23" s="33">
        <v>1</v>
      </c>
      <c r="G23" s="33">
        <v>0</v>
      </c>
      <c r="H23" s="33">
        <v>5</v>
      </c>
      <c r="I23" s="33">
        <v>0</v>
      </c>
      <c r="J23" s="33">
        <v>8</v>
      </c>
      <c r="K23" s="33">
        <v>3</v>
      </c>
      <c r="L23" s="33">
        <v>41</v>
      </c>
      <c r="M23" s="33">
        <v>4</v>
      </c>
      <c r="N23" s="33">
        <v>0</v>
      </c>
      <c r="O23" s="33">
        <v>0</v>
      </c>
      <c r="P23" s="33">
        <v>3</v>
      </c>
      <c r="Q23" s="33">
        <v>0</v>
      </c>
      <c r="R23" s="33">
        <v>0</v>
      </c>
      <c r="S23" s="33">
        <v>68</v>
      </c>
      <c r="T23" s="33">
        <v>1</v>
      </c>
      <c r="U23" s="33">
        <v>5</v>
      </c>
      <c r="V23" s="33">
        <v>22</v>
      </c>
    </row>
    <row r="24" spans="1:22" ht="17.100000000000001" customHeight="1">
      <c r="A24" s="37" t="s">
        <v>201</v>
      </c>
      <c r="B24" s="33">
        <v>1</v>
      </c>
      <c r="C24" s="33">
        <v>0</v>
      </c>
      <c r="D24" s="33">
        <v>12</v>
      </c>
      <c r="E24" s="33">
        <v>4</v>
      </c>
      <c r="F24" s="33">
        <v>3</v>
      </c>
      <c r="G24" s="33">
        <v>0</v>
      </c>
      <c r="H24" s="33">
        <v>52</v>
      </c>
      <c r="I24" s="33">
        <v>4</v>
      </c>
      <c r="J24" s="33">
        <v>48</v>
      </c>
      <c r="K24" s="33">
        <v>11</v>
      </c>
      <c r="L24" s="33">
        <v>263</v>
      </c>
      <c r="M24" s="33">
        <v>42</v>
      </c>
      <c r="N24" s="33">
        <v>1</v>
      </c>
      <c r="O24" s="33">
        <v>0</v>
      </c>
      <c r="P24" s="33">
        <v>11</v>
      </c>
      <c r="Q24" s="33">
        <v>3</v>
      </c>
      <c r="R24" s="33">
        <v>24</v>
      </c>
      <c r="S24" s="33">
        <v>479</v>
      </c>
      <c r="T24" s="33">
        <v>21</v>
      </c>
      <c r="U24" s="33">
        <v>10</v>
      </c>
      <c r="V24" s="33">
        <v>142</v>
      </c>
    </row>
    <row r="25" spans="1:22" ht="17.100000000000001" customHeight="1">
      <c r="A25" s="37" t="s">
        <v>202</v>
      </c>
      <c r="B25" s="33">
        <v>31</v>
      </c>
      <c r="C25" s="33">
        <v>3</v>
      </c>
      <c r="D25" s="33">
        <v>13</v>
      </c>
      <c r="E25" s="33">
        <v>1</v>
      </c>
      <c r="F25" s="33">
        <v>1</v>
      </c>
      <c r="G25" s="33">
        <v>0</v>
      </c>
      <c r="H25" s="33">
        <v>200</v>
      </c>
      <c r="I25" s="33">
        <v>30</v>
      </c>
      <c r="J25" s="33">
        <v>312</v>
      </c>
      <c r="K25" s="33">
        <v>92</v>
      </c>
      <c r="L25" s="33">
        <v>38</v>
      </c>
      <c r="M25" s="33">
        <v>13</v>
      </c>
      <c r="N25" s="33">
        <v>0</v>
      </c>
      <c r="O25" s="33">
        <v>0</v>
      </c>
      <c r="P25" s="33">
        <v>3</v>
      </c>
      <c r="Q25" s="33">
        <v>0</v>
      </c>
      <c r="R25" s="33">
        <v>15</v>
      </c>
      <c r="S25" s="33">
        <v>752</v>
      </c>
      <c r="T25" s="33">
        <v>11</v>
      </c>
      <c r="U25" s="33">
        <v>37</v>
      </c>
      <c r="V25" s="33">
        <v>180</v>
      </c>
    </row>
    <row r="26" spans="1:22" ht="17.100000000000001" customHeight="1">
      <c r="A26" s="37" t="s">
        <v>333</v>
      </c>
      <c r="B26" s="33">
        <v>0</v>
      </c>
      <c r="C26" s="33">
        <v>0</v>
      </c>
      <c r="D26" s="33">
        <v>0</v>
      </c>
      <c r="E26" s="33">
        <v>0</v>
      </c>
      <c r="F26" s="33">
        <v>0</v>
      </c>
      <c r="G26" s="33">
        <v>0</v>
      </c>
      <c r="H26" s="33">
        <v>8</v>
      </c>
      <c r="I26" s="33">
        <v>1</v>
      </c>
      <c r="J26" s="33">
        <v>3</v>
      </c>
      <c r="K26" s="33">
        <v>0</v>
      </c>
      <c r="L26" s="33">
        <v>15</v>
      </c>
      <c r="M26" s="33">
        <v>2</v>
      </c>
      <c r="N26" s="33">
        <v>1</v>
      </c>
      <c r="O26" s="33">
        <v>0</v>
      </c>
      <c r="P26" s="33">
        <v>1</v>
      </c>
      <c r="Q26" s="33">
        <v>0</v>
      </c>
      <c r="R26" s="33">
        <v>0</v>
      </c>
      <c r="S26" s="33">
        <v>31</v>
      </c>
      <c r="T26" s="33">
        <v>1</v>
      </c>
      <c r="U26" s="33">
        <v>0</v>
      </c>
      <c r="V26" s="33">
        <v>10</v>
      </c>
    </row>
    <row r="27" spans="1:22" ht="17.100000000000001" customHeight="1">
      <c r="A27" s="37" t="s">
        <v>204</v>
      </c>
      <c r="B27" s="33">
        <v>0</v>
      </c>
      <c r="C27" s="33">
        <v>0</v>
      </c>
      <c r="D27" s="33">
        <v>6</v>
      </c>
      <c r="E27" s="33">
        <v>0</v>
      </c>
      <c r="F27" s="33">
        <v>1</v>
      </c>
      <c r="G27" s="33">
        <v>0</v>
      </c>
      <c r="H27" s="33">
        <v>4</v>
      </c>
      <c r="I27" s="33">
        <v>0</v>
      </c>
      <c r="J27" s="33">
        <v>7</v>
      </c>
      <c r="K27" s="33">
        <v>1</v>
      </c>
      <c r="L27" s="33">
        <v>89</v>
      </c>
      <c r="M27" s="33">
        <v>15</v>
      </c>
      <c r="N27" s="33">
        <v>0</v>
      </c>
      <c r="O27" s="33">
        <v>0</v>
      </c>
      <c r="P27" s="33">
        <v>3</v>
      </c>
      <c r="Q27" s="33">
        <v>0</v>
      </c>
      <c r="R27" s="33">
        <v>3</v>
      </c>
      <c r="S27" s="33">
        <v>129</v>
      </c>
      <c r="T27" s="33">
        <v>3</v>
      </c>
      <c r="U27" s="33">
        <v>1</v>
      </c>
      <c r="V27" s="33">
        <v>29</v>
      </c>
    </row>
    <row r="28" spans="1:22" ht="17.100000000000001" customHeight="1">
      <c r="A28" s="37" t="s">
        <v>205</v>
      </c>
      <c r="B28" s="33">
        <v>2</v>
      </c>
      <c r="C28" s="33">
        <v>1</v>
      </c>
      <c r="D28" s="33">
        <v>15</v>
      </c>
      <c r="E28" s="33">
        <v>4</v>
      </c>
      <c r="F28" s="33">
        <v>0</v>
      </c>
      <c r="G28" s="33">
        <v>0</v>
      </c>
      <c r="H28" s="33">
        <v>59</v>
      </c>
      <c r="I28" s="33">
        <v>6</v>
      </c>
      <c r="J28" s="33">
        <v>35</v>
      </c>
      <c r="K28" s="33">
        <v>13</v>
      </c>
      <c r="L28" s="33">
        <v>130</v>
      </c>
      <c r="M28" s="33">
        <v>15</v>
      </c>
      <c r="N28" s="33">
        <v>0</v>
      </c>
      <c r="O28" s="33">
        <v>0</v>
      </c>
      <c r="P28" s="33">
        <v>6</v>
      </c>
      <c r="Q28" s="33">
        <v>1</v>
      </c>
      <c r="R28" s="33">
        <v>25</v>
      </c>
      <c r="S28" s="33">
        <v>312</v>
      </c>
      <c r="T28" s="33">
        <v>7</v>
      </c>
      <c r="U28" s="33">
        <v>17</v>
      </c>
      <c r="V28" s="33">
        <v>78</v>
      </c>
    </row>
    <row r="29" spans="1:22" ht="35.1" customHeight="1">
      <c r="A29" s="43" t="s">
        <v>490</v>
      </c>
      <c r="B29" s="33">
        <v>1</v>
      </c>
      <c r="C29" s="33">
        <v>0</v>
      </c>
      <c r="D29" s="33">
        <v>11</v>
      </c>
      <c r="E29" s="33">
        <v>1</v>
      </c>
      <c r="F29" s="33">
        <v>0</v>
      </c>
      <c r="G29" s="33">
        <v>0</v>
      </c>
      <c r="H29" s="33">
        <v>17</v>
      </c>
      <c r="I29" s="33">
        <v>3</v>
      </c>
      <c r="J29" s="33">
        <v>30</v>
      </c>
      <c r="K29" s="33">
        <v>3</v>
      </c>
      <c r="L29" s="33">
        <v>145</v>
      </c>
      <c r="M29" s="33">
        <v>31</v>
      </c>
      <c r="N29" s="33">
        <v>0</v>
      </c>
      <c r="O29" s="33">
        <v>0</v>
      </c>
      <c r="P29" s="33">
        <v>6</v>
      </c>
      <c r="Q29" s="33">
        <v>0</v>
      </c>
      <c r="R29" s="33">
        <v>3</v>
      </c>
      <c r="S29" s="33">
        <v>251</v>
      </c>
      <c r="T29" s="33">
        <v>6</v>
      </c>
      <c r="U29" s="33">
        <v>0</v>
      </c>
      <c r="V29" s="33">
        <v>74</v>
      </c>
    </row>
    <row r="30" spans="1:22" ht="17.100000000000001" customHeight="1">
      <c r="A30" s="37" t="s">
        <v>207</v>
      </c>
      <c r="B30" s="33">
        <v>0</v>
      </c>
      <c r="C30" s="33">
        <v>0</v>
      </c>
      <c r="D30" s="33">
        <v>2</v>
      </c>
      <c r="E30" s="33">
        <v>3</v>
      </c>
      <c r="F30" s="33">
        <v>1</v>
      </c>
      <c r="G30" s="33">
        <v>0</v>
      </c>
      <c r="H30" s="33">
        <v>25</v>
      </c>
      <c r="I30" s="33">
        <v>2</v>
      </c>
      <c r="J30" s="33">
        <v>10</v>
      </c>
      <c r="K30" s="33">
        <v>0</v>
      </c>
      <c r="L30" s="33">
        <v>129</v>
      </c>
      <c r="M30" s="33">
        <v>24</v>
      </c>
      <c r="N30" s="33">
        <v>0</v>
      </c>
      <c r="O30" s="33">
        <v>0</v>
      </c>
      <c r="P30" s="33">
        <v>5</v>
      </c>
      <c r="Q30" s="33">
        <v>1</v>
      </c>
      <c r="R30" s="33">
        <v>1</v>
      </c>
      <c r="S30" s="33">
        <v>203</v>
      </c>
      <c r="T30" s="33">
        <v>5</v>
      </c>
      <c r="U30" s="33">
        <v>0</v>
      </c>
      <c r="V30" s="33">
        <v>74</v>
      </c>
    </row>
    <row r="31" spans="1:22" ht="17.100000000000001" customHeight="1">
      <c r="A31" s="37" t="s">
        <v>208</v>
      </c>
      <c r="B31" s="33">
        <v>1</v>
      </c>
      <c r="C31" s="33">
        <v>0</v>
      </c>
      <c r="D31" s="33">
        <v>5</v>
      </c>
      <c r="E31" s="33">
        <v>2</v>
      </c>
      <c r="F31" s="33">
        <v>0</v>
      </c>
      <c r="G31" s="33">
        <v>0</v>
      </c>
      <c r="H31" s="33">
        <v>42</v>
      </c>
      <c r="I31" s="33">
        <v>5</v>
      </c>
      <c r="J31" s="33">
        <v>47</v>
      </c>
      <c r="K31" s="33">
        <v>8</v>
      </c>
      <c r="L31" s="33">
        <v>212</v>
      </c>
      <c r="M31" s="33">
        <v>24</v>
      </c>
      <c r="N31" s="33">
        <v>0</v>
      </c>
      <c r="O31" s="33">
        <v>0</v>
      </c>
      <c r="P31" s="33">
        <v>7</v>
      </c>
      <c r="Q31" s="33">
        <v>2</v>
      </c>
      <c r="R31" s="33">
        <v>32</v>
      </c>
      <c r="S31" s="33">
        <v>387</v>
      </c>
      <c r="T31" s="33">
        <v>5</v>
      </c>
      <c r="U31" s="33">
        <v>1</v>
      </c>
      <c r="V31" s="33">
        <v>80</v>
      </c>
    </row>
    <row r="32" spans="1:22" ht="17.100000000000001" customHeight="1">
      <c r="A32" s="37" t="s">
        <v>335</v>
      </c>
      <c r="B32" s="33">
        <v>0</v>
      </c>
      <c r="C32" s="33">
        <v>0</v>
      </c>
      <c r="D32" s="33">
        <v>6</v>
      </c>
      <c r="E32" s="33">
        <v>2</v>
      </c>
      <c r="F32" s="33">
        <v>0</v>
      </c>
      <c r="G32" s="33">
        <v>0</v>
      </c>
      <c r="H32" s="33">
        <v>19</v>
      </c>
      <c r="I32" s="33">
        <v>0</v>
      </c>
      <c r="J32" s="33">
        <v>14</v>
      </c>
      <c r="K32" s="33">
        <v>0</v>
      </c>
      <c r="L32" s="33">
        <v>139</v>
      </c>
      <c r="M32" s="33">
        <v>28</v>
      </c>
      <c r="N32" s="33">
        <v>1</v>
      </c>
      <c r="O32" s="33">
        <v>0</v>
      </c>
      <c r="P32" s="33">
        <v>8</v>
      </c>
      <c r="Q32" s="33">
        <v>0</v>
      </c>
      <c r="R32" s="33">
        <v>6</v>
      </c>
      <c r="S32" s="33">
        <v>223</v>
      </c>
      <c r="T32" s="33">
        <v>6</v>
      </c>
      <c r="U32" s="33">
        <v>1</v>
      </c>
      <c r="V32" s="33">
        <v>80</v>
      </c>
    </row>
    <row r="33" spans="1:22" ht="17.100000000000001" customHeight="1">
      <c r="A33" s="37" t="s">
        <v>210</v>
      </c>
      <c r="B33" s="33">
        <v>5</v>
      </c>
      <c r="C33" s="33">
        <v>0</v>
      </c>
      <c r="D33" s="33">
        <v>29</v>
      </c>
      <c r="E33" s="33">
        <v>7</v>
      </c>
      <c r="F33" s="33">
        <v>0</v>
      </c>
      <c r="G33" s="33">
        <v>0</v>
      </c>
      <c r="H33" s="33">
        <v>65</v>
      </c>
      <c r="I33" s="33">
        <v>12</v>
      </c>
      <c r="J33" s="33">
        <v>74</v>
      </c>
      <c r="K33" s="33">
        <v>15</v>
      </c>
      <c r="L33" s="33">
        <v>376</v>
      </c>
      <c r="M33" s="33">
        <v>61</v>
      </c>
      <c r="N33" s="33">
        <v>3</v>
      </c>
      <c r="O33" s="33">
        <v>0</v>
      </c>
      <c r="P33" s="33">
        <v>15</v>
      </c>
      <c r="Q33" s="33">
        <v>2</v>
      </c>
      <c r="R33" s="33">
        <v>29</v>
      </c>
      <c r="S33" s="33">
        <v>693</v>
      </c>
      <c r="T33" s="33">
        <v>45</v>
      </c>
      <c r="U33" s="33">
        <v>20</v>
      </c>
      <c r="V33" s="33">
        <v>184</v>
      </c>
    </row>
    <row r="34" spans="1:22" ht="17.100000000000001" customHeight="1">
      <c r="A34" s="37" t="s">
        <v>211</v>
      </c>
      <c r="B34" s="33">
        <v>0</v>
      </c>
      <c r="C34" s="33">
        <v>0</v>
      </c>
      <c r="D34" s="33">
        <v>12</v>
      </c>
      <c r="E34" s="33">
        <v>1</v>
      </c>
      <c r="F34" s="33">
        <v>0</v>
      </c>
      <c r="G34" s="33">
        <v>0</v>
      </c>
      <c r="H34" s="33">
        <v>18</v>
      </c>
      <c r="I34" s="33">
        <v>3</v>
      </c>
      <c r="J34" s="33">
        <v>26</v>
      </c>
      <c r="K34" s="33">
        <v>6</v>
      </c>
      <c r="L34" s="33">
        <v>124</v>
      </c>
      <c r="M34" s="33">
        <v>17</v>
      </c>
      <c r="N34" s="33">
        <v>0</v>
      </c>
      <c r="O34" s="33">
        <v>0</v>
      </c>
      <c r="P34" s="33">
        <v>5</v>
      </c>
      <c r="Q34" s="33">
        <v>0</v>
      </c>
      <c r="R34" s="33">
        <v>6</v>
      </c>
      <c r="S34" s="33">
        <v>218</v>
      </c>
      <c r="T34" s="33">
        <v>6</v>
      </c>
      <c r="U34" s="33">
        <v>3</v>
      </c>
      <c r="V34" s="33">
        <v>55</v>
      </c>
    </row>
    <row r="35" spans="1:22" ht="17.100000000000001" customHeight="1">
      <c r="A35" s="37" t="s">
        <v>336</v>
      </c>
      <c r="B35" s="33">
        <v>3</v>
      </c>
      <c r="C35" s="33">
        <v>0</v>
      </c>
      <c r="D35" s="33">
        <v>6</v>
      </c>
      <c r="E35" s="33">
        <v>1</v>
      </c>
      <c r="F35" s="33">
        <v>0</v>
      </c>
      <c r="G35" s="33">
        <v>0</v>
      </c>
      <c r="H35" s="33">
        <v>37</v>
      </c>
      <c r="I35" s="33">
        <v>5</v>
      </c>
      <c r="J35" s="33">
        <v>27</v>
      </c>
      <c r="K35" s="33">
        <v>4</v>
      </c>
      <c r="L35" s="33">
        <v>73</v>
      </c>
      <c r="M35" s="33">
        <v>14</v>
      </c>
      <c r="N35" s="33">
        <v>0</v>
      </c>
      <c r="O35" s="33">
        <v>0</v>
      </c>
      <c r="P35" s="33">
        <v>4</v>
      </c>
      <c r="Q35" s="33">
        <v>1</v>
      </c>
      <c r="R35" s="33">
        <v>2</v>
      </c>
      <c r="S35" s="33">
        <v>177</v>
      </c>
      <c r="T35" s="33">
        <v>11</v>
      </c>
      <c r="U35" s="33">
        <v>15</v>
      </c>
      <c r="V35" s="33">
        <v>61</v>
      </c>
    </row>
    <row r="36" spans="1:22" ht="17.100000000000001" customHeight="1">
      <c r="A36" s="37" t="s">
        <v>213</v>
      </c>
      <c r="B36" s="33">
        <v>1</v>
      </c>
      <c r="C36" s="33">
        <v>0</v>
      </c>
      <c r="D36" s="33">
        <v>1</v>
      </c>
      <c r="E36" s="33">
        <v>2</v>
      </c>
      <c r="F36" s="33">
        <v>0</v>
      </c>
      <c r="G36" s="33">
        <v>0</v>
      </c>
      <c r="H36" s="33">
        <v>3</v>
      </c>
      <c r="I36" s="33">
        <v>1</v>
      </c>
      <c r="J36" s="33">
        <v>17</v>
      </c>
      <c r="K36" s="33">
        <v>1</v>
      </c>
      <c r="L36" s="33">
        <v>20</v>
      </c>
      <c r="M36" s="33">
        <v>2</v>
      </c>
      <c r="N36" s="33">
        <v>0</v>
      </c>
      <c r="O36" s="33">
        <v>0</v>
      </c>
      <c r="P36" s="33">
        <v>0</v>
      </c>
      <c r="Q36" s="33">
        <v>0</v>
      </c>
      <c r="R36" s="33">
        <v>1</v>
      </c>
      <c r="S36" s="33">
        <v>49</v>
      </c>
      <c r="T36" s="33">
        <v>0</v>
      </c>
      <c r="U36" s="33">
        <v>1</v>
      </c>
      <c r="V36" s="33">
        <v>22</v>
      </c>
    </row>
    <row r="37" spans="1:22" ht="17.100000000000001" customHeight="1">
      <c r="A37" s="37" t="s">
        <v>214</v>
      </c>
      <c r="B37" s="33">
        <v>0</v>
      </c>
      <c r="C37" s="33">
        <v>0</v>
      </c>
      <c r="D37" s="33">
        <v>0</v>
      </c>
      <c r="E37" s="33">
        <v>0</v>
      </c>
      <c r="F37" s="33">
        <v>0</v>
      </c>
      <c r="G37" s="33">
        <v>0</v>
      </c>
      <c r="H37" s="33">
        <v>10</v>
      </c>
      <c r="I37" s="33">
        <v>1</v>
      </c>
      <c r="J37" s="33">
        <v>1</v>
      </c>
      <c r="K37" s="33">
        <v>1</v>
      </c>
      <c r="L37" s="33">
        <v>40</v>
      </c>
      <c r="M37" s="33">
        <v>1</v>
      </c>
      <c r="N37" s="33">
        <v>0</v>
      </c>
      <c r="O37" s="33">
        <v>0</v>
      </c>
      <c r="P37" s="33">
        <v>1</v>
      </c>
      <c r="Q37" s="33">
        <v>0</v>
      </c>
      <c r="R37" s="33">
        <v>3</v>
      </c>
      <c r="S37" s="33">
        <v>58</v>
      </c>
      <c r="T37" s="33">
        <v>3</v>
      </c>
      <c r="U37" s="33">
        <v>0</v>
      </c>
      <c r="V37" s="33">
        <v>6</v>
      </c>
    </row>
    <row r="38" spans="1:22" ht="17.100000000000001" customHeight="1">
      <c r="A38" s="37" t="s">
        <v>215</v>
      </c>
      <c r="B38" s="33">
        <v>0</v>
      </c>
      <c r="C38" s="33">
        <v>0</v>
      </c>
      <c r="D38" s="33">
        <v>7</v>
      </c>
      <c r="E38" s="33">
        <v>1</v>
      </c>
      <c r="F38" s="33">
        <v>0</v>
      </c>
      <c r="G38" s="33">
        <v>0</v>
      </c>
      <c r="H38" s="33">
        <v>30</v>
      </c>
      <c r="I38" s="33">
        <v>7</v>
      </c>
      <c r="J38" s="33">
        <v>44</v>
      </c>
      <c r="K38" s="33">
        <v>9</v>
      </c>
      <c r="L38" s="33">
        <v>66</v>
      </c>
      <c r="M38" s="33">
        <v>5</v>
      </c>
      <c r="N38" s="33">
        <v>0</v>
      </c>
      <c r="O38" s="33">
        <v>0</v>
      </c>
      <c r="P38" s="33">
        <v>4</v>
      </c>
      <c r="Q38" s="33">
        <v>1</v>
      </c>
      <c r="R38" s="33">
        <v>5</v>
      </c>
      <c r="S38" s="33">
        <v>179</v>
      </c>
      <c r="T38" s="33">
        <v>13</v>
      </c>
      <c r="U38" s="33">
        <v>14</v>
      </c>
      <c r="V38" s="33">
        <v>68</v>
      </c>
    </row>
    <row r="39" spans="1:22" ht="17.100000000000001" customHeight="1">
      <c r="A39" s="701" t="s">
        <v>491</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356</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425</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426</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427</v>
      </c>
      <c r="B43" s="702"/>
      <c r="C43" s="702"/>
      <c r="D43" s="702"/>
      <c r="E43" s="702"/>
      <c r="F43" s="702"/>
      <c r="G43" s="702"/>
      <c r="H43" s="702"/>
      <c r="I43" s="702"/>
      <c r="J43" s="702"/>
      <c r="K43" s="702"/>
      <c r="L43" s="702"/>
      <c r="M43" s="702"/>
      <c r="N43" s="702"/>
      <c r="O43" s="702"/>
      <c r="P43" s="702"/>
      <c r="Q43" s="702"/>
      <c r="R43" s="702"/>
      <c r="S43" s="702"/>
      <c r="T43" s="702"/>
      <c r="U43" s="702"/>
      <c r="V43" s="702"/>
    </row>
  </sheetData>
  <mergeCells count="23">
    <mergeCell ref="A6:V6"/>
    <mergeCell ref="A1:V1"/>
    <mergeCell ref="A2:V2"/>
    <mergeCell ref="A3:V3"/>
    <mergeCell ref="A4:V4"/>
    <mergeCell ref="A5:V5"/>
    <mergeCell ref="B8:S8"/>
    <mergeCell ref="T8:V8"/>
    <mergeCell ref="B9:C9"/>
    <mergeCell ref="D9:E9"/>
    <mergeCell ref="F9:G9"/>
    <mergeCell ref="H9:I9"/>
    <mergeCell ref="J9:K9"/>
    <mergeCell ref="L9:M9"/>
    <mergeCell ref="N9:O9"/>
    <mergeCell ref="P9:Q9"/>
    <mergeCell ref="A43:V43"/>
    <mergeCell ref="T9:V9"/>
    <mergeCell ref="B11:V11"/>
    <mergeCell ref="A39:V39"/>
    <mergeCell ref="A40:V40"/>
    <mergeCell ref="A41:V41"/>
    <mergeCell ref="A42:V42"/>
  </mergeCells>
  <pageMargins left="0.2" right="0.2" top="0.25" bottom="0.25" header="0" footer="0"/>
  <pageSetup paperSize="5" fitToHeight="0" orientation="landscape"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Layout" zoomScaleNormal="100" workbookViewId="0">
      <selection sqref="A1:R1"/>
    </sheetView>
  </sheetViews>
  <sheetFormatPr defaultColWidth="11" defaultRowHeight="15" customHeight="1"/>
  <cols>
    <col min="1" max="1" width="19.875" style="31" customWidth="1"/>
    <col min="2" max="2" width="8.625" style="31" customWidth="1"/>
    <col min="3" max="3" width="7.625" style="31" customWidth="1"/>
    <col min="4" max="4" width="8.625" style="31" customWidth="1"/>
    <col min="5" max="5" width="7.625" style="31" customWidth="1"/>
    <col min="6" max="6" width="8.625" style="31" customWidth="1"/>
    <col min="7" max="7" width="7.625" style="31" customWidth="1"/>
    <col min="8" max="8" width="8.625" style="31" customWidth="1"/>
    <col min="9" max="9" width="7.625" style="31" customWidth="1"/>
    <col min="10" max="10" width="8.625" style="31" customWidth="1"/>
    <col min="11" max="11" width="7.75" style="31" customWidth="1"/>
    <col min="12" max="12" width="8.625" style="31" customWidth="1"/>
    <col min="13" max="13" width="7.625" style="31" customWidth="1"/>
    <col min="14" max="14" width="8.625" style="31" customWidth="1"/>
    <col min="15" max="15" width="7.75" style="31" customWidth="1"/>
    <col min="16" max="16" width="8.625" style="31" customWidth="1"/>
    <col min="17" max="17" width="7.75" style="31" customWidth="1"/>
    <col min="18" max="18" width="10.5" style="31" customWidth="1"/>
    <col min="19" max="19" width="7.5" style="31" customWidth="1"/>
    <col min="20" max="20" width="9.25" style="31" customWidth="1"/>
    <col min="21" max="21" width="7" style="31" bestFit="1" customWidth="1"/>
    <col min="22" max="22" width="11.625" style="31" customWidth="1"/>
    <col min="23" max="16384" width="11" style="31"/>
  </cols>
  <sheetData>
    <row r="1" spans="1:22" ht="21.95" customHeight="1">
      <c r="A1" s="704" t="s">
        <v>492</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493</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31" t="s">
        <v>481</v>
      </c>
      <c r="G9" s="731"/>
      <c r="H9" s="720" t="s">
        <v>160</v>
      </c>
      <c r="I9" s="720"/>
      <c r="J9" s="720" t="s">
        <v>161</v>
      </c>
      <c r="K9" s="720"/>
      <c r="L9" s="720" t="s">
        <v>166</v>
      </c>
      <c r="M9" s="720"/>
      <c r="N9" s="720" t="s">
        <v>416</v>
      </c>
      <c r="O9" s="720"/>
      <c r="P9" s="731" t="s">
        <v>482</v>
      </c>
      <c r="Q9" s="731"/>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32" t="s">
        <v>418</v>
      </c>
      <c r="B11" s="720" t="s">
        <v>5</v>
      </c>
      <c r="C11" s="720"/>
      <c r="D11" s="720"/>
      <c r="E11" s="720"/>
      <c r="F11" s="720"/>
      <c r="G11" s="720"/>
      <c r="H11" s="720"/>
      <c r="I11" s="720"/>
      <c r="J11" s="720"/>
      <c r="K11" s="720"/>
      <c r="L11" s="720"/>
      <c r="M11" s="720"/>
      <c r="N11" s="720"/>
      <c r="O11" s="720"/>
      <c r="P11" s="720"/>
      <c r="Q11" s="720"/>
      <c r="R11" s="720"/>
      <c r="S11" s="720"/>
      <c r="T11" s="720"/>
      <c r="U11" s="720"/>
      <c r="V11" s="720"/>
    </row>
    <row r="12" spans="1:22" s="87" customFormat="1" ht="17.100000000000001" customHeight="1">
      <c r="A12" s="85" t="s">
        <v>331</v>
      </c>
      <c r="B12" s="86">
        <v>287</v>
      </c>
      <c r="C12" s="86">
        <v>277</v>
      </c>
      <c r="D12" s="86">
        <v>448</v>
      </c>
      <c r="E12" s="86">
        <v>370</v>
      </c>
      <c r="F12" s="86">
        <v>64</v>
      </c>
      <c r="G12" s="86">
        <v>50</v>
      </c>
      <c r="H12" s="86">
        <v>4477</v>
      </c>
      <c r="I12" s="86">
        <v>2263</v>
      </c>
      <c r="J12" s="86">
        <v>4450</v>
      </c>
      <c r="K12" s="86">
        <v>3378</v>
      </c>
      <c r="L12" s="86">
        <v>9342</v>
      </c>
      <c r="M12" s="86">
        <v>7248</v>
      </c>
      <c r="N12" s="86">
        <v>45</v>
      </c>
      <c r="O12" s="86">
        <v>34</v>
      </c>
      <c r="P12" s="86">
        <v>511</v>
      </c>
      <c r="Q12" s="86">
        <v>391</v>
      </c>
      <c r="R12" s="86">
        <v>1139</v>
      </c>
      <c r="S12" s="86">
        <v>34774</v>
      </c>
      <c r="T12" s="86">
        <v>1527</v>
      </c>
      <c r="U12" s="86">
        <v>1483</v>
      </c>
      <c r="V12" s="86">
        <v>19164</v>
      </c>
    </row>
    <row r="13" spans="1:22" ht="17.100000000000001" customHeight="1">
      <c r="A13" s="37" t="s">
        <v>188</v>
      </c>
      <c r="B13" s="33">
        <v>12</v>
      </c>
      <c r="C13" s="33">
        <v>8</v>
      </c>
      <c r="D13" s="33">
        <v>29</v>
      </c>
      <c r="E13" s="33">
        <v>15</v>
      </c>
      <c r="F13" s="33">
        <v>7</v>
      </c>
      <c r="G13" s="33">
        <v>4</v>
      </c>
      <c r="H13" s="33">
        <v>153</v>
      </c>
      <c r="I13" s="33">
        <v>64</v>
      </c>
      <c r="J13" s="33">
        <v>146</v>
      </c>
      <c r="K13" s="33">
        <v>105</v>
      </c>
      <c r="L13" s="33">
        <v>866</v>
      </c>
      <c r="M13" s="33">
        <v>680</v>
      </c>
      <c r="N13" s="33">
        <v>4</v>
      </c>
      <c r="O13" s="33">
        <v>0</v>
      </c>
      <c r="P13" s="33">
        <v>50</v>
      </c>
      <c r="Q13" s="33">
        <v>42</v>
      </c>
      <c r="R13" s="33">
        <v>18</v>
      </c>
      <c r="S13" s="33">
        <v>2203</v>
      </c>
      <c r="T13" s="33">
        <v>100</v>
      </c>
      <c r="U13" s="33">
        <v>78</v>
      </c>
      <c r="V13" s="33">
        <v>1314</v>
      </c>
    </row>
    <row r="14" spans="1:22" ht="17.100000000000001" customHeight="1">
      <c r="A14" s="37" t="s">
        <v>189</v>
      </c>
      <c r="B14" s="33">
        <v>44</v>
      </c>
      <c r="C14" s="33">
        <v>38</v>
      </c>
      <c r="D14" s="33">
        <v>26</v>
      </c>
      <c r="E14" s="33">
        <v>37</v>
      </c>
      <c r="F14" s="33">
        <v>2</v>
      </c>
      <c r="G14" s="33">
        <v>3</v>
      </c>
      <c r="H14" s="33">
        <v>554</v>
      </c>
      <c r="I14" s="33">
        <v>350</v>
      </c>
      <c r="J14" s="33">
        <v>474</v>
      </c>
      <c r="K14" s="33">
        <v>368</v>
      </c>
      <c r="L14" s="33">
        <v>229</v>
      </c>
      <c r="M14" s="33">
        <v>285</v>
      </c>
      <c r="N14" s="33">
        <v>3</v>
      </c>
      <c r="O14" s="33">
        <v>1</v>
      </c>
      <c r="P14" s="33">
        <v>27</v>
      </c>
      <c r="Q14" s="33">
        <v>33</v>
      </c>
      <c r="R14" s="33">
        <v>136</v>
      </c>
      <c r="S14" s="33">
        <v>2610</v>
      </c>
      <c r="T14" s="33">
        <v>83</v>
      </c>
      <c r="U14" s="33">
        <v>277</v>
      </c>
      <c r="V14" s="33">
        <v>1586</v>
      </c>
    </row>
    <row r="15" spans="1:22" ht="17.100000000000001" customHeight="1">
      <c r="A15" s="37" t="s">
        <v>190</v>
      </c>
      <c r="B15" s="33">
        <v>4</v>
      </c>
      <c r="C15" s="33">
        <v>6</v>
      </c>
      <c r="D15" s="33">
        <v>8</v>
      </c>
      <c r="E15" s="33">
        <v>4</v>
      </c>
      <c r="F15" s="33">
        <v>0</v>
      </c>
      <c r="G15" s="33">
        <v>4</v>
      </c>
      <c r="H15" s="33">
        <v>79</v>
      </c>
      <c r="I15" s="33">
        <v>32</v>
      </c>
      <c r="J15" s="33">
        <v>59</v>
      </c>
      <c r="K15" s="33">
        <v>44</v>
      </c>
      <c r="L15" s="33">
        <v>291</v>
      </c>
      <c r="M15" s="33">
        <v>187</v>
      </c>
      <c r="N15" s="33">
        <v>4</v>
      </c>
      <c r="O15" s="33">
        <v>1</v>
      </c>
      <c r="P15" s="33">
        <v>16</v>
      </c>
      <c r="Q15" s="33">
        <v>11</v>
      </c>
      <c r="R15" s="33">
        <v>10</v>
      </c>
      <c r="S15" s="33">
        <v>760</v>
      </c>
      <c r="T15" s="33">
        <v>30</v>
      </c>
      <c r="U15" s="33">
        <v>1</v>
      </c>
      <c r="V15" s="33">
        <v>511</v>
      </c>
    </row>
    <row r="16" spans="1:22" ht="17.100000000000001" customHeight="1">
      <c r="A16" s="37" t="s">
        <v>191</v>
      </c>
      <c r="B16" s="33">
        <v>0</v>
      </c>
      <c r="C16" s="33">
        <v>0</v>
      </c>
      <c r="D16" s="33">
        <v>0</v>
      </c>
      <c r="E16" s="33">
        <v>0</v>
      </c>
      <c r="F16" s="33">
        <v>1</v>
      </c>
      <c r="G16" s="33">
        <v>2</v>
      </c>
      <c r="H16" s="33">
        <v>5</v>
      </c>
      <c r="I16" s="33">
        <v>2</v>
      </c>
      <c r="J16" s="33">
        <v>1</v>
      </c>
      <c r="K16" s="33">
        <v>2</v>
      </c>
      <c r="L16" s="33">
        <v>40</v>
      </c>
      <c r="M16" s="33">
        <v>34</v>
      </c>
      <c r="N16" s="33">
        <v>0</v>
      </c>
      <c r="O16" s="33">
        <v>0</v>
      </c>
      <c r="P16" s="33">
        <v>0</v>
      </c>
      <c r="Q16" s="33">
        <v>1</v>
      </c>
      <c r="R16" s="33">
        <v>0</v>
      </c>
      <c r="S16" s="33">
        <v>88</v>
      </c>
      <c r="T16" s="33">
        <v>3</v>
      </c>
      <c r="U16" s="33">
        <v>0</v>
      </c>
      <c r="V16" s="33">
        <v>46</v>
      </c>
    </row>
    <row r="17" spans="1:22" ht="17.100000000000001" customHeight="1">
      <c r="A17" s="37" t="s">
        <v>192</v>
      </c>
      <c r="B17" s="33">
        <v>3</v>
      </c>
      <c r="C17" s="33">
        <v>2</v>
      </c>
      <c r="D17" s="33">
        <v>12</v>
      </c>
      <c r="E17" s="33">
        <v>17</v>
      </c>
      <c r="F17" s="33">
        <v>1</v>
      </c>
      <c r="G17" s="33">
        <v>2</v>
      </c>
      <c r="H17" s="33">
        <v>128</v>
      </c>
      <c r="I17" s="33">
        <v>70</v>
      </c>
      <c r="J17" s="33">
        <v>117</v>
      </c>
      <c r="K17" s="33">
        <v>105</v>
      </c>
      <c r="L17" s="33">
        <v>547</v>
      </c>
      <c r="M17" s="33">
        <v>470</v>
      </c>
      <c r="N17" s="33">
        <v>1</v>
      </c>
      <c r="O17" s="33">
        <v>0</v>
      </c>
      <c r="P17" s="33">
        <v>24</v>
      </c>
      <c r="Q17" s="33">
        <v>29</v>
      </c>
      <c r="R17" s="33">
        <v>34</v>
      </c>
      <c r="S17" s="33">
        <v>1562</v>
      </c>
      <c r="T17" s="33">
        <v>46</v>
      </c>
      <c r="U17" s="33">
        <v>212</v>
      </c>
      <c r="V17" s="33">
        <v>952</v>
      </c>
    </row>
    <row r="18" spans="1:22" ht="17.100000000000001" customHeight="1">
      <c r="A18" s="37" t="s">
        <v>193</v>
      </c>
      <c r="B18" s="33">
        <v>7</v>
      </c>
      <c r="C18" s="33">
        <v>4</v>
      </c>
      <c r="D18" s="33">
        <v>6</v>
      </c>
      <c r="E18" s="33">
        <v>4</v>
      </c>
      <c r="F18" s="33">
        <v>5</v>
      </c>
      <c r="G18" s="33">
        <v>1</v>
      </c>
      <c r="H18" s="33">
        <v>52</v>
      </c>
      <c r="I18" s="33">
        <v>31</v>
      </c>
      <c r="J18" s="33">
        <v>113</v>
      </c>
      <c r="K18" s="33">
        <v>62</v>
      </c>
      <c r="L18" s="33">
        <v>269</v>
      </c>
      <c r="M18" s="33">
        <v>182</v>
      </c>
      <c r="N18" s="33">
        <v>0</v>
      </c>
      <c r="O18" s="33">
        <v>0</v>
      </c>
      <c r="P18" s="33">
        <v>7</v>
      </c>
      <c r="Q18" s="33">
        <v>6</v>
      </c>
      <c r="R18" s="33">
        <v>18</v>
      </c>
      <c r="S18" s="33">
        <v>767</v>
      </c>
      <c r="T18" s="33">
        <v>25</v>
      </c>
      <c r="U18" s="33">
        <v>0</v>
      </c>
      <c r="V18" s="33">
        <v>380</v>
      </c>
    </row>
    <row r="19" spans="1:22" ht="17.100000000000001" customHeight="1">
      <c r="A19" s="37" t="s">
        <v>194</v>
      </c>
      <c r="B19" s="33">
        <v>6</v>
      </c>
      <c r="C19" s="33">
        <v>2</v>
      </c>
      <c r="D19" s="33">
        <v>83</v>
      </c>
      <c r="E19" s="33">
        <v>69</v>
      </c>
      <c r="F19" s="33">
        <v>5</v>
      </c>
      <c r="G19" s="33">
        <v>6</v>
      </c>
      <c r="H19" s="33">
        <v>930</v>
      </c>
      <c r="I19" s="33">
        <v>366</v>
      </c>
      <c r="J19" s="33">
        <v>191</v>
      </c>
      <c r="K19" s="33">
        <v>144</v>
      </c>
      <c r="L19" s="33">
        <v>1140</v>
      </c>
      <c r="M19" s="33">
        <v>847</v>
      </c>
      <c r="N19" s="33">
        <v>7</v>
      </c>
      <c r="O19" s="33">
        <v>11</v>
      </c>
      <c r="P19" s="33">
        <v>73</v>
      </c>
      <c r="Q19" s="33">
        <v>44</v>
      </c>
      <c r="R19" s="33">
        <v>181</v>
      </c>
      <c r="S19" s="33">
        <v>4105</v>
      </c>
      <c r="T19" s="33">
        <v>190</v>
      </c>
      <c r="U19" s="33">
        <v>95</v>
      </c>
      <c r="V19" s="33">
        <v>2570</v>
      </c>
    </row>
    <row r="20" spans="1:22" ht="17.100000000000001" customHeight="1">
      <c r="A20" s="37" t="s">
        <v>195</v>
      </c>
      <c r="B20" s="33">
        <v>0</v>
      </c>
      <c r="C20" s="33">
        <v>0</v>
      </c>
      <c r="D20" s="33">
        <v>0</v>
      </c>
      <c r="E20" s="33">
        <v>1</v>
      </c>
      <c r="F20" s="33">
        <v>0</v>
      </c>
      <c r="G20" s="33">
        <v>0</v>
      </c>
      <c r="H20" s="33">
        <v>2</v>
      </c>
      <c r="I20" s="33">
        <v>5</v>
      </c>
      <c r="J20" s="33">
        <v>7</v>
      </c>
      <c r="K20" s="33">
        <v>2</v>
      </c>
      <c r="L20" s="33">
        <v>9</v>
      </c>
      <c r="M20" s="33">
        <v>4</v>
      </c>
      <c r="N20" s="33">
        <v>0</v>
      </c>
      <c r="O20" s="33">
        <v>0</v>
      </c>
      <c r="P20" s="33">
        <v>0</v>
      </c>
      <c r="Q20" s="33">
        <v>1</v>
      </c>
      <c r="R20" s="33">
        <v>1</v>
      </c>
      <c r="S20" s="33">
        <v>32</v>
      </c>
      <c r="T20" s="33">
        <v>2</v>
      </c>
      <c r="U20" s="33">
        <v>1</v>
      </c>
      <c r="V20" s="33">
        <v>17</v>
      </c>
    </row>
    <row r="21" spans="1:22" ht="17.100000000000001" customHeight="1">
      <c r="A21" s="37" t="s">
        <v>196</v>
      </c>
      <c r="B21" s="33">
        <v>0</v>
      </c>
      <c r="C21" s="33">
        <v>0</v>
      </c>
      <c r="D21" s="33">
        <v>4</v>
      </c>
      <c r="E21" s="33">
        <v>1</v>
      </c>
      <c r="F21" s="33">
        <v>2</v>
      </c>
      <c r="G21" s="33">
        <v>1</v>
      </c>
      <c r="H21" s="33">
        <v>19</v>
      </c>
      <c r="I21" s="33">
        <v>11</v>
      </c>
      <c r="J21" s="33">
        <v>2</v>
      </c>
      <c r="K21" s="33">
        <v>9</v>
      </c>
      <c r="L21" s="33">
        <v>80</v>
      </c>
      <c r="M21" s="33">
        <v>81</v>
      </c>
      <c r="N21" s="33">
        <v>0</v>
      </c>
      <c r="O21" s="33">
        <v>0</v>
      </c>
      <c r="P21" s="33">
        <v>4</v>
      </c>
      <c r="Q21" s="33">
        <v>4</v>
      </c>
      <c r="R21" s="33">
        <v>10</v>
      </c>
      <c r="S21" s="33">
        <v>228</v>
      </c>
      <c r="T21" s="33">
        <v>13</v>
      </c>
      <c r="U21" s="33">
        <v>0</v>
      </c>
      <c r="V21" s="33">
        <v>125</v>
      </c>
    </row>
    <row r="22" spans="1:22" ht="17.100000000000001" customHeight="1">
      <c r="A22" s="37" t="s">
        <v>198</v>
      </c>
      <c r="B22" s="33">
        <v>14</v>
      </c>
      <c r="C22" s="33">
        <v>13</v>
      </c>
      <c r="D22" s="33">
        <v>30</v>
      </c>
      <c r="E22" s="33">
        <v>25</v>
      </c>
      <c r="F22" s="33">
        <v>5</v>
      </c>
      <c r="G22" s="33">
        <v>1</v>
      </c>
      <c r="H22" s="33">
        <v>396</v>
      </c>
      <c r="I22" s="33">
        <v>169</v>
      </c>
      <c r="J22" s="33">
        <v>485</v>
      </c>
      <c r="K22" s="33">
        <v>286</v>
      </c>
      <c r="L22" s="33">
        <v>1070</v>
      </c>
      <c r="M22" s="33">
        <v>636</v>
      </c>
      <c r="N22" s="33">
        <v>2</v>
      </c>
      <c r="O22" s="33">
        <v>2</v>
      </c>
      <c r="P22" s="33">
        <v>33</v>
      </c>
      <c r="Q22" s="33">
        <v>25</v>
      </c>
      <c r="R22" s="33">
        <v>135</v>
      </c>
      <c r="S22" s="33">
        <v>3327</v>
      </c>
      <c r="T22" s="33">
        <v>136</v>
      </c>
      <c r="U22" s="33">
        <v>47</v>
      </c>
      <c r="V22" s="33">
        <v>1931</v>
      </c>
    </row>
    <row r="23" spans="1:22" ht="17.100000000000001" customHeight="1">
      <c r="A23" s="37" t="s">
        <v>199</v>
      </c>
      <c r="B23" s="33">
        <v>0</v>
      </c>
      <c r="C23" s="33">
        <v>0</v>
      </c>
      <c r="D23" s="33">
        <v>0</v>
      </c>
      <c r="E23" s="33">
        <v>0</v>
      </c>
      <c r="F23" s="33">
        <v>0</v>
      </c>
      <c r="G23" s="33">
        <v>0</v>
      </c>
      <c r="H23" s="33">
        <v>4</v>
      </c>
      <c r="I23" s="33">
        <v>2</v>
      </c>
      <c r="J23" s="33">
        <v>1</v>
      </c>
      <c r="K23" s="33">
        <v>2</v>
      </c>
      <c r="L23" s="33">
        <v>4</v>
      </c>
      <c r="M23" s="33">
        <v>14</v>
      </c>
      <c r="N23" s="33">
        <v>0</v>
      </c>
      <c r="O23" s="33">
        <v>0</v>
      </c>
      <c r="P23" s="33">
        <v>0</v>
      </c>
      <c r="Q23" s="33">
        <v>0</v>
      </c>
      <c r="R23" s="33">
        <v>0</v>
      </c>
      <c r="S23" s="33">
        <v>27</v>
      </c>
      <c r="T23" s="33">
        <v>1</v>
      </c>
      <c r="U23" s="33">
        <v>0</v>
      </c>
      <c r="V23" s="33">
        <v>8</v>
      </c>
    </row>
    <row r="24" spans="1:22" ht="17.100000000000001" customHeight="1">
      <c r="A24" s="37" t="s">
        <v>332</v>
      </c>
      <c r="B24" s="33">
        <v>0</v>
      </c>
      <c r="C24" s="33">
        <v>0</v>
      </c>
      <c r="D24" s="33">
        <v>6</v>
      </c>
      <c r="E24" s="33">
        <v>2</v>
      </c>
      <c r="F24" s="33">
        <v>1</v>
      </c>
      <c r="G24" s="33">
        <v>0</v>
      </c>
      <c r="H24" s="33">
        <v>8</v>
      </c>
      <c r="I24" s="33">
        <v>3</v>
      </c>
      <c r="J24" s="33">
        <v>11</v>
      </c>
      <c r="K24" s="33">
        <v>9</v>
      </c>
      <c r="L24" s="33">
        <v>57</v>
      </c>
      <c r="M24" s="33">
        <v>27</v>
      </c>
      <c r="N24" s="33">
        <v>0</v>
      </c>
      <c r="O24" s="33">
        <v>1</v>
      </c>
      <c r="P24" s="33">
        <v>2</v>
      </c>
      <c r="Q24" s="33">
        <v>0</v>
      </c>
      <c r="R24" s="33">
        <v>2</v>
      </c>
      <c r="S24" s="33">
        <v>129</v>
      </c>
      <c r="T24" s="33">
        <v>3</v>
      </c>
      <c r="U24" s="33">
        <v>4</v>
      </c>
      <c r="V24" s="33">
        <v>59</v>
      </c>
    </row>
    <row r="25" spans="1:22" ht="17.100000000000001" customHeight="1">
      <c r="A25" s="37" t="s">
        <v>201</v>
      </c>
      <c r="B25" s="33">
        <v>2</v>
      </c>
      <c r="C25" s="33">
        <v>1</v>
      </c>
      <c r="D25" s="33">
        <v>2</v>
      </c>
      <c r="E25" s="33">
        <v>2</v>
      </c>
      <c r="F25" s="33">
        <v>0</v>
      </c>
      <c r="G25" s="33">
        <v>0</v>
      </c>
      <c r="H25" s="33">
        <v>19</v>
      </c>
      <c r="I25" s="33">
        <v>12</v>
      </c>
      <c r="J25" s="33">
        <v>20</v>
      </c>
      <c r="K25" s="33">
        <v>17</v>
      </c>
      <c r="L25" s="33">
        <v>102</v>
      </c>
      <c r="M25" s="33">
        <v>101</v>
      </c>
      <c r="N25" s="33">
        <v>0</v>
      </c>
      <c r="O25" s="33">
        <v>0</v>
      </c>
      <c r="P25" s="33">
        <v>4</v>
      </c>
      <c r="Q25" s="33">
        <v>4</v>
      </c>
      <c r="R25" s="33">
        <v>16</v>
      </c>
      <c r="S25" s="33">
        <v>302</v>
      </c>
      <c r="T25" s="33">
        <v>18</v>
      </c>
      <c r="U25" s="33">
        <v>15</v>
      </c>
      <c r="V25" s="33">
        <v>170</v>
      </c>
    </row>
    <row r="26" spans="1:22" ht="17.100000000000001" customHeight="1">
      <c r="A26" s="37" t="s">
        <v>202</v>
      </c>
      <c r="B26" s="33">
        <v>107</v>
      </c>
      <c r="C26" s="33">
        <v>120</v>
      </c>
      <c r="D26" s="33">
        <v>13</v>
      </c>
      <c r="E26" s="33">
        <v>17</v>
      </c>
      <c r="F26" s="33">
        <v>2</v>
      </c>
      <c r="G26" s="33">
        <v>1</v>
      </c>
      <c r="H26" s="33">
        <v>381</v>
      </c>
      <c r="I26" s="33">
        <v>302</v>
      </c>
      <c r="J26" s="33">
        <v>1165</v>
      </c>
      <c r="K26" s="33">
        <v>1120</v>
      </c>
      <c r="L26" s="33">
        <v>104</v>
      </c>
      <c r="M26" s="33">
        <v>92</v>
      </c>
      <c r="N26" s="33">
        <v>1</v>
      </c>
      <c r="O26" s="33">
        <v>1</v>
      </c>
      <c r="P26" s="33">
        <v>18</v>
      </c>
      <c r="Q26" s="33">
        <v>10</v>
      </c>
      <c r="R26" s="33">
        <v>70</v>
      </c>
      <c r="S26" s="33">
        <v>3524</v>
      </c>
      <c r="T26" s="33">
        <v>182</v>
      </c>
      <c r="U26" s="33">
        <v>209</v>
      </c>
      <c r="V26" s="33">
        <v>1629</v>
      </c>
    </row>
    <row r="27" spans="1:22" ht="17.100000000000001" customHeight="1">
      <c r="A27" s="37" t="s">
        <v>204</v>
      </c>
      <c r="B27" s="33">
        <v>2</v>
      </c>
      <c r="C27" s="33">
        <v>1</v>
      </c>
      <c r="D27" s="33">
        <v>7</v>
      </c>
      <c r="E27" s="33">
        <v>1</v>
      </c>
      <c r="F27" s="33">
        <v>1</v>
      </c>
      <c r="G27" s="33">
        <v>0</v>
      </c>
      <c r="H27" s="33">
        <v>24</v>
      </c>
      <c r="I27" s="33">
        <v>19</v>
      </c>
      <c r="J27" s="33">
        <v>25</v>
      </c>
      <c r="K27" s="33">
        <v>15</v>
      </c>
      <c r="L27" s="33">
        <v>163</v>
      </c>
      <c r="M27" s="33">
        <v>111</v>
      </c>
      <c r="N27" s="33">
        <v>0</v>
      </c>
      <c r="O27" s="33">
        <v>0</v>
      </c>
      <c r="P27" s="33">
        <v>11</v>
      </c>
      <c r="Q27" s="33">
        <v>8</v>
      </c>
      <c r="R27" s="33">
        <v>11</v>
      </c>
      <c r="S27" s="33">
        <v>399</v>
      </c>
      <c r="T27" s="33">
        <v>23</v>
      </c>
      <c r="U27" s="33">
        <v>2</v>
      </c>
      <c r="V27" s="33">
        <v>167</v>
      </c>
    </row>
    <row r="28" spans="1:22" ht="17.100000000000001" customHeight="1">
      <c r="A28" s="37" t="s">
        <v>205</v>
      </c>
      <c r="B28" s="33">
        <v>16</v>
      </c>
      <c r="C28" s="33">
        <v>19</v>
      </c>
      <c r="D28" s="33">
        <v>27</v>
      </c>
      <c r="E28" s="33">
        <v>16</v>
      </c>
      <c r="F28" s="33">
        <v>5</v>
      </c>
      <c r="G28" s="33">
        <v>2</v>
      </c>
      <c r="H28" s="33">
        <v>455</v>
      </c>
      <c r="I28" s="33">
        <v>207</v>
      </c>
      <c r="J28" s="33">
        <v>372</v>
      </c>
      <c r="K28" s="33">
        <v>211</v>
      </c>
      <c r="L28" s="33">
        <v>365</v>
      </c>
      <c r="M28" s="33">
        <v>320</v>
      </c>
      <c r="N28" s="33">
        <v>5</v>
      </c>
      <c r="O28" s="33">
        <v>2</v>
      </c>
      <c r="P28" s="33">
        <v>27</v>
      </c>
      <c r="Q28" s="33">
        <v>26</v>
      </c>
      <c r="R28" s="33">
        <v>136</v>
      </c>
      <c r="S28" s="33">
        <v>2211</v>
      </c>
      <c r="T28" s="33">
        <v>98</v>
      </c>
      <c r="U28" s="33">
        <v>205</v>
      </c>
      <c r="V28" s="33">
        <v>1122</v>
      </c>
    </row>
    <row r="29" spans="1:22" ht="18">
      <c r="A29" s="43" t="s">
        <v>893</v>
      </c>
      <c r="B29" s="33">
        <v>0</v>
      </c>
      <c r="C29" s="33">
        <v>0</v>
      </c>
      <c r="D29" s="33">
        <v>8</v>
      </c>
      <c r="E29" s="33">
        <v>8</v>
      </c>
      <c r="F29" s="33">
        <v>1</v>
      </c>
      <c r="G29" s="33">
        <v>3</v>
      </c>
      <c r="H29" s="33">
        <v>36</v>
      </c>
      <c r="I29" s="33">
        <v>18</v>
      </c>
      <c r="J29" s="33">
        <v>73</v>
      </c>
      <c r="K29" s="33">
        <v>54</v>
      </c>
      <c r="L29" s="33">
        <v>295</v>
      </c>
      <c r="M29" s="33">
        <v>180</v>
      </c>
      <c r="N29" s="33">
        <v>1</v>
      </c>
      <c r="O29" s="33">
        <v>2</v>
      </c>
      <c r="P29" s="33">
        <v>11</v>
      </c>
      <c r="Q29" s="33">
        <v>8</v>
      </c>
      <c r="R29" s="33">
        <v>12</v>
      </c>
      <c r="S29" s="33">
        <v>710</v>
      </c>
      <c r="T29" s="33">
        <v>39</v>
      </c>
      <c r="U29" s="33">
        <v>0</v>
      </c>
      <c r="V29" s="33">
        <v>438</v>
      </c>
    </row>
    <row r="30" spans="1:22" ht="17.100000000000001" customHeight="1">
      <c r="A30" s="37" t="s">
        <v>207</v>
      </c>
      <c r="B30" s="33">
        <v>0</v>
      </c>
      <c r="C30" s="33">
        <v>1</v>
      </c>
      <c r="D30" s="33">
        <v>10</v>
      </c>
      <c r="E30" s="33">
        <v>12</v>
      </c>
      <c r="F30" s="33">
        <v>3</v>
      </c>
      <c r="G30" s="33">
        <v>7</v>
      </c>
      <c r="H30" s="33">
        <v>121</v>
      </c>
      <c r="I30" s="33">
        <v>51</v>
      </c>
      <c r="J30" s="33">
        <v>36</v>
      </c>
      <c r="K30" s="33">
        <v>18</v>
      </c>
      <c r="L30" s="33">
        <v>339</v>
      </c>
      <c r="M30" s="33">
        <v>228</v>
      </c>
      <c r="N30" s="33">
        <v>5</v>
      </c>
      <c r="O30" s="33">
        <v>3</v>
      </c>
      <c r="P30" s="33">
        <v>32</v>
      </c>
      <c r="Q30" s="33">
        <v>9</v>
      </c>
      <c r="R30" s="33">
        <v>4</v>
      </c>
      <c r="S30" s="33">
        <v>879</v>
      </c>
      <c r="T30" s="33">
        <v>55</v>
      </c>
      <c r="U30" s="33">
        <v>2</v>
      </c>
      <c r="V30" s="33">
        <v>448</v>
      </c>
    </row>
    <row r="31" spans="1:22" ht="17.100000000000001" customHeight="1">
      <c r="A31" s="37" t="s">
        <v>208</v>
      </c>
      <c r="B31" s="33">
        <v>4</v>
      </c>
      <c r="C31" s="33">
        <v>9</v>
      </c>
      <c r="D31" s="33">
        <v>12</v>
      </c>
      <c r="E31" s="33">
        <v>10</v>
      </c>
      <c r="F31" s="33">
        <v>4</v>
      </c>
      <c r="G31" s="33">
        <v>0</v>
      </c>
      <c r="H31" s="33">
        <v>226</v>
      </c>
      <c r="I31" s="33">
        <v>65</v>
      </c>
      <c r="J31" s="33">
        <v>152</v>
      </c>
      <c r="K31" s="33">
        <v>86</v>
      </c>
      <c r="L31" s="33">
        <v>479</v>
      </c>
      <c r="M31" s="33">
        <v>312</v>
      </c>
      <c r="N31" s="33">
        <v>0</v>
      </c>
      <c r="O31" s="33">
        <v>0</v>
      </c>
      <c r="P31" s="33">
        <v>20</v>
      </c>
      <c r="Q31" s="33">
        <v>13</v>
      </c>
      <c r="R31" s="33">
        <v>46</v>
      </c>
      <c r="S31" s="33">
        <v>1438</v>
      </c>
      <c r="T31" s="33">
        <v>57</v>
      </c>
      <c r="U31" s="33">
        <v>14</v>
      </c>
      <c r="V31" s="33">
        <v>680</v>
      </c>
    </row>
    <row r="32" spans="1:22" ht="17.100000000000001" customHeight="1">
      <c r="A32" s="37" t="s">
        <v>335</v>
      </c>
      <c r="B32" s="33">
        <v>1</v>
      </c>
      <c r="C32" s="33">
        <v>1</v>
      </c>
      <c r="D32" s="33">
        <v>1</v>
      </c>
      <c r="E32" s="33">
        <v>2</v>
      </c>
      <c r="F32" s="33">
        <v>0</v>
      </c>
      <c r="G32" s="33">
        <v>1</v>
      </c>
      <c r="H32" s="33">
        <v>24</v>
      </c>
      <c r="I32" s="33">
        <v>6</v>
      </c>
      <c r="J32" s="33">
        <v>18</v>
      </c>
      <c r="K32" s="33">
        <v>4</v>
      </c>
      <c r="L32" s="33">
        <v>126</v>
      </c>
      <c r="M32" s="33">
        <v>83</v>
      </c>
      <c r="N32" s="33">
        <v>0</v>
      </c>
      <c r="O32" s="33">
        <v>0</v>
      </c>
      <c r="P32" s="33">
        <v>1</v>
      </c>
      <c r="Q32" s="33">
        <v>5</v>
      </c>
      <c r="R32" s="33">
        <v>4</v>
      </c>
      <c r="S32" s="33">
        <v>277</v>
      </c>
      <c r="T32" s="33">
        <v>11</v>
      </c>
      <c r="U32" s="33">
        <v>0</v>
      </c>
      <c r="V32" s="33">
        <v>135</v>
      </c>
    </row>
    <row r="33" spans="1:22" ht="17.100000000000001" customHeight="1">
      <c r="A33" s="37" t="s">
        <v>210</v>
      </c>
      <c r="B33" s="33">
        <v>14</v>
      </c>
      <c r="C33" s="33">
        <v>10</v>
      </c>
      <c r="D33" s="33">
        <v>77</v>
      </c>
      <c r="E33" s="33">
        <v>43</v>
      </c>
      <c r="F33" s="33">
        <v>7</v>
      </c>
      <c r="G33" s="33">
        <v>3</v>
      </c>
      <c r="H33" s="33">
        <v>399</v>
      </c>
      <c r="I33" s="33">
        <v>190</v>
      </c>
      <c r="J33" s="33">
        <v>334</v>
      </c>
      <c r="K33" s="33">
        <v>225</v>
      </c>
      <c r="L33" s="33">
        <v>1624</v>
      </c>
      <c r="M33" s="33">
        <v>1223</v>
      </c>
      <c r="N33" s="33">
        <v>8</v>
      </c>
      <c r="O33" s="33">
        <v>3</v>
      </c>
      <c r="P33" s="33">
        <v>70</v>
      </c>
      <c r="Q33" s="33">
        <v>38</v>
      </c>
      <c r="R33" s="33">
        <v>183</v>
      </c>
      <c r="S33" s="33">
        <v>4451</v>
      </c>
      <c r="T33" s="33">
        <v>228</v>
      </c>
      <c r="U33" s="33">
        <v>87</v>
      </c>
      <c r="V33" s="33">
        <v>2449</v>
      </c>
    </row>
    <row r="34" spans="1:22" ht="17.100000000000001" customHeight="1">
      <c r="A34" s="37" t="s">
        <v>211</v>
      </c>
      <c r="B34" s="33">
        <v>5</v>
      </c>
      <c r="C34" s="33">
        <v>10</v>
      </c>
      <c r="D34" s="33">
        <v>13</v>
      </c>
      <c r="E34" s="33">
        <v>15</v>
      </c>
      <c r="F34" s="33">
        <v>2</v>
      </c>
      <c r="G34" s="33">
        <v>2</v>
      </c>
      <c r="H34" s="33">
        <v>65</v>
      </c>
      <c r="I34" s="33">
        <v>53</v>
      </c>
      <c r="J34" s="33">
        <v>65</v>
      </c>
      <c r="K34" s="33">
        <v>66</v>
      </c>
      <c r="L34" s="33">
        <v>330</v>
      </c>
      <c r="M34" s="33">
        <v>280</v>
      </c>
      <c r="N34" s="33">
        <v>0</v>
      </c>
      <c r="O34" s="33">
        <v>3</v>
      </c>
      <c r="P34" s="33">
        <v>19</v>
      </c>
      <c r="Q34" s="33">
        <v>22</v>
      </c>
      <c r="R34" s="33">
        <v>19</v>
      </c>
      <c r="S34" s="33">
        <v>969</v>
      </c>
      <c r="T34" s="33">
        <v>68</v>
      </c>
      <c r="U34" s="33">
        <v>19</v>
      </c>
      <c r="V34" s="33">
        <v>420</v>
      </c>
    </row>
    <row r="35" spans="1:22" ht="17.100000000000001" customHeight="1">
      <c r="A35" s="37" t="s">
        <v>336</v>
      </c>
      <c r="B35" s="33">
        <v>31</v>
      </c>
      <c r="C35" s="33">
        <v>18</v>
      </c>
      <c r="D35" s="33">
        <v>42</v>
      </c>
      <c r="E35" s="33">
        <v>39</v>
      </c>
      <c r="F35" s="33">
        <v>3</v>
      </c>
      <c r="G35" s="33">
        <v>5</v>
      </c>
      <c r="H35" s="33">
        <v>266</v>
      </c>
      <c r="I35" s="33">
        <v>140</v>
      </c>
      <c r="J35" s="33">
        <v>320</v>
      </c>
      <c r="K35" s="33">
        <v>252</v>
      </c>
      <c r="L35" s="33">
        <v>541</v>
      </c>
      <c r="M35" s="33">
        <v>659</v>
      </c>
      <c r="N35" s="33">
        <v>1</v>
      </c>
      <c r="O35" s="33">
        <v>3</v>
      </c>
      <c r="P35" s="33">
        <v>48</v>
      </c>
      <c r="Q35" s="33">
        <v>38</v>
      </c>
      <c r="R35" s="33">
        <v>57</v>
      </c>
      <c r="S35" s="33">
        <v>2463</v>
      </c>
      <c r="T35" s="33">
        <v>85</v>
      </c>
      <c r="U35" s="33">
        <v>130</v>
      </c>
      <c r="V35" s="33">
        <v>1341</v>
      </c>
    </row>
    <row r="36" spans="1:22" ht="17.100000000000001" customHeight="1">
      <c r="A36" s="37" t="s">
        <v>213</v>
      </c>
      <c r="B36" s="33">
        <v>0</v>
      </c>
      <c r="C36" s="33">
        <v>0</v>
      </c>
      <c r="D36" s="33">
        <v>0</v>
      </c>
      <c r="E36" s="33">
        <v>1</v>
      </c>
      <c r="F36" s="33">
        <v>1</v>
      </c>
      <c r="G36" s="33">
        <v>0</v>
      </c>
      <c r="H36" s="33">
        <v>11</v>
      </c>
      <c r="I36" s="33">
        <v>5</v>
      </c>
      <c r="J36" s="33">
        <v>25</v>
      </c>
      <c r="K36" s="33">
        <v>13</v>
      </c>
      <c r="L36" s="33">
        <v>35</v>
      </c>
      <c r="M36" s="33">
        <v>29</v>
      </c>
      <c r="N36" s="33">
        <v>0</v>
      </c>
      <c r="O36" s="33">
        <v>0</v>
      </c>
      <c r="P36" s="33">
        <v>0</v>
      </c>
      <c r="Q36" s="33">
        <v>0</v>
      </c>
      <c r="R36" s="33">
        <v>8</v>
      </c>
      <c r="S36" s="33">
        <v>128</v>
      </c>
      <c r="T36" s="33">
        <v>7</v>
      </c>
      <c r="U36" s="33">
        <v>3</v>
      </c>
      <c r="V36" s="33">
        <v>83</v>
      </c>
    </row>
    <row r="37" spans="1:22" ht="17.100000000000001" customHeight="1">
      <c r="A37" s="37" t="s">
        <v>215</v>
      </c>
      <c r="B37" s="33">
        <v>15</v>
      </c>
      <c r="C37" s="33">
        <v>14</v>
      </c>
      <c r="D37" s="33">
        <v>32</v>
      </c>
      <c r="E37" s="33">
        <v>29</v>
      </c>
      <c r="F37" s="33">
        <v>6</v>
      </c>
      <c r="G37" s="33">
        <v>2</v>
      </c>
      <c r="H37" s="33">
        <v>120</v>
      </c>
      <c r="I37" s="33">
        <v>90</v>
      </c>
      <c r="J37" s="33">
        <v>238</v>
      </c>
      <c r="K37" s="33">
        <v>159</v>
      </c>
      <c r="L37" s="33">
        <v>237</v>
      </c>
      <c r="M37" s="33">
        <v>183</v>
      </c>
      <c r="N37" s="33">
        <v>3</v>
      </c>
      <c r="O37" s="33">
        <v>1</v>
      </c>
      <c r="P37" s="33">
        <v>14</v>
      </c>
      <c r="Q37" s="33">
        <v>14</v>
      </c>
      <c r="R37" s="33">
        <v>28</v>
      </c>
      <c r="S37" s="33">
        <v>1185</v>
      </c>
      <c r="T37" s="33">
        <v>24</v>
      </c>
      <c r="U37" s="33">
        <v>82</v>
      </c>
      <c r="V37" s="33">
        <v>583</v>
      </c>
    </row>
    <row r="38" spans="1:22" ht="17.100000000000001" customHeight="1">
      <c r="A38" s="701" t="s">
        <v>494</v>
      </c>
      <c r="B38" s="702"/>
      <c r="C38" s="702"/>
      <c r="D38" s="702"/>
      <c r="E38" s="702"/>
      <c r="F38" s="702"/>
      <c r="G38" s="702"/>
      <c r="H38" s="702"/>
      <c r="I38" s="702"/>
      <c r="J38" s="702"/>
      <c r="K38" s="702"/>
      <c r="L38" s="702"/>
      <c r="M38" s="702"/>
      <c r="N38" s="702"/>
      <c r="O38" s="702"/>
      <c r="P38" s="702"/>
      <c r="Q38" s="702"/>
      <c r="R38" s="702"/>
      <c r="S38" s="702"/>
      <c r="T38" s="702"/>
      <c r="U38" s="702"/>
      <c r="V38" s="702"/>
    </row>
    <row r="39" spans="1:22" ht="17.100000000000001" customHeight="1">
      <c r="A39" s="701" t="s">
        <v>356</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425</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426</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427</v>
      </c>
      <c r="B42" s="702"/>
      <c r="C42" s="702"/>
      <c r="D42" s="702"/>
      <c r="E42" s="702"/>
      <c r="F42" s="702"/>
      <c r="G42" s="702"/>
      <c r="H42" s="702"/>
      <c r="I42" s="702"/>
      <c r="J42" s="702"/>
      <c r="K42" s="702"/>
      <c r="L42" s="702"/>
      <c r="M42" s="702"/>
      <c r="N42" s="702"/>
      <c r="O42" s="702"/>
      <c r="P42" s="702"/>
      <c r="Q42" s="702"/>
      <c r="R42" s="702"/>
      <c r="S42" s="702"/>
      <c r="T42" s="702"/>
      <c r="U42" s="702"/>
      <c r="V42" s="702"/>
    </row>
  </sheetData>
  <mergeCells count="23">
    <mergeCell ref="A6:V6"/>
    <mergeCell ref="A1:V1"/>
    <mergeCell ref="A2:V2"/>
    <mergeCell ref="A3:V3"/>
    <mergeCell ref="A4:V4"/>
    <mergeCell ref="A5:V5"/>
    <mergeCell ref="B8:S8"/>
    <mergeCell ref="T8:V8"/>
    <mergeCell ref="B9:C9"/>
    <mergeCell ref="D9:E9"/>
    <mergeCell ref="F9:G9"/>
    <mergeCell ref="H9:I9"/>
    <mergeCell ref="J9:K9"/>
    <mergeCell ref="L9:M9"/>
    <mergeCell ref="N9:O9"/>
    <mergeCell ref="P9:Q9"/>
    <mergeCell ref="A42:V42"/>
    <mergeCell ref="T9:V9"/>
    <mergeCell ref="B11:V11"/>
    <mergeCell ref="A38:V38"/>
    <mergeCell ref="A39:V39"/>
    <mergeCell ref="A40:V40"/>
    <mergeCell ref="A41:V41"/>
  </mergeCells>
  <pageMargins left="0.2" right="0.2" top="0.25" bottom="0.25" header="0" footer="0"/>
  <pageSetup paperSize="5" fitToWidth="0" orientation="landscape"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24" style="31" bestFit="1" customWidth="1"/>
    <col min="2" max="17" width="7.875" style="31" customWidth="1"/>
    <col min="18" max="18" width="12" style="31" bestFit="1" customWidth="1"/>
    <col min="19" max="19" width="9" style="31" bestFit="1" customWidth="1"/>
    <col min="20" max="20" width="10" style="31" bestFit="1" customWidth="1"/>
    <col min="21" max="21" width="7" style="31" bestFit="1" customWidth="1"/>
    <col min="22" max="22" width="16" style="31" bestFit="1" customWidth="1"/>
    <col min="23" max="16384" width="11" style="31"/>
  </cols>
  <sheetData>
    <row r="1" spans="1:22" ht="18.95" customHeight="1">
      <c r="A1" s="704" t="s">
        <v>495</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388</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496</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31" t="s">
        <v>481</v>
      </c>
      <c r="G9" s="731"/>
      <c r="H9" s="720" t="s">
        <v>160</v>
      </c>
      <c r="I9" s="720"/>
      <c r="J9" s="720" t="s">
        <v>161</v>
      </c>
      <c r="K9" s="720"/>
      <c r="L9" s="720" t="s">
        <v>166</v>
      </c>
      <c r="M9" s="720"/>
      <c r="N9" s="720" t="s">
        <v>416</v>
      </c>
      <c r="O9" s="720"/>
      <c r="P9" s="731" t="s">
        <v>482</v>
      </c>
      <c r="Q9" s="731"/>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ht="17.100000000000001" customHeight="1">
      <c r="A11" s="32" t="s">
        <v>418</v>
      </c>
      <c r="B11" s="720" t="s">
        <v>5</v>
      </c>
      <c r="C11" s="720"/>
      <c r="D11" s="720"/>
      <c r="E11" s="720"/>
      <c r="F11" s="720"/>
      <c r="G11" s="720"/>
      <c r="H11" s="720"/>
      <c r="I11" s="720"/>
      <c r="J11" s="720"/>
      <c r="K11" s="720"/>
      <c r="L11" s="720"/>
      <c r="M11" s="720"/>
      <c r="N11" s="720"/>
      <c r="O11" s="720"/>
      <c r="P11" s="720"/>
      <c r="Q11" s="720"/>
      <c r="R11" s="720"/>
      <c r="S11" s="720"/>
      <c r="T11" s="720"/>
      <c r="U11" s="720"/>
      <c r="V11" s="720"/>
    </row>
    <row r="12" spans="1:22" s="87" customFormat="1" ht="17.100000000000001" customHeight="1">
      <c r="A12" s="85" t="s">
        <v>331</v>
      </c>
      <c r="B12" s="86">
        <v>373</v>
      </c>
      <c r="C12" s="86">
        <v>285</v>
      </c>
      <c r="D12" s="86">
        <v>640</v>
      </c>
      <c r="E12" s="86">
        <v>419</v>
      </c>
      <c r="F12" s="86">
        <v>93</v>
      </c>
      <c r="G12" s="86">
        <v>53</v>
      </c>
      <c r="H12" s="86">
        <v>5836</v>
      </c>
      <c r="I12" s="86">
        <v>2457</v>
      </c>
      <c r="J12" s="86">
        <v>6053</v>
      </c>
      <c r="K12" s="86">
        <v>3715</v>
      </c>
      <c r="L12" s="86">
        <v>13739</v>
      </c>
      <c r="M12" s="86">
        <v>7896</v>
      </c>
      <c r="N12" s="86">
        <v>60</v>
      </c>
      <c r="O12" s="86">
        <v>35</v>
      </c>
      <c r="P12" s="86">
        <v>692</v>
      </c>
      <c r="Q12" s="86">
        <v>416</v>
      </c>
      <c r="R12" s="86">
        <v>1436</v>
      </c>
      <c r="S12" s="86">
        <v>44198</v>
      </c>
      <c r="T12" s="86">
        <v>1863</v>
      </c>
      <c r="U12" s="86">
        <v>1798</v>
      </c>
      <c r="V12" s="86">
        <v>22934</v>
      </c>
    </row>
    <row r="13" spans="1:22" ht="17.100000000000001" customHeight="1">
      <c r="A13" s="37" t="s">
        <v>188</v>
      </c>
      <c r="B13" s="33">
        <v>12</v>
      </c>
      <c r="C13" s="33">
        <v>8</v>
      </c>
      <c r="D13" s="33">
        <v>29</v>
      </c>
      <c r="E13" s="33">
        <v>15</v>
      </c>
      <c r="F13" s="33">
        <v>8</v>
      </c>
      <c r="G13" s="33">
        <v>4</v>
      </c>
      <c r="H13" s="33">
        <v>162</v>
      </c>
      <c r="I13" s="33">
        <v>66</v>
      </c>
      <c r="J13" s="33">
        <v>155</v>
      </c>
      <c r="K13" s="33">
        <v>105</v>
      </c>
      <c r="L13" s="33">
        <v>918</v>
      </c>
      <c r="M13" s="33">
        <v>687</v>
      </c>
      <c r="N13" s="33">
        <v>4</v>
      </c>
      <c r="O13" s="33">
        <v>0</v>
      </c>
      <c r="P13" s="33">
        <v>53</v>
      </c>
      <c r="Q13" s="33">
        <v>44</v>
      </c>
      <c r="R13" s="33">
        <v>19</v>
      </c>
      <c r="S13" s="33">
        <v>2289</v>
      </c>
      <c r="T13" s="33">
        <v>106</v>
      </c>
      <c r="U13" s="33">
        <v>83</v>
      </c>
      <c r="V13" s="33">
        <v>1346</v>
      </c>
    </row>
    <row r="14" spans="1:22" ht="17.100000000000001" customHeight="1">
      <c r="A14" s="37" t="s">
        <v>189</v>
      </c>
      <c r="B14" s="33">
        <v>58</v>
      </c>
      <c r="C14" s="33">
        <v>39</v>
      </c>
      <c r="D14" s="33">
        <v>39</v>
      </c>
      <c r="E14" s="33">
        <v>43</v>
      </c>
      <c r="F14" s="33">
        <v>5</v>
      </c>
      <c r="G14" s="33">
        <v>3</v>
      </c>
      <c r="H14" s="33">
        <v>808</v>
      </c>
      <c r="I14" s="33">
        <v>389</v>
      </c>
      <c r="J14" s="33">
        <v>626</v>
      </c>
      <c r="K14" s="33">
        <v>405</v>
      </c>
      <c r="L14" s="33">
        <v>382</v>
      </c>
      <c r="M14" s="33">
        <v>309</v>
      </c>
      <c r="N14" s="33">
        <v>6</v>
      </c>
      <c r="O14" s="33">
        <v>1</v>
      </c>
      <c r="P14" s="33">
        <v>42</v>
      </c>
      <c r="Q14" s="33">
        <v>33</v>
      </c>
      <c r="R14" s="33">
        <v>173</v>
      </c>
      <c r="S14" s="33">
        <v>3361</v>
      </c>
      <c r="T14" s="33">
        <v>101</v>
      </c>
      <c r="U14" s="33">
        <v>343</v>
      </c>
      <c r="V14" s="33">
        <v>1963</v>
      </c>
    </row>
    <row r="15" spans="1:22" ht="17.100000000000001" customHeight="1">
      <c r="A15" s="37" t="s">
        <v>190</v>
      </c>
      <c r="B15" s="33">
        <v>8</v>
      </c>
      <c r="C15" s="33">
        <v>6</v>
      </c>
      <c r="D15" s="33">
        <v>9</v>
      </c>
      <c r="E15" s="33">
        <v>6</v>
      </c>
      <c r="F15" s="33">
        <v>0</v>
      </c>
      <c r="G15" s="33">
        <v>4</v>
      </c>
      <c r="H15" s="33">
        <v>96</v>
      </c>
      <c r="I15" s="33">
        <v>34</v>
      </c>
      <c r="J15" s="33">
        <v>81</v>
      </c>
      <c r="K15" s="33">
        <v>50</v>
      </c>
      <c r="L15" s="33">
        <v>408</v>
      </c>
      <c r="M15" s="33">
        <v>201</v>
      </c>
      <c r="N15" s="33">
        <v>4</v>
      </c>
      <c r="O15" s="33">
        <v>1</v>
      </c>
      <c r="P15" s="33">
        <v>18</v>
      </c>
      <c r="Q15" s="33">
        <v>12</v>
      </c>
      <c r="R15" s="33">
        <v>16</v>
      </c>
      <c r="S15" s="33">
        <v>954</v>
      </c>
      <c r="T15" s="33">
        <v>36</v>
      </c>
      <c r="U15" s="33">
        <v>1</v>
      </c>
      <c r="V15" s="33">
        <v>627</v>
      </c>
    </row>
    <row r="16" spans="1:22" ht="17.100000000000001" customHeight="1">
      <c r="A16" s="37" t="s">
        <v>191</v>
      </c>
      <c r="B16" s="33">
        <v>0</v>
      </c>
      <c r="C16" s="33">
        <v>0</v>
      </c>
      <c r="D16" s="33">
        <v>0</v>
      </c>
      <c r="E16" s="33">
        <v>0</v>
      </c>
      <c r="F16" s="33">
        <v>5</v>
      </c>
      <c r="G16" s="33">
        <v>2</v>
      </c>
      <c r="H16" s="33">
        <v>14</v>
      </c>
      <c r="I16" s="33">
        <v>4</v>
      </c>
      <c r="J16" s="33">
        <v>5</v>
      </c>
      <c r="K16" s="33">
        <v>5</v>
      </c>
      <c r="L16" s="33">
        <v>126</v>
      </c>
      <c r="M16" s="33">
        <v>54</v>
      </c>
      <c r="N16" s="33">
        <v>0</v>
      </c>
      <c r="O16" s="33">
        <v>0</v>
      </c>
      <c r="P16" s="33">
        <v>1</v>
      </c>
      <c r="Q16" s="33">
        <v>2</v>
      </c>
      <c r="R16" s="33">
        <v>2</v>
      </c>
      <c r="S16" s="33">
        <v>220</v>
      </c>
      <c r="T16" s="33">
        <v>5</v>
      </c>
      <c r="U16" s="33">
        <v>0</v>
      </c>
      <c r="V16" s="33">
        <v>96</v>
      </c>
    </row>
    <row r="17" spans="1:22" ht="17.100000000000001" customHeight="1">
      <c r="A17" s="37" t="s">
        <v>192</v>
      </c>
      <c r="B17" s="33">
        <v>4</v>
      </c>
      <c r="C17" s="33">
        <v>2</v>
      </c>
      <c r="D17" s="33">
        <v>18</v>
      </c>
      <c r="E17" s="33">
        <v>18</v>
      </c>
      <c r="F17" s="33">
        <v>1</v>
      </c>
      <c r="G17" s="33">
        <v>2</v>
      </c>
      <c r="H17" s="33">
        <v>175</v>
      </c>
      <c r="I17" s="33">
        <v>75</v>
      </c>
      <c r="J17" s="33">
        <v>171</v>
      </c>
      <c r="K17" s="33">
        <v>112</v>
      </c>
      <c r="L17" s="33">
        <v>799</v>
      </c>
      <c r="M17" s="33">
        <v>508</v>
      </c>
      <c r="N17" s="33">
        <v>1</v>
      </c>
      <c r="O17" s="33">
        <v>0</v>
      </c>
      <c r="P17" s="33">
        <v>35</v>
      </c>
      <c r="Q17" s="33">
        <v>30</v>
      </c>
      <c r="R17" s="33">
        <v>46</v>
      </c>
      <c r="S17" s="33">
        <v>1997</v>
      </c>
      <c r="T17" s="33">
        <v>56</v>
      </c>
      <c r="U17" s="33">
        <v>282</v>
      </c>
      <c r="V17" s="33">
        <v>1195</v>
      </c>
    </row>
    <row r="18" spans="1:22" ht="17.100000000000001" customHeight="1">
      <c r="A18" s="37" t="s">
        <v>193</v>
      </c>
      <c r="B18" s="33">
        <v>10</v>
      </c>
      <c r="C18" s="33">
        <v>5</v>
      </c>
      <c r="D18" s="33">
        <v>9</v>
      </c>
      <c r="E18" s="33">
        <v>4</v>
      </c>
      <c r="F18" s="33">
        <v>7</v>
      </c>
      <c r="G18" s="33">
        <v>2</v>
      </c>
      <c r="H18" s="33">
        <v>86</v>
      </c>
      <c r="I18" s="33">
        <v>35</v>
      </c>
      <c r="J18" s="33">
        <v>200</v>
      </c>
      <c r="K18" s="33">
        <v>80</v>
      </c>
      <c r="L18" s="33">
        <v>514</v>
      </c>
      <c r="M18" s="33">
        <v>215</v>
      </c>
      <c r="N18" s="33">
        <v>1</v>
      </c>
      <c r="O18" s="33">
        <v>0</v>
      </c>
      <c r="P18" s="33">
        <v>15</v>
      </c>
      <c r="Q18" s="33">
        <v>7</v>
      </c>
      <c r="R18" s="33">
        <v>32</v>
      </c>
      <c r="S18" s="33">
        <v>1222</v>
      </c>
      <c r="T18" s="33">
        <v>32</v>
      </c>
      <c r="U18" s="33">
        <v>0</v>
      </c>
      <c r="V18" s="33">
        <v>586</v>
      </c>
    </row>
    <row r="19" spans="1:22" ht="17.100000000000001" customHeight="1">
      <c r="A19" s="37" t="s">
        <v>194</v>
      </c>
      <c r="B19" s="33">
        <v>9</v>
      </c>
      <c r="C19" s="33">
        <v>2</v>
      </c>
      <c r="D19" s="33">
        <v>94</v>
      </c>
      <c r="E19" s="33">
        <v>74</v>
      </c>
      <c r="F19" s="33">
        <v>7</v>
      </c>
      <c r="G19" s="33">
        <v>6</v>
      </c>
      <c r="H19" s="33">
        <v>1003</v>
      </c>
      <c r="I19" s="33">
        <v>376</v>
      </c>
      <c r="J19" s="33">
        <v>214</v>
      </c>
      <c r="K19" s="33">
        <v>148</v>
      </c>
      <c r="L19" s="33">
        <v>1369</v>
      </c>
      <c r="M19" s="33">
        <v>877</v>
      </c>
      <c r="N19" s="33">
        <v>9</v>
      </c>
      <c r="O19" s="33">
        <v>12</v>
      </c>
      <c r="P19" s="33">
        <v>81</v>
      </c>
      <c r="Q19" s="33">
        <v>45</v>
      </c>
      <c r="R19" s="33">
        <v>192</v>
      </c>
      <c r="S19" s="33">
        <v>4518</v>
      </c>
      <c r="T19" s="33">
        <v>207</v>
      </c>
      <c r="U19" s="33">
        <v>107</v>
      </c>
      <c r="V19" s="33">
        <v>2746</v>
      </c>
    </row>
    <row r="20" spans="1:22" ht="17.100000000000001" customHeight="1">
      <c r="A20" s="37" t="s">
        <v>195</v>
      </c>
      <c r="B20" s="33">
        <v>0</v>
      </c>
      <c r="C20" s="33">
        <v>0</v>
      </c>
      <c r="D20" s="33">
        <v>0</v>
      </c>
      <c r="E20" s="33">
        <v>1</v>
      </c>
      <c r="F20" s="33">
        <v>0</v>
      </c>
      <c r="G20" s="33">
        <v>0</v>
      </c>
      <c r="H20" s="33">
        <v>2</v>
      </c>
      <c r="I20" s="33">
        <v>5</v>
      </c>
      <c r="J20" s="33">
        <v>7</v>
      </c>
      <c r="K20" s="33">
        <v>2</v>
      </c>
      <c r="L20" s="33">
        <v>9</v>
      </c>
      <c r="M20" s="33">
        <v>4</v>
      </c>
      <c r="N20" s="33">
        <v>0</v>
      </c>
      <c r="O20" s="33">
        <v>0</v>
      </c>
      <c r="P20" s="33">
        <v>0</v>
      </c>
      <c r="Q20" s="33">
        <v>1</v>
      </c>
      <c r="R20" s="33">
        <v>1</v>
      </c>
      <c r="S20" s="33">
        <v>32</v>
      </c>
      <c r="T20" s="33">
        <v>2</v>
      </c>
      <c r="U20" s="33">
        <v>1</v>
      </c>
      <c r="V20" s="33">
        <v>17</v>
      </c>
    </row>
    <row r="21" spans="1:22" ht="17.100000000000001" customHeight="1">
      <c r="A21" s="37" t="s">
        <v>196</v>
      </c>
      <c r="B21" s="33">
        <v>0</v>
      </c>
      <c r="C21" s="33">
        <v>0</v>
      </c>
      <c r="D21" s="33">
        <v>8</v>
      </c>
      <c r="E21" s="33">
        <v>1</v>
      </c>
      <c r="F21" s="33">
        <v>2</v>
      </c>
      <c r="G21" s="33">
        <v>2</v>
      </c>
      <c r="H21" s="33">
        <v>27</v>
      </c>
      <c r="I21" s="33">
        <v>13</v>
      </c>
      <c r="J21" s="33">
        <v>8</v>
      </c>
      <c r="K21" s="33">
        <v>11</v>
      </c>
      <c r="L21" s="33">
        <v>148</v>
      </c>
      <c r="M21" s="33">
        <v>99</v>
      </c>
      <c r="N21" s="33">
        <v>0</v>
      </c>
      <c r="O21" s="33">
        <v>0</v>
      </c>
      <c r="P21" s="33">
        <v>12</v>
      </c>
      <c r="Q21" s="33">
        <v>5</v>
      </c>
      <c r="R21" s="33">
        <v>14</v>
      </c>
      <c r="S21" s="33">
        <v>350</v>
      </c>
      <c r="T21" s="33">
        <v>20</v>
      </c>
      <c r="U21" s="33">
        <v>0</v>
      </c>
      <c r="V21" s="33">
        <v>165</v>
      </c>
    </row>
    <row r="22" spans="1:22" ht="17.100000000000001" customHeight="1">
      <c r="A22" s="37" t="s">
        <v>198</v>
      </c>
      <c r="B22" s="33">
        <v>14</v>
      </c>
      <c r="C22" s="33">
        <v>13</v>
      </c>
      <c r="D22" s="33">
        <v>38</v>
      </c>
      <c r="E22" s="33">
        <v>29</v>
      </c>
      <c r="F22" s="33">
        <v>9</v>
      </c>
      <c r="G22" s="33">
        <v>1</v>
      </c>
      <c r="H22" s="33">
        <v>486</v>
      </c>
      <c r="I22" s="33">
        <v>188</v>
      </c>
      <c r="J22" s="33">
        <v>566</v>
      </c>
      <c r="K22" s="33">
        <v>300</v>
      </c>
      <c r="L22" s="33">
        <v>1397</v>
      </c>
      <c r="M22" s="33">
        <v>684</v>
      </c>
      <c r="N22" s="33">
        <v>3</v>
      </c>
      <c r="O22" s="33">
        <v>2</v>
      </c>
      <c r="P22" s="33">
        <v>39</v>
      </c>
      <c r="Q22" s="33">
        <v>25</v>
      </c>
      <c r="R22" s="33">
        <v>158</v>
      </c>
      <c r="S22" s="33">
        <v>3952</v>
      </c>
      <c r="T22" s="33">
        <v>144</v>
      </c>
      <c r="U22" s="33">
        <v>59</v>
      </c>
      <c r="V22" s="33">
        <v>2155</v>
      </c>
    </row>
    <row r="23" spans="1:22" ht="17.100000000000001" customHeight="1">
      <c r="A23" s="37" t="s">
        <v>199</v>
      </c>
      <c r="B23" s="33">
        <v>0</v>
      </c>
      <c r="C23" s="33">
        <v>0</v>
      </c>
      <c r="D23" s="33">
        <v>3</v>
      </c>
      <c r="E23" s="33">
        <v>0</v>
      </c>
      <c r="F23" s="33">
        <v>0</v>
      </c>
      <c r="G23" s="33">
        <v>0</v>
      </c>
      <c r="H23" s="33">
        <v>31</v>
      </c>
      <c r="I23" s="33">
        <v>3</v>
      </c>
      <c r="J23" s="33">
        <v>9</v>
      </c>
      <c r="K23" s="33">
        <v>3</v>
      </c>
      <c r="L23" s="33">
        <v>148</v>
      </c>
      <c r="M23" s="33">
        <v>33</v>
      </c>
      <c r="N23" s="33">
        <v>0</v>
      </c>
      <c r="O23" s="33">
        <v>0</v>
      </c>
      <c r="P23" s="33">
        <v>2</v>
      </c>
      <c r="Q23" s="33">
        <v>0</v>
      </c>
      <c r="R23" s="33">
        <v>0</v>
      </c>
      <c r="S23" s="33">
        <v>232</v>
      </c>
      <c r="T23" s="33">
        <v>7</v>
      </c>
      <c r="U23" s="33">
        <v>0</v>
      </c>
      <c r="V23" s="33">
        <v>84</v>
      </c>
    </row>
    <row r="24" spans="1:22" ht="17.100000000000001" customHeight="1">
      <c r="A24" s="37" t="s">
        <v>332</v>
      </c>
      <c r="B24" s="33">
        <v>0</v>
      </c>
      <c r="C24" s="33">
        <v>0</v>
      </c>
      <c r="D24" s="33">
        <v>8</v>
      </c>
      <c r="E24" s="33">
        <v>3</v>
      </c>
      <c r="F24" s="33">
        <v>2</v>
      </c>
      <c r="G24" s="33">
        <v>0</v>
      </c>
      <c r="H24" s="33">
        <v>13</v>
      </c>
      <c r="I24" s="33">
        <v>3</v>
      </c>
      <c r="J24" s="33">
        <v>19</v>
      </c>
      <c r="K24" s="33">
        <v>12</v>
      </c>
      <c r="L24" s="33">
        <v>98</v>
      </c>
      <c r="M24" s="33">
        <v>31</v>
      </c>
      <c r="N24" s="33">
        <v>0</v>
      </c>
      <c r="O24" s="33">
        <v>1</v>
      </c>
      <c r="P24" s="33">
        <v>5</v>
      </c>
      <c r="Q24" s="33">
        <v>0</v>
      </c>
      <c r="R24" s="33">
        <v>2</v>
      </c>
      <c r="S24" s="33">
        <v>197</v>
      </c>
      <c r="T24" s="33">
        <v>4</v>
      </c>
      <c r="U24" s="33">
        <v>9</v>
      </c>
      <c r="V24" s="33">
        <v>81</v>
      </c>
    </row>
    <row r="25" spans="1:22" ht="17.100000000000001" customHeight="1">
      <c r="A25" s="37" t="s">
        <v>201</v>
      </c>
      <c r="B25" s="33">
        <v>3</v>
      </c>
      <c r="C25" s="33">
        <v>1</v>
      </c>
      <c r="D25" s="33">
        <v>16</v>
      </c>
      <c r="E25" s="33">
        <v>6</v>
      </c>
      <c r="F25" s="33">
        <v>4</v>
      </c>
      <c r="G25" s="33">
        <v>0</v>
      </c>
      <c r="H25" s="33">
        <v>88</v>
      </c>
      <c r="I25" s="33">
        <v>16</v>
      </c>
      <c r="J25" s="33">
        <v>83</v>
      </c>
      <c r="K25" s="33">
        <v>29</v>
      </c>
      <c r="L25" s="33">
        <v>419</v>
      </c>
      <c r="M25" s="33">
        <v>143</v>
      </c>
      <c r="N25" s="33">
        <v>1</v>
      </c>
      <c r="O25" s="33">
        <v>0</v>
      </c>
      <c r="P25" s="33">
        <v>15</v>
      </c>
      <c r="Q25" s="33">
        <v>7</v>
      </c>
      <c r="R25" s="33">
        <v>43</v>
      </c>
      <c r="S25" s="33">
        <v>874</v>
      </c>
      <c r="T25" s="33">
        <v>42</v>
      </c>
      <c r="U25" s="33">
        <v>28</v>
      </c>
      <c r="V25" s="33">
        <v>356</v>
      </c>
    </row>
    <row r="26" spans="1:22" ht="17.100000000000001" customHeight="1">
      <c r="A26" s="37" t="s">
        <v>202</v>
      </c>
      <c r="B26" s="33">
        <v>151</v>
      </c>
      <c r="C26" s="33">
        <v>124</v>
      </c>
      <c r="D26" s="33">
        <v>30</v>
      </c>
      <c r="E26" s="33">
        <v>19</v>
      </c>
      <c r="F26" s="33">
        <v>3</v>
      </c>
      <c r="G26" s="33">
        <v>1</v>
      </c>
      <c r="H26" s="33">
        <v>620</v>
      </c>
      <c r="I26" s="33">
        <v>339</v>
      </c>
      <c r="J26" s="33">
        <v>1796</v>
      </c>
      <c r="K26" s="33">
        <v>1273</v>
      </c>
      <c r="L26" s="33">
        <v>175</v>
      </c>
      <c r="M26" s="33">
        <v>115</v>
      </c>
      <c r="N26" s="33">
        <v>1</v>
      </c>
      <c r="O26" s="33">
        <v>1</v>
      </c>
      <c r="P26" s="33">
        <v>22</v>
      </c>
      <c r="Q26" s="33">
        <v>11</v>
      </c>
      <c r="R26" s="33">
        <v>93</v>
      </c>
      <c r="S26" s="33">
        <v>4774</v>
      </c>
      <c r="T26" s="33">
        <v>222</v>
      </c>
      <c r="U26" s="33">
        <v>259</v>
      </c>
      <c r="V26" s="33">
        <v>2051</v>
      </c>
    </row>
    <row r="27" spans="1:22" ht="17.100000000000001" customHeight="1">
      <c r="A27" s="37" t="s">
        <v>333</v>
      </c>
      <c r="B27" s="33">
        <v>0</v>
      </c>
      <c r="C27" s="33">
        <v>0</v>
      </c>
      <c r="D27" s="33">
        <v>0</v>
      </c>
      <c r="E27" s="33">
        <v>0</v>
      </c>
      <c r="F27" s="33">
        <v>0</v>
      </c>
      <c r="G27" s="33">
        <v>0</v>
      </c>
      <c r="H27" s="33">
        <v>8</v>
      </c>
      <c r="I27" s="33">
        <v>1</v>
      </c>
      <c r="J27" s="33">
        <v>3</v>
      </c>
      <c r="K27" s="33">
        <v>0</v>
      </c>
      <c r="L27" s="33">
        <v>15</v>
      </c>
      <c r="M27" s="33">
        <v>2</v>
      </c>
      <c r="N27" s="33">
        <v>1</v>
      </c>
      <c r="O27" s="33">
        <v>0</v>
      </c>
      <c r="P27" s="33">
        <v>1</v>
      </c>
      <c r="Q27" s="33">
        <v>0</v>
      </c>
      <c r="R27" s="33">
        <v>0</v>
      </c>
      <c r="S27" s="33">
        <v>31</v>
      </c>
      <c r="T27" s="33">
        <v>1</v>
      </c>
      <c r="U27" s="33">
        <v>0</v>
      </c>
      <c r="V27" s="33">
        <v>10</v>
      </c>
    </row>
    <row r="28" spans="1:22" ht="17.100000000000001" customHeight="1">
      <c r="A28" s="37" t="s">
        <v>204</v>
      </c>
      <c r="B28" s="33">
        <v>2</v>
      </c>
      <c r="C28" s="33">
        <v>1</v>
      </c>
      <c r="D28" s="33">
        <v>14</v>
      </c>
      <c r="E28" s="33">
        <v>1</v>
      </c>
      <c r="F28" s="33">
        <v>2</v>
      </c>
      <c r="G28" s="33">
        <v>0</v>
      </c>
      <c r="H28" s="33">
        <v>44</v>
      </c>
      <c r="I28" s="33">
        <v>19</v>
      </c>
      <c r="J28" s="33">
        <v>38</v>
      </c>
      <c r="K28" s="33">
        <v>18</v>
      </c>
      <c r="L28" s="33">
        <v>343</v>
      </c>
      <c r="M28" s="33">
        <v>132</v>
      </c>
      <c r="N28" s="33">
        <v>1</v>
      </c>
      <c r="O28" s="33">
        <v>0</v>
      </c>
      <c r="P28" s="33">
        <v>17</v>
      </c>
      <c r="Q28" s="33">
        <v>8</v>
      </c>
      <c r="R28" s="33">
        <v>15</v>
      </c>
      <c r="S28" s="33">
        <v>655</v>
      </c>
      <c r="T28" s="33">
        <v>34</v>
      </c>
      <c r="U28" s="33">
        <v>3</v>
      </c>
      <c r="V28" s="33">
        <v>269</v>
      </c>
    </row>
    <row r="29" spans="1:22" ht="17.100000000000001" customHeight="1">
      <c r="A29" s="37" t="s">
        <v>205</v>
      </c>
      <c r="B29" s="33">
        <v>18</v>
      </c>
      <c r="C29" s="33">
        <v>20</v>
      </c>
      <c r="D29" s="33">
        <v>42</v>
      </c>
      <c r="E29" s="33">
        <v>20</v>
      </c>
      <c r="F29" s="33">
        <v>5</v>
      </c>
      <c r="G29" s="33">
        <v>2</v>
      </c>
      <c r="H29" s="33">
        <v>514</v>
      </c>
      <c r="I29" s="33">
        <v>213</v>
      </c>
      <c r="J29" s="33">
        <v>407</v>
      </c>
      <c r="K29" s="33">
        <v>224</v>
      </c>
      <c r="L29" s="33">
        <v>495</v>
      </c>
      <c r="M29" s="33">
        <v>335</v>
      </c>
      <c r="N29" s="33">
        <v>5</v>
      </c>
      <c r="O29" s="33">
        <v>2</v>
      </c>
      <c r="P29" s="33">
        <v>33</v>
      </c>
      <c r="Q29" s="33">
        <v>27</v>
      </c>
      <c r="R29" s="33">
        <v>161</v>
      </c>
      <c r="S29" s="33">
        <v>2523</v>
      </c>
      <c r="T29" s="33">
        <v>105</v>
      </c>
      <c r="U29" s="33">
        <v>222</v>
      </c>
      <c r="V29" s="33">
        <v>1200</v>
      </c>
    </row>
    <row r="30" spans="1:22" ht="35.1" customHeight="1">
      <c r="A30" s="43" t="s">
        <v>490</v>
      </c>
      <c r="B30" s="33">
        <v>1</v>
      </c>
      <c r="C30" s="33">
        <v>0</v>
      </c>
      <c r="D30" s="33">
        <v>19</v>
      </c>
      <c r="E30" s="33">
        <v>9</v>
      </c>
      <c r="F30" s="33">
        <v>1</v>
      </c>
      <c r="G30" s="33">
        <v>3</v>
      </c>
      <c r="H30" s="33">
        <v>53</v>
      </c>
      <c r="I30" s="33">
        <v>21</v>
      </c>
      <c r="J30" s="33">
        <v>103</v>
      </c>
      <c r="K30" s="33">
        <v>57</v>
      </c>
      <c r="L30" s="33">
        <v>440</v>
      </c>
      <c r="M30" s="33">
        <v>211</v>
      </c>
      <c r="N30" s="33">
        <v>1</v>
      </c>
      <c r="O30" s="33">
        <v>2</v>
      </c>
      <c r="P30" s="33">
        <v>17</v>
      </c>
      <c r="Q30" s="33">
        <v>8</v>
      </c>
      <c r="R30" s="33">
        <v>15</v>
      </c>
      <c r="S30" s="33">
        <v>961</v>
      </c>
      <c r="T30" s="33">
        <v>45</v>
      </c>
      <c r="U30" s="33">
        <v>0</v>
      </c>
      <c r="V30" s="33">
        <v>512</v>
      </c>
    </row>
    <row r="31" spans="1:22" ht="17.100000000000001" customHeight="1">
      <c r="A31" s="37" t="s">
        <v>207</v>
      </c>
      <c r="B31" s="33">
        <v>0</v>
      </c>
      <c r="C31" s="33">
        <v>1</v>
      </c>
      <c r="D31" s="33">
        <v>12</v>
      </c>
      <c r="E31" s="33">
        <v>15</v>
      </c>
      <c r="F31" s="33">
        <v>4</v>
      </c>
      <c r="G31" s="33">
        <v>7</v>
      </c>
      <c r="H31" s="33">
        <v>146</v>
      </c>
      <c r="I31" s="33">
        <v>53</v>
      </c>
      <c r="J31" s="33">
        <v>46</v>
      </c>
      <c r="K31" s="33">
        <v>18</v>
      </c>
      <c r="L31" s="33">
        <v>468</v>
      </c>
      <c r="M31" s="33">
        <v>252</v>
      </c>
      <c r="N31" s="33">
        <v>5</v>
      </c>
      <c r="O31" s="33">
        <v>3</v>
      </c>
      <c r="P31" s="33">
        <v>37</v>
      </c>
      <c r="Q31" s="33">
        <v>10</v>
      </c>
      <c r="R31" s="33">
        <v>5</v>
      </c>
      <c r="S31" s="33">
        <v>1082</v>
      </c>
      <c r="T31" s="33">
        <v>60</v>
      </c>
      <c r="U31" s="33">
        <v>2</v>
      </c>
      <c r="V31" s="33">
        <v>522</v>
      </c>
    </row>
    <row r="32" spans="1:22" ht="17.100000000000001" customHeight="1">
      <c r="A32" s="37" t="s">
        <v>208</v>
      </c>
      <c r="B32" s="33">
        <v>5</v>
      </c>
      <c r="C32" s="33">
        <v>10</v>
      </c>
      <c r="D32" s="33">
        <v>17</v>
      </c>
      <c r="E32" s="33">
        <v>12</v>
      </c>
      <c r="F32" s="33">
        <v>5</v>
      </c>
      <c r="G32" s="33">
        <v>0</v>
      </c>
      <c r="H32" s="33">
        <v>269</v>
      </c>
      <c r="I32" s="33">
        <v>71</v>
      </c>
      <c r="J32" s="33">
        <v>210</v>
      </c>
      <c r="K32" s="33">
        <v>96</v>
      </c>
      <c r="L32" s="33">
        <v>772</v>
      </c>
      <c r="M32" s="33">
        <v>337</v>
      </c>
      <c r="N32" s="33">
        <v>0</v>
      </c>
      <c r="O32" s="33">
        <v>0</v>
      </c>
      <c r="P32" s="33">
        <v>29</v>
      </c>
      <c r="Q32" s="33">
        <v>15</v>
      </c>
      <c r="R32" s="33">
        <v>81</v>
      </c>
      <c r="S32" s="33">
        <v>1929</v>
      </c>
      <c r="T32" s="33">
        <v>63</v>
      </c>
      <c r="U32" s="33">
        <v>15</v>
      </c>
      <c r="V32" s="33">
        <v>814</v>
      </c>
    </row>
    <row r="33" spans="1:22" ht="17.100000000000001" customHeight="1">
      <c r="A33" s="37" t="s">
        <v>335</v>
      </c>
      <c r="B33" s="33">
        <v>1</v>
      </c>
      <c r="C33" s="33">
        <v>1</v>
      </c>
      <c r="D33" s="33">
        <v>7</v>
      </c>
      <c r="E33" s="33">
        <v>4</v>
      </c>
      <c r="F33" s="33">
        <v>0</v>
      </c>
      <c r="G33" s="33">
        <v>1</v>
      </c>
      <c r="H33" s="33">
        <v>44</v>
      </c>
      <c r="I33" s="33">
        <v>6</v>
      </c>
      <c r="J33" s="33">
        <v>35</v>
      </c>
      <c r="K33" s="33">
        <v>4</v>
      </c>
      <c r="L33" s="33">
        <v>303</v>
      </c>
      <c r="M33" s="33">
        <v>113</v>
      </c>
      <c r="N33" s="33">
        <v>1</v>
      </c>
      <c r="O33" s="33">
        <v>0</v>
      </c>
      <c r="P33" s="33">
        <v>14</v>
      </c>
      <c r="Q33" s="33">
        <v>5</v>
      </c>
      <c r="R33" s="33">
        <v>10</v>
      </c>
      <c r="S33" s="33">
        <v>549</v>
      </c>
      <c r="T33" s="33">
        <v>18</v>
      </c>
      <c r="U33" s="33">
        <v>1</v>
      </c>
      <c r="V33" s="33">
        <v>248</v>
      </c>
    </row>
    <row r="34" spans="1:22" ht="17.100000000000001" customHeight="1">
      <c r="A34" s="37" t="s">
        <v>210</v>
      </c>
      <c r="B34" s="33">
        <v>21</v>
      </c>
      <c r="C34" s="33">
        <v>10</v>
      </c>
      <c r="D34" s="33">
        <v>112</v>
      </c>
      <c r="E34" s="33">
        <v>50</v>
      </c>
      <c r="F34" s="33">
        <v>11</v>
      </c>
      <c r="G34" s="33">
        <v>4</v>
      </c>
      <c r="H34" s="33">
        <v>565</v>
      </c>
      <c r="I34" s="33">
        <v>221</v>
      </c>
      <c r="J34" s="33">
        <v>489</v>
      </c>
      <c r="K34" s="33">
        <v>250</v>
      </c>
      <c r="L34" s="33">
        <v>2461</v>
      </c>
      <c r="M34" s="33">
        <v>1358</v>
      </c>
      <c r="N34" s="33">
        <v>12</v>
      </c>
      <c r="O34" s="33">
        <v>3</v>
      </c>
      <c r="P34" s="33">
        <v>107</v>
      </c>
      <c r="Q34" s="33">
        <v>45</v>
      </c>
      <c r="R34" s="33">
        <v>226</v>
      </c>
      <c r="S34" s="33">
        <v>5945</v>
      </c>
      <c r="T34" s="33">
        <v>330</v>
      </c>
      <c r="U34" s="33">
        <v>115</v>
      </c>
      <c r="V34" s="33">
        <v>3180</v>
      </c>
    </row>
    <row r="35" spans="1:22" ht="17.100000000000001" customHeight="1">
      <c r="A35" s="37" t="s">
        <v>211</v>
      </c>
      <c r="B35" s="33">
        <v>6</v>
      </c>
      <c r="C35" s="33">
        <v>10</v>
      </c>
      <c r="D35" s="33">
        <v>28</v>
      </c>
      <c r="E35" s="33">
        <v>16</v>
      </c>
      <c r="F35" s="33">
        <v>2</v>
      </c>
      <c r="G35" s="33">
        <v>2</v>
      </c>
      <c r="H35" s="33">
        <v>105</v>
      </c>
      <c r="I35" s="33">
        <v>57</v>
      </c>
      <c r="J35" s="33">
        <v>102</v>
      </c>
      <c r="K35" s="33">
        <v>72</v>
      </c>
      <c r="L35" s="33">
        <v>500</v>
      </c>
      <c r="M35" s="33">
        <v>302</v>
      </c>
      <c r="N35" s="33">
        <v>0</v>
      </c>
      <c r="O35" s="33">
        <v>3</v>
      </c>
      <c r="P35" s="33">
        <v>26</v>
      </c>
      <c r="Q35" s="33">
        <v>22</v>
      </c>
      <c r="R35" s="33">
        <v>26</v>
      </c>
      <c r="S35" s="33">
        <v>1279</v>
      </c>
      <c r="T35" s="33">
        <v>80</v>
      </c>
      <c r="U35" s="33">
        <v>23</v>
      </c>
      <c r="V35" s="33">
        <v>522</v>
      </c>
    </row>
    <row r="36" spans="1:22" ht="17.100000000000001" customHeight="1">
      <c r="A36" s="37" t="s">
        <v>336</v>
      </c>
      <c r="B36" s="33">
        <v>34</v>
      </c>
      <c r="C36" s="33">
        <v>18</v>
      </c>
      <c r="D36" s="33">
        <v>48</v>
      </c>
      <c r="E36" s="33">
        <v>40</v>
      </c>
      <c r="F36" s="33">
        <v>3</v>
      </c>
      <c r="G36" s="33">
        <v>5</v>
      </c>
      <c r="H36" s="33">
        <v>303</v>
      </c>
      <c r="I36" s="33">
        <v>145</v>
      </c>
      <c r="J36" s="33">
        <v>347</v>
      </c>
      <c r="K36" s="33">
        <v>256</v>
      </c>
      <c r="L36" s="33">
        <v>614</v>
      </c>
      <c r="M36" s="33">
        <v>673</v>
      </c>
      <c r="N36" s="33">
        <v>1</v>
      </c>
      <c r="O36" s="33">
        <v>3</v>
      </c>
      <c r="P36" s="33">
        <v>52</v>
      </c>
      <c r="Q36" s="33">
        <v>39</v>
      </c>
      <c r="R36" s="33">
        <v>59</v>
      </c>
      <c r="S36" s="33">
        <v>2640</v>
      </c>
      <c r="T36" s="33">
        <v>96</v>
      </c>
      <c r="U36" s="33">
        <v>145</v>
      </c>
      <c r="V36" s="33">
        <v>1402</v>
      </c>
    </row>
    <row r="37" spans="1:22" ht="17.100000000000001" customHeight="1">
      <c r="A37" s="37" t="s">
        <v>213</v>
      </c>
      <c r="B37" s="33">
        <v>1</v>
      </c>
      <c r="C37" s="33">
        <v>0</v>
      </c>
      <c r="D37" s="33">
        <v>1</v>
      </c>
      <c r="E37" s="33">
        <v>3</v>
      </c>
      <c r="F37" s="33">
        <v>1</v>
      </c>
      <c r="G37" s="33">
        <v>0</v>
      </c>
      <c r="H37" s="33">
        <v>14</v>
      </c>
      <c r="I37" s="33">
        <v>6</v>
      </c>
      <c r="J37" s="33">
        <v>50</v>
      </c>
      <c r="K37" s="33">
        <v>16</v>
      </c>
      <c r="L37" s="33">
        <v>75</v>
      </c>
      <c r="M37" s="33">
        <v>32</v>
      </c>
      <c r="N37" s="33">
        <v>0</v>
      </c>
      <c r="O37" s="33">
        <v>0</v>
      </c>
      <c r="P37" s="33">
        <v>0</v>
      </c>
      <c r="Q37" s="33">
        <v>0</v>
      </c>
      <c r="R37" s="33">
        <v>11</v>
      </c>
      <c r="S37" s="33">
        <v>210</v>
      </c>
      <c r="T37" s="33">
        <v>7</v>
      </c>
      <c r="U37" s="33">
        <v>4</v>
      </c>
      <c r="V37" s="33">
        <v>130</v>
      </c>
    </row>
    <row r="38" spans="1:22" ht="17.100000000000001" customHeight="1">
      <c r="A38" s="37" t="s">
        <v>214</v>
      </c>
      <c r="B38" s="33">
        <v>0</v>
      </c>
      <c r="C38" s="33">
        <v>0</v>
      </c>
      <c r="D38" s="33">
        <v>0</v>
      </c>
      <c r="E38" s="33">
        <v>0</v>
      </c>
      <c r="F38" s="33">
        <v>0</v>
      </c>
      <c r="G38" s="33">
        <v>0</v>
      </c>
      <c r="H38" s="33">
        <v>10</v>
      </c>
      <c r="I38" s="33">
        <v>1</v>
      </c>
      <c r="J38" s="33">
        <v>1</v>
      </c>
      <c r="K38" s="33">
        <v>1</v>
      </c>
      <c r="L38" s="33">
        <v>40</v>
      </c>
      <c r="M38" s="33">
        <v>1</v>
      </c>
      <c r="N38" s="33">
        <v>0</v>
      </c>
      <c r="O38" s="33">
        <v>0</v>
      </c>
      <c r="P38" s="33">
        <v>1</v>
      </c>
      <c r="Q38" s="33">
        <v>0</v>
      </c>
      <c r="R38" s="33">
        <v>3</v>
      </c>
      <c r="S38" s="33">
        <v>58</v>
      </c>
      <c r="T38" s="33">
        <v>3</v>
      </c>
      <c r="U38" s="33">
        <v>0</v>
      </c>
      <c r="V38" s="33">
        <v>6</v>
      </c>
    </row>
    <row r="39" spans="1:22" ht="17.100000000000001" customHeight="1">
      <c r="A39" s="37" t="s">
        <v>215</v>
      </c>
      <c r="B39" s="33">
        <v>15</v>
      </c>
      <c r="C39" s="33">
        <v>14</v>
      </c>
      <c r="D39" s="33">
        <v>39</v>
      </c>
      <c r="E39" s="33">
        <v>30</v>
      </c>
      <c r="F39" s="33">
        <v>6</v>
      </c>
      <c r="G39" s="33">
        <v>2</v>
      </c>
      <c r="H39" s="33">
        <v>150</v>
      </c>
      <c r="I39" s="33">
        <v>97</v>
      </c>
      <c r="J39" s="33">
        <v>282</v>
      </c>
      <c r="K39" s="33">
        <v>168</v>
      </c>
      <c r="L39" s="33">
        <v>303</v>
      </c>
      <c r="M39" s="33">
        <v>188</v>
      </c>
      <c r="N39" s="33">
        <v>3</v>
      </c>
      <c r="O39" s="33">
        <v>1</v>
      </c>
      <c r="P39" s="33">
        <v>18</v>
      </c>
      <c r="Q39" s="33">
        <v>15</v>
      </c>
      <c r="R39" s="33">
        <v>33</v>
      </c>
      <c r="S39" s="33">
        <v>1364</v>
      </c>
      <c r="T39" s="33">
        <v>37</v>
      </c>
      <c r="U39" s="33">
        <v>96</v>
      </c>
      <c r="V39" s="33">
        <v>651</v>
      </c>
    </row>
    <row r="40" spans="1:22" ht="17.100000000000001" customHeight="1">
      <c r="A40" s="701" t="s">
        <v>497</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356</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426</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3">
    <mergeCell ref="A6:V6"/>
    <mergeCell ref="A1:V1"/>
    <mergeCell ref="A2:V2"/>
    <mergeCell ref="A3:V3"/>
    <mergeCell ref="A4:V4"/>
    <mergeCell ref="A5:V5"/>
    <mergeCell ref="B8:S8"/>
    <mergeCell ref="T8:V8"/>
    <mergeCell ref="B9:C9"/>
    <mergeCell ref="D9:E9"/>
    <mergeCell ref="F9:G9"/>
    <mergeCell ref="H9:I9"/>
    <mergeCell ref="J9:K9"/>
    <mergeCell ref="L9:M9"/>
    <mergeCell ref="N9:O9"/>
    <mergeCell ref="P9:Q9"/>
    <mergeCell ref="A44:V44"/>
    <mergeCell ref="T9:V9"/>
    <mergeCell ref="B11:V11"/>
    <mergeCell ref="A40:V40"/>
    <mergeCell ref="A41:V41"/>
    <mergeCell ref="A42:V42"/>
    <mergeCell ref="A43:V43"/>
  </mergeCells>
  <pageMargins left="0.2" right="0.2" top="0.25" bottom="0.25" header="0" footer="0"/>
  <pageSetup paperSize="5" fitToHeight="0" orientation="landscape"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Layout" zoomScaleNormal="100" workbookViewId="0">
      <selection sqref="A1:R1"/>
    </sheetView>
  </sheetViews>
  <sheetFormatPr defaultColWidth="11" defaultRowHeight="15" customHeight="1"/>
  <cols>
    <col min="1" max="1" width="8" style="31" bestFit="1" customWidth="1"/>
    <col min="2" max="2" width="7" style="31" bestFit="1" customWidth="1"/>
    <col min="3" max="3" width="36" style="31" bestFit="1" customWidth="1"/>
    <col min="4" max="4" width="16" style="31" bestFit="1" customWidth="1"/>
    <col min="5" max="5" width="4" style="31" bestFit="1" customWidth="1"/>
    <col min="6" max="6" width="9" style="31" bestFit="1" customWidth="1"/>
    <col min="7" max="16384" width="11" style="31"/>
  </cols>
  <sheetData>
    <row r="1" spans="1:6" ht="21.95" customHeight="1">
      <c r="A1" s="704" t="s">
        <v>498</v>
      </c>
      <c r="B1" s="702"/>
      <c r="C1" s="702"/>
      <c r="D1" s="702"/>
      <c r="E1" s="702"/>
      <c r="F1" s="702"/>
    </row>
    <row r="2" spans="1:6" ht="21.95" customHeight="1">
      <c r="A2" s="704" t="s">
        <v>1</v>
      </c>
      <c r="B2" s="702"/>
      <c r="C2" s="702"/>
      <c r="D2" s="702"/>
      <c r="E2" s="702"/>
      <c r="F2" s="702"/>
    </row>
    <row r="3" spans="1:6" ht="21.95" customHeight="1">
      <c r="A3" s="704" t="s">
        <v>499</v>
      </c>
      <c r="B3" s="702"/>
      <c r="C3" s="702"/>
      <c r="D3" s="702"/>
      <c r="E3" s="702"/>
      <c r="F3" s="702"/>
    </row>
    <row r="4" spans="1:6" ht="21.95" customHeight="1">
      <c r="A4" s="704" t="s">
        <v>404</v>
      </c>
      <c r="B4" s="702"/>
      <c r="C4" s="702"/>
      <c r="D4" s="702"/>
      <c r="E4" s="702"/>
      <c r="F4" s="702"/>
    </row>
    <row r="5" spans="1:6" ht="21.95" customHeight="1">
      <c r="A5" s="704" t="s">
        <v>262</v>
      </c>
      <c r="B5" s="702"/>
      <c r="C5" s="702"/>
      <c r="D5" s="702"/>
      <c r="E5" s="702"/>
      <c r="F5" s="702"/>
    </row>
    <row r="7" spans="1:6" ht="17.100000000000001" customHeight="1">
      <c r="A7" s="720" t="s">
        <v>405</v>
      </c>
      <c r="B7" s="720"/>
      <c r="C7" s="720"/>
      <c r="D7" s="720"/>
      <c r="E7" s="720"/>
      <c r="F7" s="720"/>
    </row>
    <row r="8" spans="1:6" ht="17.100000000000001" customHeight="1">
      <c r="A8" s="32" t="s">
        <v>390</v>
      </c>
      <c r="B8" s="32" t="s">
        <v>406</v>
      </c>
      <c r="C8" s="32" t="s">
        <v>143</v>
      </c>
      <c r="D8" s="32" t="s">
        <v>500</v>
      </c>
      <c r="E8" s="32" t="s">
        <v>366</v>
      </c>
      <c r="F8" s="32" t="s">
        <v>7</v>
      </c>
    </row>
    <row r="9" spans="1:6" ht="17.100000000000001" customHeight="1">
      <c r="A9" s="74">
        <v>59261</v>
      </c>
      <c r="B9" s="74">
        <v>15178</v>
      </c>
      <c r="C9" s="74">
        <v>81</v>
      </c>
      <c r="D9" s="74">
        <v>40012</v>
      </c>
      <c r="E9" s="74">
        <v>611</v>
      </c>
      <c r="F9" s="74">
        <v>115143</v>
      </c>
    </row>
    <row r="10" spans="1:6" ht="17.100000000000001" customHeight="1">
      <c r="A10" s="701" t="s">
        <v>501</v>
      </c>
      <c r="B10" s="702"/>
      <c r="C10" s="702"/>
      <c r="D10" s="702"/>
      <c r="E10" s="702"/>
      <c r="F10" s="702"/>
    </row>
    <row r="11" spans="1:6" ht="17.100000000000001" customHeight="1">
      <c r="A11" s="701" t="s">
        <v>502</v>
      </c>
      <c r="B11" s="702"/>
      <c r="C11" s="702"/>
      <c r="D11" s="702"/>
      <c r="E11" s="702"/>
      <c r="F11" s="702"/>
    </row>
  </sheetData>
  <mergeCells count="8">
    <mergeCell ref="A10:F10"/>
    <mergeCell ref="A11:F11"/>
    <mergeCell ref="A1:F1"/>
    <mergeCell ref="A2:F2"/>
    <mergeCell ref="A3:F3"/>
    <mergeCell ref="A4:F4"/>
    <mergeCell ref="A5:F5"/>
    <mergeCell ref="A7:F7"/>
  </mergeCells>
  <pageMargins left="0.2" right="0.2" top="0.25" bottom="0.25" header="0" footer="0"/>
  <pageSetup paperSize="5" orientation="landscape"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Layout" zoomScaleNormal="100" workbookViewId="0">
      <selection sqref="A1:R1"/>
    </sheetView>
  </sheetViews>
  <sheetFormatPr defaultColWidth="11" defaultRowHeight="15" customHeight="1"/>
  <cols>
    <col min="1" max="1" width="8" style="31" bestFit="1" customWidth="1"/>
    <col min="2" max="2" width="10" style="31" bestFit="1" customWidth="1"/>
    <col min="3" max="3" width="15.875" style="31" customWidth="1"/>
    <col min="4" max="4" width="6" style="31" bestFit="1" customWidth="1"/>
    <col min="5" max="5" width="18" style="31" customWidth="1"/>
    <col min="6" max="6" width="13.375" style="31" customWidth="1"/>
    <col min="7" max="7" width="8" style="31" bestFit="1" customWidth="1"/>
    <col min="8" max="16384" width="11" style="31"/>
  </cols>
  <sheetData>
    <row r="1" spans="1:7" ht="21.95" customHeight="1">
      <c r="A1" s="704" t="s">
        <v>503</v>
      </c>
      <c r="B1" s="702"/>
      <c r="C1" s="702"/>
      <c r="D1" s="702"/>
      <c r="E1" s="702"/>
      <c r="F1" s="702"/>
      <c r="G1" s="702"/>
    </row>
    <row r="2" spans="1:7" ht="21.95" customHeight="1">
      <c r="A2" s="704" t="s">
        <v>1</v>
      </c>
      <c r="B2" s="702"/>
      <c r="C2" s="702"/>
      <c r="D2" s="702"/>
      <c r="E2" s="702"/>
      <c r="F2" s="702"/>
      <c r="G2" s="702"/>
    </row>
    <row r="3" spans="1:7" ht="21.95" customHeight="1">
      <c r="A3" s="704" t="s">
        <v>504</v>
      </c>
      <c r="B3" s="702"/>
      <c r="C3" s="702"/>
      <c r="D3" s="702"/>
      <c r="E3" s="702"/>
      <c r="F3" s="702"/>
      <c r="G3" s="702"/>
    </row>
    <row r="4" spans="1:7" ht="21.95" customHeight="1">
      <c r="A4" s="704" t="s">
        <v>404</v>
      </c>
      <c r="B4" s="702"/>
      <c r="C4" s="702"/>
      <c r="D4" s="702"/>
      <c r="E4" s="702"/>
      <c r="F4" s="702"/>
      <c r="G4" s="702"/>
    </row>
    <row r="5" spans="1:7" ht="21.95" customHeight="1">
      <c r="A5" s="704" t="s">
        <v>262</v>
      </c>
      <c r="B5" s="702"/>
      <c r="C5" s="702"/>
      <c r="D5" s="702"/>
      <c r="E5" s="702"/>
      <c r="F5" s="702"/>
      <c r="G5" s="702"/>
    </row>
    <row r="7" spans="1:7" ht="17.100000000000001" customHeight="1">
      <c r="A7" s="720" t="s">
        <v>505</v>
      </c>
      <c r="B7" s="720"/>
      <c r="C7" s="720"/>
      <c r="D7" s="720"/>
      <c r="E7" s="720"/>
      <c r="F7" s="720"/>
      <c r="G7" s="720"/>
    </row>
    <row r="8" spans="1:7" ht="53.1" customHeight="1">
      <c r="A8" s="32" t="s">
        <v>160</v>
      </c>
      <c r="B8" s="32" t="s">
        <v>161</v>
      </c>
      <c r="C8" s="36" t="s">
        <v>506</v>
      </c>
      <c r="D8" s="32" t="s">
        <v>414</v>
      </c>
      <c r="E8" s="36" t="s">
        <v>507</v>
      </c>
      <c r="F8" s="32" t="s">
        <v>417</v>
      </c>
      <c r="G8" s="32" t="s">
        <v>7</v>
      </c>
    </row>
    <row r="9" spans="1:7" ht="17.100000000000001" customHeight="1">
      <c r="A9" s="33">
        <v>18098</v>
      </c>
      <c r="B9" s="33">
        <v>33901</v>
      </c>
      <c r="C9" s="33">
        <v>257</v>
      </c>
      <c r="D9" s="33">
        <v>3374</v>
      </c>
      <c r="E9" s="33">
        <v>277</v>
      </c>
      <c r="F9" s="33">
        <v>2970</v>
      </c>
      <c r="G9" s="33">
        <v>58877</v>
      </c>
    </row>
    <row r="10" spans="1:7" ht="17.100000000000001" customHeight="1">
      <c r="A10" s="701" t="s">
        <v>508</v>
      </c>
      <c r="B10" s="702"/>
      <c r="C10" s="702"/>
      <c r="D10" s="702"/>
      <c r="E10" s="702"/>
      <c r="F10" s="702"/>
      <c r="G10" s="702"/>
    </row>
    <row r="11" spans="1:7" ht="17.100000000000001" customHeight="1">
      <c r="A11" s="701" t="s">
        <v>502</v>
      </c>
      <c r="B11" s="702"/>
      <c r="C11" s="702"/>
      <c r="D11" s="702"/>
      <c r="E11" s="702"/>
      <c r="F11" s="702"/>
      <c r="G11" s="702"/>
    </row>
  </sheetData>
  <mergeCells count="8">
    <mergeCell ref="A10:G10"/>
    <mergeCell ref="A11:G11"/>
    <mergeCell ref="A1:G1"/>
    <mergeCell ref="A2:G2"/>
    <mergeCell ref="A3:G3"/>
    <mergeCell ref="A4:G4"/>
    <mergeCell ref="A5:G5"/>
    <mergeCell ref="A7:G7"/>
  </mergeCells>
  <pageMargins left="0.2" right="0.2" top="0.25" bottom="0.25" header="0" footer="0"/>
  <pageSetup paperSize="5" orientation="landscape"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view="pageLayout" zoomScaleNormal="100" workbookViewId="0">
      <selection sqref="A1:R1"/>
    </sheetView>
  </sheetViews>
  <sheetFormatPr defaultColWidth="11" defaultRowHeight="15" customHeight="1"/>
  <cols>
    <col min="1" max="1" width="21.375" style="31" customWidth="1"/>
    <col min="2" max="2" width="8" style="31" bestFit="1" customWidth="1"/>
    <col min="3" max="3" width="9" style="31" bestFit="1" customWidth="1"/>
    <col min="4" max="4" width="11" style="31" bestFit="1" customWidth="1"/>
    <col min="5" max="5" width="8" style="31" bestFit="1" customWidth="1"/>
    <col min="6" max="6" width="6" style="31" bestFit="1" customWidth="1"/>
    <col min="7" max="7" width="9" style="31" bestFit="1" customWidth="1"/>
    <col min="8" max="8" width="9.5" style="31" customWidth="1"/>
    <col min="9" max="10" width="6" style="31" bestFit="1" customWidth="1"/>
    <col min="11" max="11" width="9" style="31" bestFit="1" customWidth="1"/>
    <col min="12" max="12" width="9.875" style="31" customWidth="1"/>
    <col min="13" max="14" width="8" style="31" bestFit="1" customWidth="1"/>
    <col min="15" max="15" width="9" style="31" bestFit="1" customWidth="1"/>
    <col min="16" max="16" width="9.875" style="31" customWidth="1"/>
    <col min="17" max="17" width="8" style="31" bestFit="1" customWidth="1"/>
    <col min="18" max="18" width="6" style="31" bestFit="1" customWidth="1"/>
    <col min="19" max="19" width="9" style="31" bestFit="1" customWidth="1"/>
    <col min="20" max="20" width="10" style="31" customWidth="1"/>
    <col min="21" max="21" width="6" style="31" bestFit="1" customWidth="1"/>
    <col min="22" max="22" width="8" style="31" bestFit="1" customWidth="1"/>
    <col min="23" max="23" width="9" style="31" bestFit="1" customWidth="1"/>
    <col min="24" max="24" width="9.375" style="31" customWidth="1"/>
    <col min="25" max="25" width="9" style="31" bestFit="1" customWidth="1"/>
    <col min="26" max="16384" width="11" style="31"/>
  </cols>
  <sheetData>
    <row r="1" spans="1:25" ht="18.95" customHeight="1">
      <c r="A1" s="704" t="s">
        <v>509</v>
      </c>
      <c r="B1" s="702"/>
      <c r="C1" s="702"/>
      <c r="D1" s="702"/>
      <c r="E1" s="702"/>
      <c r="F1" s="702"/>
      <c r="G1" s="702"/>
      <c r="H1" s="702"/>
      <c r="I1" s="702"/>
      <c r="J1" s="702"/>
      <c r="K1" s="702"/>
      <c r="L1" s="702"/>
      <c r="M1" s="702"/>
      <c r="N1" s="702"/>
      <c r="O1" s="702"/>
      <c r="P1" s="702"/>
      <c r="Q1" s="702"/>
      <c r="R1" s="702"/>
      <c r="S1" s="702"/>
      <c r="T1" s="702"/>
      <c r="U1" s="702"/>
      <c r="V1" s="702"/>
      <c r="W1" s="702"/>
      <c r="X1" s="702"/>
      <c r="Y1" s="702"/>
    </row>
    <row r="2" spans="1:25" ht="18.95" customHeight="1">
      <c r="A2" s="704" t="s">
        <v>1</v>
      </c>
      <c r="B2" s="702"/>
      <c r="C2" s="702"/>
      <c r="D2" s="702"/>
      <c r="E2" s="702"/>
      <c r="F2" s="702"/>
      <c r="G2" s="702"/>
      <c r="H2" s="702"/>
      <c r="I2" s="702"/>
      <c r="J2" s="702"/>
      <c r="K2" s="702"/>
      <c r="L2" s="702"/>
      <c r="M2" s="702"/>
      <c r="N2" s="702"/>
      <c r="O2" s="702"/>
      <c r="P2" s="702"/>
      <c r="Q2" s="702"/>
      <c r="R2" s="702"/>
      <c r="S2" s="702"/>
      <c r="T2" s="702"/>
      <c r="U2" s="702"/>
      <c r="V2" s="702"/>
      <c r="W2" s="702"/>
      <c r="X2" s="702"/>
      <c r="Y2" s="702"/>
    </row>
    <row r="3" spans="1:25" ht="18.95" customHeight="1">
      <c r="A3" s="704" t="s">
        <v>499</v>
      </c>
      <c r="B3" s="702"/>
      <c r="C3" s="702"/>
      <c r="D3" s="702"/>
      <c r="E3" s="702"/>
      <c r="F3" s="702"/>
      <c r="G3" s="702"/>
      <c r="H3" s="702"/>
      <c r="I3" s="702"/>
      <c r="J3" s="702"/>
      <c r="K3" s="702"/>
      <c r="L3" s="702"/>
      <c r="M3" s="702"/>
      <c r="N3" s="702"/>
      <c r="O3" s="702"/>
      <c r="P3" s="702"/>
      <c r="Q3" s="702"/>
      <c r="R3" s="702"/>
      <c r="S3" s="702"/>
      <c r="T3" s="702"/>
      <c r="U3" s="702"/>
      <c r="V3" s="702"/>
      <c r="W3" s="702"/>
      <c r="X3" s="702"/>
      <c r="Y3" s="702"/>
    </row>
    <row r="4" spans="1:25" ht="18.95" customHeight="1">
      <c r="A4" s="704" t="s">
        <v>510</v>
      </c>
      <c r="B4" s="702"/>
      <c r="C4" s="702"/>
      <c r="D4" s="702"/>
      <c r="E4" s="702"/>
      <c r="F4" s="702"/>
      <c r="G4" s="702"/>
      <c r="H4" s="702"/>
      <c r="I4" s="702"/>
      <c r="J4" s="702"/>
      <c r="K4" s="702"/>
      <c r="L4" s="702"/>
      <c r="M4" s="702"/>
      <c r="N4" s="702"/>
      <c r="O4" s="702"/>
      <c r="P4" s="702"/>
      <c r="Q4" s="702"/>
      <c r="R4" s="702"/>
      <c r="S4" s="702"/>
      <c r="T4" s="702"/>
      <c r="U4" s="702"/>
      <c r="V4" s="702"/>
      <c r="W4" s="702"/>
      <c r="X4" s="702"/>
      <c r="Y4" s="702"/>
    </row>
    <row r="5" spans="1:25" ht="18.95" customHeight="1">
      <c r="A5" s="704" t="s">
        <v>262</v>
      </c>
      <c r="B5" s="702"/>
      <c r="C5" s="702"/>
      <c r="D5" s="702"/>
      <c r="E5" s="702"/>
      <c r="F5" s="702"/>
      <c r="G5" s="702"/>
      <c r="H5" s="702"/>
      <c r="I5" s="702"/>
      <c r="J5" s="702"/>
      <c r="K5" s="702"/>
      <c r="L5" s="702"/>
      <c r="M5" s="702"/>
      <c r="N5" s="702"/>
      <c r="O5" s="702"/>
      <c r="P5" s="702"/>
      <c r="Q5" s="702"/>
      <c r="R5" s="702"/>
      <c r="S5" s="702"/>
      <c r="T5" s="702"/>
      <c r="U5" s="702"/>
      <c r="V5" s="702"/>
      <c r="W5" s="702"/>
      <c r="X5" s="702"/>
      <c r="Y5" s="702"/>
    </row>
    <row r="7" spans="1:25" ht="35.1" customHeight="1">
      <c r="A7" s="32" t="s">
        <v>5</v>
      </c>
      <c r="B7" s="720" t="s">
        <v>511</v>
      </c>
      <c r="C7" s="720"/>
      <c r="D7" s="720"/>
      <c r="E7" s="720"/>
      <c r="F7" s="731" t="s">
        <v>512</v>
      </c>
      <c r="G7" s="731"/>
      <c r="H7" s="731"/>
      <c r="I7" s="731"/>
      <c r="J7" s="720" t="s">
        <v>513</v>
      </c>
      <c r="K7" s="720"/>
      <c r="L7" s="720"/>
      <c r="M7" s="720"/>
      <c r="N7" s="720" t="s">
        <v>407</v>
      </c>
      <c r="O7" s="720"/>
      <c r="P7" s="720"/>
      <c r="Q7" s="720"/>
      <c r="R7" s="731" t="s">
        <v>514</v>
      </c>
      <c r="S7" s="731"/>
      <c r="T7" s="731"/>
      <c r="U7" s="731"/>
      <c r="V7" s="720" t="s">
        <v>7</v>
      </c>
      <c r="W7" s="720"/>
      <c r="X7" s="720"/>
      <c r="Y7" s="720"/>
    </row>
    <row r="8" spans="1:25" ht="17.100000000000001" customHeight="1">
      <c r="A8" s="32" t="s">
        <v>5</v>
      </c>
      <c r="B8" s="32" t="s">
        <v>182</v>
      </c>
      <c r="C8" s="32" t="s">
        <v>180</v>
      </c>
      <c r="D8" s="32" t="s">
        <v>515</v>
      </c>
      <c r="E8" s="32" t="s">
        <v>7</v>
      </c>
      <c r="F8" s="32" t="s">
        <v>182</v>
      </c>
      <c r="G8" s="32" t="s">
        <v>180</v>
      </c>
      <c r="H8" s="32" t="s">
        <v>515</v>
      </c>
      <c r="I8" s="32" t="s">
        <v>7</v>
      </c>
      <c r="J8" s="32" t="s">
        <v>182</v>
      </c>
      <c r="K8" s="32" t="s">
        <v>180</v>
      </c>
      <c r="L8" s="32" t="s">
        <v>515</v>
      </c>
      <c r="M8" s="32" t="s">
        <v>7</v>
      </c>
      <c r="N8" s="32" t="s">
        <v>182</v>
      </c>
      <c r="O8" s="32" t="s">
        <v>180</v>
      </c>
      <c r="P8" s="32" t="s">
        <v>515</v>
      </c>
      <c r="Q8" s="32" t="s">
        <v>7</v>
      </c>
      <c r="R8" s="32" t="s">
        <v>182</v>
      </c>
      <c r="S8" s="32" t="s">
        <v>180</v>
      </c>
      <c r="T8" s="32" t="s">
        <v>515</v>
      </c>
      <c r="U8" s="32" t="s">
        <v>7</v>
      </c>
      <c r="V8" s="32" t="s">
        <v>182</v>
      </c>
      <c r="W8" s="32" t="s">
        <v>180</v>
      </c>
      <c r="X8" s="32" t="s">
        <v>515</v>
      </c>
      <c r="Y8" s="32" t="s">
        <v>7</v>
      </c>
    </row>
    <row r="9" spans="1:25" s="87" customFormat="1" ht="17.100000000000001" customHeight="1">
      <c r="A9" s="85" t="s">
        <v>331</v>
      </c>
      <c r="B9" s="86">
        <v>21928</v>
      </c>
      <c r="C9" s="86">
        <v>34291</v>
      </c>
      <c r="D9" s="86">
        <v>3042</v>
      </c>
      <c r="E9" s="86">
        <v>59261</v>
      </c>
      <c r="F9" s="86">
        <v>131</v>
      </c>
      <c r="G9" s="86">
        <v>396</v>
      </c>
      <c r="H9" s="86">
        <v>84</v>
      </c>
      <c r="I9" s="86">
        <v>611</v>
      </c>
      <c r="J9" s="86">
        <v>5254</v>
      </c>
      <c r="K9" s="86">
        <v>9285</v>
      </c>
      <c r="L9" s="86">
        <v>639</v>
      </c>
      <c r="M9" s="86">
        <v>15178</v>
      </c>
      <c r="N9" s="86">
        <v>18808</v>
      </c>
      <c r="O9" s="86">
        <v>19520</v>
      </c>
      <c r="P9" s="86">
        <v>1684</v>
      </c>
      <c r="Q9" s="86">
        <v>40012</v>
      </c>
      <c r="R9" s="86">
        <v>33</v>
      </c>
      <c r="S9" s="86">
        <v>41</v>
      </c>
      <c r="T9" s="86">
        <v>7</v>
      </c>
      <c r="U9" s="86">
        <v>81</v>
      </c>
      <c r="V9" s="86">
        <v>46154</v>
      </c>
      <c r="W9" s="86">
        <v>63533</v>
      </c>
      <c r="X9" s="86">
        <v>5456</v>
      </c>
      <c r="Y9" s="86">
        <v>115143</v>
      </c>
    </row>
    <row r="10" spans="1:25" ht="15" customHeight="1">
      <c r="A10" s="37" t="s">
        <v>188</v>
      </c>
      <c r="B10" s="33">
        <v>879</v>
      </c>
      <c r="C10" s="33">
        <v>1390</v>
      </c>
      <c r="D10" s="33">
        <v>37</v>
      </c>
      <c r="E10" s="33">
        <v>2306</v>
      </c>
      <c r="F10" s="33">
        <v>0</v>
      </c>
      <c r="G10" s="33">
        <v>0</v>
      </c>
      <c r="H10" s="33">
        <v>0</v>
      </c>
      <c r="I10" s="33">
        <v>0</v>
      </c>
      <c r="J10" s="33">
        <v>207</v>
      </c>
      <c r="K10" s="33">
        <v>329</v>
      </c>
      <c r="L10" s="33">
        <v>6</v>
      </c>
      <c r="M10" s="33">
        <v>542</v>
      </c>
      <c r="N10" s="33">
        <v>698</v>
      </c>
      <c r="O10" s="33">
        <v>1119</v>
      </c>
      <c r="P10" s="33">
        <v>31</v>
      </c>
      <c r="Q10" s="33">
        <v>1848</v>
      </c>
      <c r="R10" s="33">
        <v>0</v>
      </c>
      <c r="S10" s="33">
        <v>0</v>
      </c>
      <c r="T10" s="33">
        <v>0</v>
      </c>
      <c r="U10" s="33">
        <v>0</v>
      </c>
      <c r="V10" s="33">
        <v>1784</v>
      </c>
      <c r="W10" s="33">
        <v>2838</v>
      </c>
      <c r="X10" s="33">
        <v>74</v>
      </c>
      <c r="Y10" s="33">
        <v>4696</v>
      </c>
    </row>
    <row r="11" spans="1:25" ht="15" customHeight="1">
      <c r="A11" s="37" t="s">
        <v>189</v>
      </c>
      <c r="B11" s="33">
        <v>1831</v>
      </c>
      <c r="C11" s="33">
        <v>3122</v>
      </c>
      <c r="D11" s="33">
        <v>298</v>
      </c>
      <c r="E11" s="33">
        <v>5251</v>
      </c>
      <c r="F11" s="33">
        <v>2</v>
      </c>
      <c r="G11" s="33">
        <v>33</v>
      </c>
      <c r="H11" s="33">
        <v>6</v>
      </c>
      <c r="I11" s="33">
        <v>41</v>
      </c>
      <c r="J11" s="33">
        <v>506</v>
      </c>
      <c r="K11" s="33">
        <v>729</v>
      </c>
      <c r="L11" s="33">
        <v>73</v>
      </c>
      <c r="M11" s="33">
        <v>1308</v>
      </c>
      <c r="N11" s="33">
        <v>2753</v>
      </c>
      <c r="O11" s="33">
        <v>3187</v>
      </c>
      <c r="P11" s="33">
        <v>305</v>
      </c>
      <c r="Q11" s="33">
        <v>6245</v>
      </c>
      <c r="R11" s="33">
        <v>0</v>
      </c>
      <c r="S11" s="33">
        <v>0</v>
      </c>
      <c r="T11" s="33">
        <v>0</v>
      </c>
      <c r="U11" s="33">
        <v>0</v>
      </c>
      <c r="V11" s="33">
        <v>5092</v>
      </c>
      <c r="W11" s="33">
        <v>7071</v>
      </c>
      <c r="X11" s="33">
        <v>682</v>
      </c>
      <c r="Y11" s="33">
        <v>12845</v>
      </c>
    </row>
    <row r="12" spans="1:25" ht="15" customHeight="1">
      <c r="A12" s="37" t="s">
        <v>190</v>
      </c>
      <c r="B12" s="33">
        <v>324</v>
      </c>
      <c r="C12" s="33">
        <v>581</v>
      </c>
      <c r="D12" s="33">
        <v>16</v>
      </c>
      <c r="E12" s="33">
        <v>921</v>
      </c>
      <c r="F12" s="33">
        <v>0</v>
      </c>
      <c r="G12" s="33">
        <v>0</v>
      </c>
      <c r="H12" s="33">
        <v>0</v>
      </c>
      <c r="I12" s="33">
        <v>0</v>
      </c>
      <c r="J12" s="33">
        <v>70</v>
      </c>
      <c r="K12" s="33">
        <v>212</v>
      </c>
      <c r="L12" s="33">
        <v>5</v>
      </c>
      <c r="M12" s="33">
        <v>287</v>
      </c>
      <c r="N12" s="33">
        <v>453</v>
      </c>
      <c r="O12" s="33">
        <v>622</v>
      </c>
      <c r="P12" s="33">
        <v>33</v>
      </c>
      <c r="Q12" s="33">
        <v>1108</v>
      </c>
      <c r="R12" s="33">
        <v>0</v>
      </c>
      <c r="S12" s="33">
        <v>0</v>
      </c>
      <c r="T12" s="33">
        <v>0</v>
      </c>
      <c r="U12" s="33">
        <v>0</v>
      </c>
      <c r="V12" s="33">
        <v>847</v>
      </c>
      <c r="W12" s="33">
        <v>1415</v>
      </c>
      <c r="X12" s="33">
        <v>54</v>
      </c>
      <c r="Y12" s="33">
        <v>2316</v>
      </c>
    </row>
    <row r="13" spans="1:25" ht="15" customHeight="1">
      <c r="A13" s="37" t="s">
        <v>191</v>
      </c>
      <c r="B13" s="33">
        <v>96</v>
      </c>
      <c r="C13" s="33">
        <v>170</v>
      </c>
      <c r="D13" s="33">
        <v>1</v>
      </c>
      <c r="E13" s="33">
        <v>267</v>
      </c>
      <c r="F13" s="33">
        <v>0</v>
      </c>
      <c r="G13" s="33">
        <v>0</v>
      </c>
      <c r="H13" s="33">
        <v>0</v>
      </c>
      <c r="I13" s="33">
        <v>0</v>
      </c>
      <c r="J13" s="33">
        <v>23</v>
      </c>
      <c r="K13" s="33">
        <v>52</v>
      </c>
      <c r="L13" s="33">
        <v>1</v>
      </c>
      <c r="M13" s="33">
        <v>76</v>
      </c>
      <c r="N13" s="33">
        <v>118</v>
      </c>
      <c r="O13" s="33">
        <v>76</v>
      </c>
      <c r="P13" s="33">
        <v>1</v>
      </c>
      <c r="Q13" s="33">
        <v>195</v>
      </c>
      <c r="R13" s="33">
        <v>0</v>
      </c>
      <c r="S13" s="33">
        <v>0</v>
      </c>
      <c r="T13" s="33">
        <v>0</v>
      </c>
      <c r="U13" s="33">
        <v>0</v>
      </c>
      <c r="V13" s="33">
        <v>237</v>
      </c>
      <c r="W13" s="33">
        <v>298</v>
      </c>
      <c r="X13" s="33">
        <v>3</v>
      </c>
      <c r="Y13" s="33">
        <v>538</v>
      </c>
    </row>
    <row r="14" spans="1:25" ht="15" customHeight="1">
      <c r="A14" s="37" t="s">
        <v>192</v>
      </c>
      <c r="B14" s="33">
        <v>601</v>
      </c>
      <c r="C14" s="33">
        <v>1079</v>
      </c>
      <c r="D14" s="33">
        <v>41</v>
      </c>
      <c r="E14" s="33">
        <v>1721</v>
      </c>
      <c r="F14" s="33">
        <v>2</v>
      </c>
      <c r="G14" s="33">
        <v>6</v>
      </c>
      <c r="H14" s="33">
        <v>0</v>
      </c>
      <c r="I14" s="33">
        <v>8</v>
      </c>
      <c r="J14" s="33">
        <v>202</v>
      </c>
      <c r="K14" s="33">
        <v>433</v>
      </c>
      <c r="L14" s="33">
        <v>17</v>
      </c>
      <c r="M14" s="33">
        <v>652</v>
      </c>
      <c r="N14" s="33">
        <v>503</v>
      </c>
      <c r="O14" s="33">
        <v>470</v>
      </c>
      <c r="P14" s="33">
        <v>16</v>
      </c>
      <c r="Q14" s="33">
        <v>989</v>
      </c>
      <c r="R14" s="33">
        <v>0</v>
      </c>
      <c r="S14" s="33">
        <v>0</v>
      </c>
      <c r="T14" s="33">
        <v>0</v>
      </c>
      <c r="U14" s="33">
        <v>0</v>
      </c>
      <c r="V14" s="33">
        <v>1308</v>
      </c>
      <c r="W14" s="33">
        <v>1988</v>
      </c>
      <c r="X14" s="33">
        <v>74</v>
      </c>
      <c r="Y14" s="33">
        <v>3370</v>
      </c>
    </row>
    <row r="15" spans="1:25" ht="15" customHeight="1">
      <c r="A15" s="37" t="s">
        <v>193</v>
      </c>
      <c r="B15" s="33">
        <v>657</v>
      </c>
      <c r="C15" s="33">
        <v>1240</v>
      </c>
      <c r="D15" s="33">
        <v>94</v>
      </c>
      <c r="E15" s="33">
        <v>1991</v>
      </c>
      <c r="F15" s="33">
        <v>0</v>
      </c>
      <c r="G15" s="33">
        <v>0</v>
      </c>
      <c r="H15" s="33">
        <v>0</v>
      </c>
      <c r="I15" s="33">
        <v>0</v>
      </c>
      <c r="J15" s="33">
        <v>155</v>
      </c>
      <c r="K15" s="33">
        <v>302</v>
      </c>
      <c r="L15" s="33">
        <v>23</v>
      </c>
      <c r="M15" s="33">
        <v>480</v>
      </c>
      <c r="N15" s="33">
        <v>157</v>
      </c>
      <c r="O15" s="33">
        <v>67</v>
      </c>
      <c r="P15" s="33">
        <v>12</v>
      </c>
      <c r="Q15" s="33">
        <v>236</v>
      </c>
      <c r="R15" s="33">
        <v>0</v>
      </c>
      <c r="S15" s="33">
        <v>0</v>
      </c>
      <c r="T15" s="33">
        <v>0</v>
      </c>
      <c r="U15" s="33">
        <v>0</v>
      </c>
      <c r="V15" s="33">
        <v>969</v>
      </c>
      <c r="W15" s="33">
        <v>1609</v>
      </c>
      <c r="X15" s="33">
        <v>129</v>
      </c>
      <c r="Y15" s="33">
        <v>2707</v>
      </c>
    </row>
    <row r="16" spans="1:25" ht="15" customHeight="1">
      <c r="A16" s="37" t="s">
        <v>194</v>
      </c>
      <c r="B16" s="33">
        <v>904</v>
      </c>
      <c r="C16" s="33">
        <v>1528</v>
      </c>
      <c r="D16" s="33">
        <v>159</v>
      </c>
      <c r="E16" s="33">
        <v>2591</v>
      </c>
      <c r="F16" s="33">
        <v>0</v>
      </c>
      <c r="G16" s="33">
        <v>0</v>
      </c>
      <c r="H16" s="33">
        <v>0</v>
      </c>
      <c r="I16" s="33">
        <v>0</v>
      </c>
      <c r="J16" s="33">
        <v>346</v>
      </c>
      <c r="K16" s="33">
        <v>624</v>
      </c>
      <c r="L16" s="33">
        <v>64</v>
      </c>
      <c r="M16" s="33">
        <v>1034</v>
      </c>
      <c r="N16" s="33">
        <v>1318</v>
      </c>
      <c r="O16" s="33">
        <v>1615</v>
      </c>
      <c r="P16" s="33">
        <v>166</v>
      </c>
      <c r="Q16" s="33">
        <v>3099</v>
      </c>
      <c r="R16" s="33">
        <v>0</v>
      </c>
      <c r="S16" s="33">
        <v>0</v>
      </c>
      <c r="T16" s="33">
        <v>0</v>
      </c>
      <c r="U16" s="33">
        <v>0</v>
      </c>
      <c r="V16" s="33">
        <v>2568</v>
      </c>
      <c r="W16" s="33">
        <v>3767</v>
      </c>
      <c r="X16" s="33">
        <v>389</v>
      </c>
      <c r="Y16" s="33">
        <v>6724</v>
      </c>
    </row>
    <row r="17" spans="1:25" ht="15" customHeight="1">
      <c r="A17" s="37" t="s">
        <v>195</v>
      </c>
      <c r="B17" s="33">
        <v>25</v>
      </c>
      <c r="C17" s="33">
        <v>52</v>
      </c>
      <c r="D17" s="33">
        <v>3</v>
      </c>
      <c r="E17" s="33">
        <v>80</v>
      </c>
      <c r="F17" s="33">
        <v>0</v>
      </c>
      <c r="G17" s="33">
        <v>0</v>
      </c>
      <c r="H17" s="33">
        <v>0</v>
      </c>
      <c r="I17" s="33">
        <v>0</v>
      </c>
      <c r="J17" s="33">
        <v>36</v>
      </c>
      <c r="K17" s="33">
        <v>43</v>
      </c>
      <c r="L17" s="33">
        <v>1</v>
      </c>
      <c r="M17" s="33">
        <v>80</v>
      </c>
      <c r="N17" s="33">
        <v>103</v>
      </c>
      <c r="O17" s="33">
        <v>59</v>
      </c>
      <c r="P17" s="33">
        <v>7</v>
      </c>
      <c r="Q17" s="33">
        <v>169</v>
      </c>
      <c r="R17" s="33">
        <v>0</v>
      </c>
      <c r="S17" s="33">
        <v>0</v>
      </c>
      <c r="T17" s="33">
        <v>0</v>
      </c>
      <c r="U17" s="33">
        <v>0</v>
      </c>
      <c r="V17" s="33">
        <v>164</v>
      </c>
      <c r="W17" s="33">
        <v>154</v>
      </c>
      <c r="X17" s="33">
        <v>11</v>
      </c>
      <c r="Y17" s="33">
        <v>329</v>
      </c>
    </row>
    <row r="18" spans="1:25" ht="15" customHeight="1">
      <c r="A18" s="37" t="s">
        <v>196</v>
      </c>
      <c r="B18" s="33">
        <v>184</v>
      </c>
      <c r="C18" s="33">
        <v>308</v>
      </c>
      <c r="D18" s="33">
        <v>26</v>
      </c>
      <c r="E18" s="33">
        <v>518</v>
      </c>
      <c r="F18" s="33">
        <v>5</v>
      </c>
      <c r="G18" s="33">
        <v>9</v>
      </c>
      <c r="H18" s="33">
        <v>1</v>
      </c>
      <c r="I18" s="33">
        <v>15</v>
      </c>
      <c r="J18" s="33">
        <v>69</v>
      </c>
      <c r="K18" s="33">
        <v>201</v>
      </c>
      <c r="L18" s="33">
        <v>9</v>
      </c>
      <c r="M18" s="33">
        <v>279</v>
      </c>
      <c r="N18" s="33">
        <v>160</v>
      </c>
      <c r="O18" s="33">
        <v>166</v>
      </c>
      <c r="P18" s="33">
        <v>19</v>
      </c>
      <c r="Q18" s="33">
        <v>345</v>
      </c>
      <c r="R18" s="33">
        <v>0</v>
      </c>
      <c r="S18" s="33">
        <v>0</v>
      </c>
      <c r="T18" s="33">
        <v>0</v>
      </c>
      <c r="U18" s="33">
        <v>0</v>
      </c>
      <c r="V18" s="33">
        <v>418</v>
      </c>
      <c r="W18" s="33">
        <v>684</v>
      </c>
      <c r="X18" s="33">
        <v>55</v>
      </c>
      <c r="Y18" s="33">
        <v>1157</v>
      </c>
    </row>
    <row r="19" spans="1:25" ht="15" customHeight="1">
      <c r="A19" s="37" t="s">
        <v>197</v>
      </c>
      <c r="B19" s="33">
        <v>1205</v>
      </c>
      <c r="C19" s="33">
        <v>1769</v>
      </c>
      <c r="D19" s="33">
        <v>272</v>
      </c>
      <c r="E19" s="33">
        <v>3246</v>
      </c>
      <c r="F19" s="33">
        <v>20</v>
      </c>
      <c r="G19" s="33">
        <v>58</v>
      </c>
      <c r="H19" s="33">
        <v>8</v>
      </c>
      <c r="I19" s="33">
        <v>86</v>
      </c>
      <c r="J19" s="33">
        <v>249</v>
      </c>
      <c r="K19" s="33">
        <v>502</v>
      </c>
      <c r="L19" s="33">
        <v>65</v>
      </c>
      <c r="M19" s="33">
        <v>816</v>
      </c>
      <c r="N19" s="33">
        <v>1029</v>
      </c>
      <c r="O19" s="33">
        <v>577</v>
      </c>
      <c r="P19" s="33">
        <v>149</v>
      </c>
      <c r="Q19" s="33">
        <v>1755</v>
      </c>
      <c r="R19" s="33">
        <v>0</v>
      </c>
      <c r="S19" s="33">
        <v>0</v>
      </c>
      <c r="T19" s="33">
        <v>0</v>
      </c>
      <c r="U19" s="33">
        <v>0</v>
      </c>
      <c r="V19" s="33">
        <v>2503</v>
      </c>
      <c r="W19" s="33">
        <v>2906</v>
      </c>
      <c r="X19" s="33">
        <v>494</v>
      </c>
      <c r="Y19" s="33">
        <v>5903</v>
      </c>
    </row>
    <row r="20" spans="1:25" ht="15" customHeight="1">
      <c r="A20" s="37" t="s">
        <v>198</v>
      </c>
      <c r="B20" s="33">
        <v>707</v>
      </c>
      <c r="C20" s="33">
        <v>1395</v>
      </c>
      <c r="D20" s="33">
        <v>65</v>
      </c>
      <c r="E20" s="33">
        <v>2167</v>
      </c>
      <c r="F20" s="33">
        <v>0</v>
      </c>
      <c r="G20" s="33">
        <v>2</v>
      </c>
      <c r="H20" s="33">
        <v>0</v>
      </c>
      <c r="I20" s="33">
        <v>2</v>
      </c>
      <c r="J20" s="33">
        <v>217</v>
      </c>
      <c r="K20" s="33">
        <v>331</v>
      </c>
      <c r="L20" s="33">
        <v>23</v>
      </c>
      <c r="M20" s="33">
        <v>571</v>
      </c>
      <c r="N20" s="33">
        <v>615</v>
      </c>
      <c r="O20" s="33">
        <v>710</v>
      </c>
      <c r="P20" s="33">
        <v>54</v>
      </c>
      <c r="Q20" s="33">
        <v>1379</v>
      </c>
      <c r="R20" s="33">
        <v>0</v>
      </c>
      <c r="S20" s="33">
        <v>0</v>
      </c>
      <c r="T20" s="33">
        <v>0</v>
      </c>
      <c r="U20" s="33">
        <v>0</v>
      </c>
      <c r="V20" s="33">
        <v>1539</v>
      </c>
      <c r="W20" s="33">
        <v>2438</v>
      </c>
      <c r="X20" s="33">
        <v>142</v>
      </c>
      <c r="Y20" s="33">
        <v>4119</v>
      </c>
    </row>
    <row r="21" spans="1:25" ht="15" customHeight="1">
      <c r="A21" s="37" t="s">
        <v>199</v>
      </c>
      <c r="B21" s="33">
        <v>128</v>
      </c>
      <c r="C21" s="33">
        <v>254</v>
      </c>
      <c r="D21" s="33">
        <v>0</v>
      </c>
      <c r="E21" s="33">
        <v>382</v>
      </c>
      <c r="F21" s="33">
        <v>10</v>
      </c>
      <c r="G21" s="33">
        <v>15</v>
      </c>
      <c r="H21" s="33">
        <v>0</v>
      </c>
      <c r="I21" s="33">
        <v>25</v>
      </c>
      <c r="J21" s="33">
        <v>77</v>
      </c>
      <c r="K21" s="33">
        <v>127</v>
      </c>
      <c r="L21" s="33">
        <v>0</v>
      </c>
      <c r="M21" s="33">
        <v>204</v>
      </c>
      <c r="N21" s="33">
        <v>211</v>
      </c>
      <c r="O21" s="33">
        <v>164</v>
      </c>
      <c r="P21" s="33">
        <v>1</v>
      </c>
      <c r="Q21" s="33">
        <v>376</v>
      </c>
      <c r="R21" s="33">
        <v>0</v>
      </c>
      <c r="S21" s="33">
        <v>0</v>
      </c>
      <c r="T21" s="33">
        <v>0</v>
      </c>
      <c r="U21" s="33">
        <v>0</v>
      </c>
      <c r="V21" s="33">
        <v>426</v>
      </c>
      <c r="W21" s="33">
        <v>560</v>
      </c>
      <c r="X21" s="33">
        <v>1</v>
      </c>
      <c r="Y21" s="33">
        <v>987</v>
      </c>
    </row>
    <row r="22" spans="1:25" ht="15" customHeight="1">
      <c r="A22" s="37" t="s">
        <v>332</v>
      </c>
      <c r="B22" s="33">
        <v>264</v>
      </c>
      <c r="C22" s="33">
        <v>488</v>
      </c>
      <c r="D22" s="33">
        <v>45</v>
      </c>
      <c r="E22" s="33">
        <v>797</v>
      </c>
      <c r="F22" s="33">
        <v>0</v>
      </c>
      <c r="G22" s="33">
        <v>0</v>
      </c>
      <c r="H22" s="33">
        <v>0</v>
      </c>
      <c r="I22" s="33">
        <v>0</v>
      </c>
      <c r="J22" s="33">
        <v>39</v>
      </c>
      <c r="K22" s="33">
        <v>68</v>
      </c>
      <c r="L22" s="33">
        <v>15</v>
      </c>
      <c r="M22" s="33">
        <v>122</v>
      </c>
      <c r="N22" s="33">
        <v>68</v>
      </c>
      <c r="O22" s="33">
        <v>62</v>
      </c>
      <c r="P22" s="33">
        <v>21</v>
      </c>
      <c r="Q22" s="33">
        <v>151</v>
      </c>
      <c r="R22" s="33">
        <v>0</v>
      </c>
      <c r="S22" s="33">
        <v>0</v>
      </c>
      <c r="T22" s="33">
        <v>0</v>
      </c>
      <c r="U22" s="33">
        <v>0</v>
      </c>
      <c r="V22" s="33">
        <v>371</v>
      </c>
      <c r="W22" s="33">
        <v>618</v>
      </c>
      <c r="X22" s="33">
        <v>81</v>
      </c>
      <c r="Y22" s="33">
        <v>1070</v>
      </c>
    </row>
    <row r="23" spans="1:25" ht="15" customHeight="1">
      <c r="A23" s="37" t="s">
        <v>201</v>
      </c>
      <c r="B23" s="33">
        <v>371</v>
      </c>
      <c r="C23" s="33">
        <v>584</v>
      </c>
      <c r="D23" s="33">
        <v>192</v>
      </c>
      <c r="E23" s="33">
        <v>1147</v>
      </c>
      <c r="F23" s="33">
        <v>0</v>
      </c>
      <c r="G23" s="33">
        <v>2</v>
      </c>
      <c r="H23" s="33">
        <v>41</v>
      </c>
      <c r="I23" s="33">
        <v>43</v>
      </c>
      <c r="J23" s="33">
        <v>83</v>
      </c>
      <c r="K23" s="33">
        <v>192</v>
      </c>
      <c r="L23" s="33">
        <v>43</v>
      </c>
      <c r="M23" s="33">
        <v>318</v>
      </c>
      <c r="N23" s="33">
        <v>21</v>
      </c>
      <c r="O23" s="33">
        <v>24</v>
      </c>
      <c r="P23" s="33">
        <v>11</v>
      </c>
      <c r="Q23" s="33">
        <v>56</v>
      </c>
      <c r="R23" s="33">
        <v>0</v>
      </c>
      <c r="S23" s="33">
        <v>0</v>
      </c>
      <c r="T23" s="33">
        <v>0</v>
      </c>
      <c r="U23" s="33">
        <v>0</v>
      </c>
      <c r="V23" s="33">
        <v>475</v>
      </c>
      <c r="W23" s="33">
        <v>802</v>
      </c>
      <c r="X23" s="33">
        <v>287</v>
      </c>
      <c r="Y23" s="33">
        <v>1564</v>
      </c>
    </row>
    <row r="24" spans="1:25" ht="15" customHeight="1">
      <c r="A24" s="37" t="s">
        <v>202</v>
      </c>
      <c r="B24" s="33">
        <v>3520</v>
      </c>
      <c r="C24" s="33">
        <v>5342</v>
      </c>
      <c r="D24" s="33">
        <v>246</v>
      </c>
      <c r="E24" s="33">
        <v>9108</v>
      </c>
      <c r="F24" s="33">
        <v>1</v>
      </c>
      <c r="G24" s="33">
        <v>7</v>
      </c>
      <c r="H24" s="33">
        <v>0</v>
      </c>
      <c r="I24" s="33">
        <v>8</v>
      </c>
      <c r="J24" s="33">
        <v>618</v>
      </c>
      <c r="K24" s="33">
        <v>907</v>
      </c>
      <c r="L24" s="33">
        <v>39</v>
      </c>
      <c r="M24" s="33">
        <v>1564</v>
      </c>
      <c r="N24" s="33">
        <v>2406</v>
      </c>
      <c r="O24" s="33">
        <v>2305</v>
      </c>
      <c r="P24" s="33">
        <v>89</v>
      </c>
      <c r="Q24" s="33">
        <v>4800</v>
      </c>
      <c r="R24" s="33">
        <v>0</v>
      </c>
      <c r="S24" s="33">
        <v>0</v>
      </c>
      <c r="T24" s="33">
        <v>0</v>
      </c>
      <c r="U24" s="33">
        <v>0</v>
      </c>
      <c r="V24" s="33">
        <v>6545</v>
      </c>
      <c r="W24" s="33">
        <v>8561</v>
      </c>
      <c r="X24" s="33">
        <v>374</v>
      </c>
      <c r="Y24" s="33">
        <v>15480</v>
      </c>
    </row>
    <row r="25" spans="1:25" ht="15" customHeight="1">
      <c r="A25" s="37" t="s">
        <v>333</v>
      </c>
      <c r="B25" s="33">
        <v>60</v>
      </c>
      <c r="C25" s="33">
        <v>133</v>
      </c>
      <c r="D25" s="33">
        <v>0</v>
      </c>
      <c r="E25" s="33">
        <v>193</v>
      </c>
      <c r="F25" s="33">
        <v>0</v>
      </c>
      <c r="G25" s="33">
        <v>0</v>
      </c>
      <c r="H25" s="33">
        <v>0</v>
      </c>
      <c r="I25" s="33">
        <v>0</v>
      </c>
      <c r="J25" s="33">
        <v>14</v>
      </c>
      <c r="K25" s="33">
        <v>48</v>
      </c>
      <c r="L25" s="33">
        <v>0</v>
      </c>
      <c r="M25" s="33">
        <v>62</v>
      </c>
      <c r="N25" s="33">
        <v>79</v>
      </c>
      <c r="O25" s="33">
        <v>91</v>
      </c>
      <c r="P25" s="33">
        <v>0</v>
      </c>
      <c r="Q25" s="33">
        <v>170</v>
      </c>
      <c r="R25" s="33">
        <v>0</v>
      </c>
      <c r="S25" s="33">
        <v>0</v>
      </c>
      <c r="T25" s="33">
        <v>0</v>
      </c>
      <c r="U25" s="33">
        <v>0</v>
      </c>
      <c r="V25" s="33">
        <v>153</v>
      </c>
      <c r="W25" s="33">
        <v>272</v>
      </c>
      <c r="X25" s="33">
        <v>0</v>
      </c>
      <c r="Y25" s="33">
        <v>425</v>
      </c>
    </row>
    <row r="26" spans="1:25" ht="15" customHeight="1">
      <c r="A26" s="37" t="s">
        <v>204</v>
      </c>
      <c r="B26" s="33">
        <v>271</v>
      </c>
      <c r="C26" s="33">
        <v>420</v>
      </c>
      <c r="D26" s="33">
        <v>66</v>
      </c>
      <c r="E26" s="33">
        <v>757</v>
      </c>
      <c r="F26" s="33">
        <v>0</v>
      </c>
      <c r="G26" s="33">
        <v>0</v>
      </c>
      <c r="H26" s="33">
        <v>0</v>
      </c>
      <c r="I26" s="33">
        <v>0</v>
      </c>
      <c r="J26" s="33">
        <v>43</v>
      </c>
      <c r="K26" s="33">
        <v>114</v>
      </c>
      <c r="L26" s="33">
        <v>9</v>
      </c>
      <c r="M26" s="33">
        <v>166</v>
      </c>
      <c r="N26" s="33">
        <v>127</v>
      </c>
      <c r="O26" s="33">
        <v>138</v>
      </c>
      <c r="P26" s="33">
        <v>10</v>
      </c>
      <c r="Q26" s="33">
        <v>275</v>
      </c>
      <c r="R26" s="33">
        <v>0</v>
      </c>
      <c r="S26" s="33">
        <v>0</v>
      </c>
      <c r="T26" s="33">
        <v>0</v>
      </c>
      <c r="U26" s="33">
        <v>0</v>
      </c>
      <c r="V26" s="33">
        <v>441</v>
      </c>
      <c r="W26" s="33">
        <v>672</v>
      </c>
      <c r="X26" s="33">
        <v>85</v>
      </c>
      <c r="Y26" s="33">
        <v>1198</v>
      </c>
    </row>
    <row r="27" spans="1:25" ht="15" customHeight="1">
      <c r="A27" s="37" t="s">
        <v>205</v>
      </c>
      <c r="B27" s="33">
        <v>1495</v>
      </c>
      <c r="C27" s="33">
        <v>2420</v>
      </c>
      <c r="D27" s="33">
        <v>222</v>
      </c>
      <c r="E27" s="33">
        <v>4137</v>
      </c>
      <c r="F27" s="33">
        <v>10</v>
      </c>
      <c r="G27" s="33">
        <v>52</v>
      </c>
      <c r="H27" s="33">
        <v>12</v>
      </c>
      <c r="I27" s="33">
        <v>74</v>
      </c>
      <c r="J27" s="33">
        <v>264</v>
      </c>
      <c r="K27" s="33">
        <v>545</v>
      </c>
      <c r="L27" s="33">
        <v>50</v>
      </c>
      <c r="M27" s="33">
        <v>859</v>
      </c>
      <c r="N27" s="33">
        <v>901</v>
      </c>
      <c r="O27" s="33">
        <v>1007</v>
      </c>
      <c r="P27" s="33">
        <v>123</v>
      </c>
      <c r="Q27" s="33">
        <v>2031</v>
      </c>
      <c r="R27" s="33">
        <v>0</v>
      </c>
      <c r="S27" s="33">
        <v>0</v>
      </c>
      <c r="T27" s="33">
        <v>0</v>
      </c>
      <c r="U27" s="33">
        <v>0</v>
      </c>
      <c r="V27" s="33">
        <v>2670</v>
      </c>
      <c r="W27" s="33">
        <v>4024</v>
      </c>
      <c r="X27" s="33">
        <v>407</v>
      </c>
      <c r="Y27" s="33">
        <v>7101</v>
      </c>
    </row>
    <row r="28" spans="1:25" ht="15" customHeight="1">
      <c r="A28" s="37" t="s">
        <v>334</v>
      </c>
      <c r="B28" s="33">
        <v>489</v>
      </c>
      <c r="C28" s="33">
        <v>831</v>
      </c>
      <c r="D28" s="33">
        <v>23</v>
      </c>
      <c r="E28" s="33">
        <v>1343</v>
      </c>
      <c r="F28" s="33">
        <v>10</v>
      </c>
      <c r="G28" s="33">
        <v>16</v>
      </c>
      <c r="H28" s="33">
        <v>2</v>
      </c>
      <c r="I28" s="33">
        <v>28</v>
      </c>
      <c r="J28" s="33">
        <v>110</v>
      </c>
      <c r="K28" s="33">
        <v>228</v>
      </c>
      <c r="L28" s="33">
        <v>11</v>
      </c>
      <c r="M28" s="33">
        <v>349</v>
      </c>
      <c r="N28" s="33">
        <v>317</v>
      </c>
      <c r="O28" s="33">
        <v>258</v>
      </c>
      <c r="P28" s="33">
        <v>13</v>
      </c>
      <c r="Q28" s="33">
        <v>588</v>
      </c>
      <c r="R28" s="33">
        <v>0</v>
      </c>
      <c r="S28" s="33">
        <v>0</v>
      </c>
      <c r="T28" s="33">
        <v>0</v>
      </c>
      <c r="U28" s="33">
        <v>0</v>
      </c>
      <c r="V28" s="33">
        <v>926</v>
      </c>
      <c r="W28" s="33">
        <v>1333</v>
      </c>
      <c r="X28" s="33">
        <v>49</v>
      </c>
      <c r="Y28" s="33">
        <v>2308</v>
      </c>
    </row>
    <row r="29" spans="1:25" ht="15" customHeight="1">
      <c r="A29" s="37" t="s">
        <v>207</v>
      </c>
      <c r="B29" s="33">
        <v>458</v>
      </c>
      <c r="C29" s="33">
        <v>720</v>
      </c>
      <c r="D29" s="33">
        <v>12</v>
      </c>
      <c r="E29" s="33">
        <v>1190</v>
      </c>
      <c r="F29" s="33">
        <v>1</v>
      </c>
      <c r="G29" s="33">
        <v>0</v>
      </c>
      <c r="H29" s="33">
        <v>0</v>
      </c>
      <c r="I29" s="33">
        <v>1</v>
      </c>
      <c r="J29" s="33">
        <v>133</v>
      </c>
      <c r="K29" s="33">
        <v>282</v>
      </c>
      <c r="L29" s="33">
        <v>4</v>
      </c>
      <c r="M29" s="33">
        <v>419</v>
      </c>
      <c r="N29" s="33">
        <v>206</v>
      </c>
      <c r="O29" s="33">
        <v>384</v>
      </c>
      <c r="P29" s="33">
        <v>6</v>
      </c>
      <c r="Q29" s="33">
        <v>596</v>
      </c>
      <c r="R29" s="33">
        <v>0</v>
      </c>
      <c r="S29" s="33">
        <v>0</v>
      </c>
      <c r="T29" s="33">
        <v>0</v>
      </c>
      <c r="U29" s="33">
        <v>0</v>
      </c>
      <c r="V29" s="33">
        <v>798</v>
      </c>
      <c r="W29" s="33">
        <v>1386</v>
      </c>
      <c r="X29" s="33">
        <v>22</v>
      </c>
      <c r="Y29" s="33">
        <v>2206</v>
      </c>
    </row>
    <row r="30" spans="1:25" ht="15" customHeight="1">
      <c r="A30" s="37" t="s">
        <v>208</v>
      </c>
      <c r="B30" s="33">
        <v>440</v>
      </c>
      <c r="C30" s="33">
        <v>773</v>
      </c>
      <c r="D30" s="33">
        <v>58</v>
      </c>
      <c r="E30" s="33">
        <v>1271</v>
      </c>
      <c r="F30" s="33">
        <v>25</v>
      </c>
      <c r="G30" s="33">
        <v>69</v>
      </c>
      <c r="H30" s="33">
        <v>3</v>
      </c>
      <c r="I30" s="33">
        <v>97</v>
      </c>
      <c r="J30" s="33">
        <v>143</v>
      </c>
      <c r="K30" s="33">
        <v>274</v>
      </c>
      <c r="L30" s="33">
        <v>24</v>
      </c>
      <c r="M30" s="33">
        <v>441</v>
      </c>
      <c r="N30" s="33">
        <v>203</v>
      </c>
      <c r="O30" s="33">
        <v>194</v>
      </c>
      <c r="P30" s="33">
        <v>15</v>
      </c>
      <c r="Q30" s="33">
        <v>412</v>
      </c>
      <c r="R30" s="33">
        <v>0</v>
      </c>
      <c r="S30" s="33">
        <v>0</v>
      </c>
      <c r="T30" s="33">
        <v>0</v>
      </c>
      <c r="U30" s="33">
        <v>0</v>
      </c>
      <c r="V30" s="33">
        <v>811</v>
      </c>
      <c r="W30" s="33">
        <v>1310</v>
      </c>
      <c r="X30" s="33">
        <v>100</v>
      </c>
      <c r="Y30" s="33">
        <v>2221</v>
      </c>
    </row>
    <row r="31" spans="1:25" ht="15" customHeight="1">
      <c r="A31" s="37" t="s">
        <v>335</v>
      </c>
      <c r="B31" s="33">
        <v>237</v>
      </c>
      <c r="C31" s="33">
        <v>398</v>
      </c>
      <c r="D31" s="33">
        <v>38</v>
      </c>
      <c r="E31" s="33">
        <v>673</v>
      </c>
      <c r="F31" s="33">
        <v>9</v>
      </c>
      <c r="G31" s="33">
        <v>28</v>
      </c>
      <c r="H31" s="33">
        <v>5</v>
      </c>
      <c r="I31" s="33">
        <v>42</v>
      </c>
      <c r="J31" s="33">
        <v>52</v>
      </c>
      <c r="K31" s="33">
        <v>185</v>
      </c>
      <c r="L31" s="33">
        <v>11</v>
      </c>
      <c r="M31" s="33">
        <v>248</v>
      </c>
      <c r="N31" s="33">
        <v>85</v>
      </c>
      <c r="O31" s="33">
        <v>129</v>
      </c>
      <c r="P31" s="33">
        <v>11</v>
      </c>
      <c r="Q31" s="33">
        <v>225</v>
      </c>
      <c r="R31" s="33">
        <v>0</v>
      </c>
      <c r="S31" s="33">
        <v>0</v>
      </c>
      <c r="T31" s="33">
        <v>0</v>
      </c>
      <c r="U31" s="33">
        <v>0</v>
      </c>
      <c r="V31" s="33">
        <v>383</v>
      </c>
      <c r="W31" s="33">
        <v>740</v>
      </c>
      <c r="X31" s="33">
        <v>65</v>
      </c>
      <c r="Y31" s="33">
        <v>1188</v>
      </c>
    </row>
    <row r="32" spans="1:25" ht="15" customHeight="1">
      <c r="A32" s="37" t="s">
        <v>210</v>
      </c>
      <c r="B32" s="33">
        <v>1088</v>
      </c>
      <c r="C32" s="33">
        <v>1762</v>
      </c>
      <c r="D32" s="33">
        <v>120</v>
      </c>
      <c r="E32" s="33">
        <v>2970</v>
      </c>
      <c r="F32" s="33">
        <v>1</v>
      </c>
      <c r="G32" s="33">
        <v>5</v>
      </c>
      <c r="H32" s="33">
        <v>0</v>
      </c>
      <c r="I32" s="33">
        <v>6</v>
      </c>
      <c r="J32" s="33">
        <v>380</v>
      </c>
      <c r="K32" s="33">
        <v>693</v>
      </c>
      <c r="L32" s="33">
        <v>41</v>
      </c>
      <c r="M32" s="33">
        <v>1114</v>
      </c>
      <c r="N32" s="33">
        <v>670</v>
      </c>
      <c r="O32" s="33">
        <v>613</v>
      </c>
      <c r="P32" s="33">
        <v>48</v>
      </c>
      <c r="Q32" s="33">
        <v>1331</v>
      </c>
      <c r="R32" s="33">
        <v>25</v>
      </c>
      <c r="S32" s="33">
        <v>33</v>
      </c>
      <c r="T32" s="33">
        <v>7</v>
      </c>
      <c r="U32" s="33">
        <v>65</v>
      </c>
      <c r="V32" s="33">
        <v>2164</v>
      </c>
      <c r="W32" s="33">
        <v>3106</v>
      </c>
      <c r="X32" s="33">
        <v>216</v>
      </c>
      <c r="Y32" s="33">
        <v>5486</v>
      </c>
    </row>
    <row r="33" spans="1:25" ht="15" customHeight="1">
      <c r="A33" s="37" t="s">
        <v>211</v>
      </c>
      <c r="B33" s="33">
        <v>1050</v>
      </c>
      <c r="C33" s="33">
        <v>1149</v>
      </c>
      <c r="D33" s="33">
        <v>50</v>
      </c>
      <c r="E33" s="33">
        <v>2249</v>
      </c>
      <c r="F33" s="33">
        <v>1</v>
      </c>
      <c r="G33" s="33">
        <v>8</v>
      </c>
      <c r="H33" s="33">
        <v>0</v>
      </c>
      <c r="I33" s="33">
        <v>9</v>
      </c>
      <c r="J33" s="33">
        <v>214</v>
      </c>
      <c r="K33" s="33">
        <v>336</v>
      </c>
      <c r="L33" s="33">
        <v>6</v>
      </c>
      <c r="M33" s="33">
        <v>556</v>
      </c>
      <c r="N33" s="33">
        <v>365</v>
      </c>
      <c r="O33" s="33">
        <v>300</v>
      </c>
      <c r="P33" s="33">
        <v>9</v>
      </c>
      <c r="Q33" s="33">
        <v>674</v>
      </c>
      <c r="R33" s="33">
        <v>0</v>
      </c>
      <c r="S33" s="33">
        <v>0</v>
      </c>
      <c r="T33" s="33">
        <v>0</v>
      </c>
      <c r="U33" s="33">
        <v>0</v>
      </c>
      <c r="V33" s="33">
        <v>1630</v>
      </c>
      <c r="W33" s="33">
        <v>1793</v>
      </c>
      <c r="X33" s="33">
        <v>65</v>
      </c>
      <c r="Y33" s="33">
        <v>3488</v>
      </c>
    </row>
    <row r="34" spans="1:25" ht="15" customHeight="1">
      <c r="A34" s="37" t="s">
        <v>336</v>
      </c>
      <c r="B34" s="33">
        <v>950</v>
      </c>
      <c r="C34" s="33">
        <v>1315</v>
      </c>
      <c r="D34" s="33">
        <v>82</v>
      </c>
      <c r="E34" s="33">
        <v>2347</v>
      </c>
      <c r="F34" s="33">
        <v>11</v>
      </c>
      <c r="G34" s="33">
        <v>20</v>
      </c>
      <c r="H34" s="33">
        <v>1</v>
      </c>
      <c r="I34" s="33">
        <v>32</v>
      </c>
      <c r="J34" s="33">
        <v>283</v>
      </c>
      <c r="K34" s="33">
        <v>457</v>
      </c>
      <c r="L34" s="33">
        <v>18</v>
      </c>
      <c r="M34" s="33">
        <v>758</v>
      </c>
      <c r="N34" s="33">
        <v>1646</v>
      </c>
      <c r="O34" s="33">
        <v>1655</v>
      </c>
      <c r="P34" s="33">
        <v>102</v>
      </c>
      <c r="Q34" s="33">
        <v>3403</v>
      </c>
      <c r="R34" s="33">
        <v>8</v>
      </c>
      <c r="S34" s="33">
        <v>8</v>
      </c>
      <c r="T34" s="33">
        <v>0</v>
      </c>
      <c r="U34" s="33">
        <v>16</v>
      </c>
      <c r="V34" s="33">
        <v>2898</v>
      </c>
      <c r="W34" s="33">
        <v>3455</v>
      </c>
      <c r="X34" s="33">
        <v>203</v>
      </c>
      <c r="Y34" s="33">
        <v>6556</v>
      </c>
    </row>
    <row r="35" spans="1:25" ht="15" customHeight="1">
      <c r="A35" s="37" t="s">
        <v>213</v>
      </c>
      <c r="B35" s="33">
        <v>98</v>
      </c>
      <c r="C35" s="33">
        <v>194</v>
      </c>
      <c r="D35" s="33">
        <v>14</v>
      </c>
      <c r="E35" s="33">
        <v>306</v>
      </c>
      <c r="F35" s="33">
        <v>0</v>
      </c>
      <c r="G35" s="33">
        <v>0</v>
      </c>
      <c r="H35" s="33">
        <v>0</v>
      </c>
      <c r="I35" s="33">
        <v>0</v>
      </c>
      <c r="J35" s="33">
        <v>47</v>
      </c>
      <c r="K35" s="33">
        <v>80</v>
      </c>
      <c r="L35" s="33">
        <v>5</v>
      </c>
      <c r="M35" s="33">
        <v>132</v>
      </c>
      <c r="N35" s="33">
        <v>210</v>
      </c>
      <c r="O35" s="33">
        <v>220</v>
      </c>
      <c r="P35" s="33">
        <v>10</v>
      </c>
      <c r="Q35" s="33">
        <v>440</v>
      </c>
      <c r="R35" s="33">
        <v>0</v>
      </c>
      <c r="S35" s="33">
        <v>0</v>
      </c>
      <c r="T35" s="33">
        <v>0</v>
      </c>
      <c r="U35" s="33">
        <v>0</v>
      </c>
      <c r="V35" s="33">
        <v>355</v>
      </c>
      <c r="W35" s="33">
        <v>494</v>
      </c>
      <c r="X35" s="33">
        <v>29</v>
      </c>
      <c r="Y35" s="33">
        <v>878</v>
      </c>
    </row>
    <row r="36" spans="1:25" ht="15" customHeight="1">
      <c r="A36" s="37" t="s">
        <v>214</v>
      </c>
      <c r="B36" s="33">
        <v>997</v>
      </c>
      <c r="C36" s="33">
        <v>1191</v>
      </c>
      <c r="D36" s="33">
        <v>48</v>
      </c>
      <c r="E36" s="33">
        <v>2236</v>
      </c>
      <c r="F36" s="33">
        <v>0</v>
      </c>
      <c r="G36" s="33">
        <v>0</v>
      </c>
      <c r="H36" s="33">
        <v>0</v>
      </c>
      <c r="I36" s="33">
        <v>0</v>
      </c>
      <c r="J36" s="33">
        <v>50</v>
      </c>
      <c r="K36" s="33">
        <v>203</v>
      </c>
      <c r="L36" s="33">
        <v>5</v>
      </c>
      <c r="M36" s="33">
        <v>258</v>
      </c>
      <c r="N36" s="33">
        <v>404</v>
      </c>
      <c r="O36" s="33">
        <v>232</v>
      </c>
      <c r="P36" s="33">
        <v>17</v>
      </c>
      <c r="Q36" s="33">
        <v>653</v>
      </c>
      <c r="R36" s="33">
        <v>0</v>
      </c>
      <c r="S36" s="33">
        <v>0</v>
      </c>
      <c r="T36" s="33">
        <v>0</v>
      </c>
      <c r="U36" s="33">
        <v>0</v>
      </c>
      <c r="V36" s="33">
        <v>1451</v>
      </c>
      <c r="W36" s="33">
        <v>1626</v>
      </c>
      <c r="X36" s="33">
        <v>70</v>
      </c>
      <c r="Y36" s="33">
        <v>3147</v>
      </c>
    </row>
    <row r="37" spans="1:25" ht="15" customHeight="1">
      <c r="A37" s="37" t="s">
        <v>215</v>
      </c>
      <c r="B37" s="33">
        <v>2599</v>
      </c>
      <c r="C37" s="33">
        <v>3683</v>
      </c>
      <c r="D37" s="33">
        <v>814</v>
      </c>
      <c r="E37" s="33">
        <v>7096</v>
      </c>
      <c r="F37" s="33">
        <v>23</v>
      </c>
      <c r="G37" s="33">
        <v>66</v>
      </c>
      <c r="H37" s="33">
        <v>5</v>
      </c>
      <c r="I37" s="33">
        <v>94</v>
      </c>
      <c r="J37" s="33">
        <v>624</v>
      </c>
      <c r="K37" s="33">
        <v>788</v>
      </c>
      <c r="L37" s="33">
        <v>71</v>
      </c>
      <c r="M37" s="33">
        <v>1483</v>
      </c>
      <c r="N37" s="33">
        <v>2982</v>
      </c>
      <c r="O37" s="33">
        <v>3076</v>
      </c>
      <c r="P37" s="33">
        <v>405</v>
      </c>
      <c r="Q37" s="33">
        <v>6463</v>
      </c>
      <c r="R37" s="33">
        <v>0</v>
      </c>
      <c r="S37" s="33">
        <v>0</v>
      </c>
      <c r="T37" s="33">
        <v>0</v>
      </c>
      <c r="U37" s="33">
        <v>0</v>
      </c>
      <c r="V37" s="33">
        <v>6228</v>
      </c>
      <c r="W37" s="33">
        <v>7613</v>
      </c>
      <c r="X37" s="33">
        <v>1295</v>
      </c>
      <c r="Y37" s="33">
        <v>15136</v>
      </c>
    </row>
    <row r="38" spans="1:25" ht="15" customHeight="1">
      <c r="A38" s="701" t="s">
        <v>516</v>
      </c>
      <c r="B38" s="702"/>
      <c r="C38" s="702"/>
      <c r="D38" s="702"/>
      <c r="E38" s="702"/>
      <c r="F38" s="702"/>
      <c r="G38" s="702"/>
      <c r="H38" s="702"/>
      <c r="I38" s="702"/>
      <c r="J38" s="702"/>
      <c r="K38" s="702"/>
      <c r="L38" s="702"/>
      <c r="M38" s="702"/>
      <c r="N38" s="702"/>
      <c r="O38" s="702"/>
      <c r="P38" s="702"/>
      <c r="Q38" s="702"/>
      <c r="R38" s="702"/>
      <c r="S38" s="702"/>
      <c r="T38" s="702"/>
      <c r="U38" s="702"/>
      <c r="V38" s="702"/>
      <c r="W38" s="702"/>
      <c r="X38" s="702"/>
      <c r="Y38" s="702"/>
    </row>
    <row r="39" spans="1:25" ht="15" customHeight="1">
      <c r="A39" s="701" t="s">
        <v>502</v>
      </c>
      <c r="B39" s="702"/>
      <c r="C39" s="702"/>
      <c r="D39" s="702"/>
      <c r="E39" s="702"/>
      <c r="F39" s="702"/>
      <c r="G39" s="702"/>
      <c r="H39" s="702"/>
      <c r="I39" s="702"/>
      <c r="J39" s="702"/>
      <c r="K39" s="702"/>
      <c r="L39" s="702"/>
      <c r="M39" s="702"/>
      <c r="N39" s="702"/>
      <c r="O39" s="702"/>
      <c r="P39" s="702"/>
      <c r="Q39" s="702"/>
      <c r="R39" s="702"/>
      <c r="S39" s="702"/>
      <c r="T39" s="702"/>
      <c r="U39" s="702"/>
      <c r="V39" s="702"/>
      <c r="W39" s="702"/>
      <c r="X39" s="702"/>
      <c r="Y39" s="702"/>
    </row>
    <row r="40" spans="1:25" ht="15" customHeight="1">
      <c r="A40" s="701" t="s">
        <v>517</v>
      </c>
      <c r="B40" s="702"/>
      <c r="C40" s="702"/>
      <c r="D40" s="702"/>
      <c r="E40" s="702"/>
      <c r="F40" s="702"/>
      <c r="G40" s="702"/>
      <c r="H40" s="702"/>
      <c r="I40" s="702"/>
      <c r="J40" s="702"/>
      <c r="K40" s="702"/>
      <c r="L40" s="702"/>
      <c r="M40" s="702"/>
      <c r="N40" s="702"/>
      <c r="O40" s="702"/>
      <c r="P40" s="702"/>
      <c r="Q40" s="702"/>
      <c r="R40" s="702"/>
      <c r="S40" s="702"/>
      <c r="T40" s="702"/>
      <c r="U40" s="702"/>
      <c r="V40" s="702"/>
      <c r="W40" s="702"/>
      <c r="X40" s="702"/>
      <c r="Y40" s="702"/>
    </row>
  </sheetData>
  <mergeCells count="14">
    <mergeCell ref="V7:Y7"/>
    <mergeCell ref="A38:Y38"/>
    <mergeCell ref="A39:Y39"/>
    <mergeCell ref="A40:Y40"/>
    <mergeCell ref="A1:Y1"/>
    <mergeCell ref="A2:Y2"/>
    <mergeCell ref="A3:Y3"/>
    <mergeCell ref="A4:Y4"/>
    <mergeCell ref="A5:Y5"/>
    <mergeCell ref="B7:E7"/>
    <mergeCell ref="F7:I7"/>
    <mergeCell ref="J7:M7"/>
    <mergeCell ref="N7:Q7"/>
    <mergeCell ref="R7:U7"/>
  </mergeCells>
  <pageMargins left="0.2" right="0.2" top="0.25" bottom="0.25" header="0" footer="0"/>
  <pageSetup paperSize="5" orientation="landscape"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25.5" style="31" customWidth="1"/>
    <col min="2" max="17" width="8.125" style="31" customWidth="1"/>
    <col min="18" max="18" width="12" style="31" bestFit="1" customWidth="1"/>
    <col min="19" max="19" width="9" style="31" bestFit="1" customWidth="1"/>
    <col min="20" max="20" width="10" style="31" bestFit="1" customWidth="1"/>
    <col min="21" max="21" width="8" style="31" bestFit="1" customWidth="1"/>
    <col min="22" max="22" width="16" style="31" bestFit="1" customWidth="1"/>
    <col min="23" max="16384" width="11" style="31"/>
  </cols>
  <sheetData>
    <row r="1" spans="1:22" ht="18.95" customHeight="1">
      <c r="A1" s="704" t="s">
        <v>518</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410</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1104</v>
      </c>
      <c r="C11" s="86">
        <v>874</v>
      </c>
      <c r="D11" s="86">
        <v>999</v>
      </c>
      <c r="E11" s="86">
        <v>791</v>
      </c>
      <c r="F11" s="86">
        <v>92</v>
      </c>
      <c r="G11" s="86">
        <v>52</v>
      </c>
      <c r="H11" s="86">
        <v>5974</v>
      </c>
      <c r="I11" s="86">
        <v>2777</v>
      </c>
      <c r="J11" s="86">
        <v>11351</v>
      </c>
      <c r="K11" s="86">
        <v>7232</v>
      </c>
      <c r="L11" s="86">
        <v>13679</v>
      </c>
      <c r="M11" s="86">
        <v>9540</v>
      </c>
      <c r="N11" s="86">
        <v>75</v>
      </c>
      <c r="O11" s="86">
        <v>56</v>
      </c>
      <c r="P11" s="86">
        <v>1017</v>
      </c>
      <c r="Q11" s="86">
        <v>606</v>
      </c>
      <c r="R11" s="86">
        <v>3042</v>
      </c>
      <c r="S11" s="86">
        <v>59261</v>
      </c>
      <c r="T11" s="86">
        <v>2428</v>
      </c>
      <c r="U11" s="86">
        <v>2662</v>
      </c>
      <c r="V11" s="86">
        <v>26889</v>
      </c>
    </row>
    <row r="12" spans="1:22" ht="15" customHeight="1">
      <c r="A12" s="37" t="s">
        <v>188</v>
      </c>
      <c r="B12" s="33">
        <v>16</v>
      </c>
      <c r="C12" s="33">
        <v>19</v>
      </c>
      <c r="D12" s="33">
        <v>46</v>
      </c>
      <c r="E12" s="33">
        <v>29</v>
      </c>
      <c r="F12" s="33">
        <v>7</v>
      </c>
      <c r="G12" s="33">
        <v>2</v>
      </c>
      <c r="H12" s="33">
        <v>126</v>
      </c>
      <c r="I12" s="33">
        <v>59</v>
      </c>
      <c r="J12" s="33">
        <v>205</v>
      </c>
      <c r="K12" s="33">
        <v>111</v>
      </c>
      <c r="L12" s="33">
        <v>922</v>
      </c>
      <c r="M12" s="33">
        <v>617</v>
      </c>
      <c r="N12" s="33">
        <v>7</v>
      </c>
      <c r="O12" s="33">
        <v>3</v>
      </c>
      <c r="P12" s="33">
        <v>61</v>
      </c>
      <c r="Q12" s="33">
        <v>39</v>
      </c>
      <c r="R12" s="33">
        <v>37</v>
      </c>
      <c r="S12" s="33">
        <v>2306</v>
      </c>
      <c r="T12" s="33">
        <v>101</v>
      </c>
      <c r="U12" s="33">
        <v>87</v>
      </c>
      <c r="V12" s="33">
        <v>862</v>
      </c>
    </row>
    <row r="13" spans="1:22" ht="15" customHeight="1">
      <c r="A13" s="37" t="s">
        <v>189</v>
      </c>
      <c r="B13" s="33">
        <v>198</v>
      </c>
      <c r="C13" s="33">
        <v>139</v>
      </c>
      <c r="D13" s="33">
        <v>87</v>
      </c>
      <c r="E13" s="33">
        <v>75</v>
      </c>
      <c r="F13" s="33">
        <v>11</v>
      </c>
      <c r="G13" s="33">
        <v>6</v>
      </c>
      <c r="H13" s="33">
        <v>1093</v>
      </c>
      <c r="I13" s="33">
        <v>477</v>
      </c>
      <c r="J13" s="33">
        <v>1128</v>
      </c>
      <c r="K13" s="33">
        <v>739</v>
      </c>
      <c r="L13" s="33">
        <v>495</v>
      </c>
      <c r="M13" s="33">
        <v>348</v>
      </c>
      <c r="N13" s="33">
        <v>4</v>
      </c>
      <c r="O13" s="33">
        <v>9</v>
      </c>
      <c r="P13" s="33">
        <v>106</v>
      </c>
      <c r="Q13" s="33">
        <v>38</v>
      </c>
      <c r="R13" s="33">
        <v>298</v>
      </c>
      <c r="S13" s="33">
        <v>5251</v>
      </c>
      <c r="T13" s="33">
        <v>153</v>
      </c>
      <c r="U13" s="33">
        <v>426</v>
      </c>
      <c r="V13" s="33">
        <v>2874</v>
      </c>
    </row>
    <row r="14" spans="1:22" ht="15" customHeight="1">
      <c r="A14" s="37" t="s">
        <v>190</v>
      </c>
      <c r="B14" s="33">
        <v>17</v>
      </c>
      <c r="C14" s="33">
        <v>14</v>
      </c>
      <c r="D14" s="33">
        <v>11</v>
      </c>
      <c r="E14" s="33">
        <v>12</v>
      </c>
      <c r="F14" s="33">
        <v>1</v>
      </c>
      <c r="G14" s="33">
        <v>2</v>
      </c>
      <c r="H14" s="33">
        <v>88</v>
      </c>
      <c r="I14" s="33">
        <v>36</v>
      </c>
      <c r="J14" s="33">
        <v>98</v>
      </c>
      <c r="K14" s="33">
        <v>54</v>
      </c>
      <c r="L14" s="33">
        <v>344</v>
      </c>
      <c r="M14" s="33">
        <v>195</v>
      </c>
      <c r="N14" s="33">
        <v>1</v>
      </c>
      <c r="O14" s="33">
        <v>1</v>
      </c>
      <c r="P14" s="33">
        <v>21</v>
      </c>
      <c r="Q14" s="33">
        <v>10</v>
      </c>
      <c r="R14" s="33">
        <v>16</v>
      </c>
      <c r="S14" s="33">
        <v>921</v>
      </c>
      <c r="T14" s="33">
        <v>42</v>
      </c>
      <c r="U14" s="33">
        <v>14</v>
      </c>
      <c r="V14" s="33">
        <v>517</v>
      </c>
    </row>
    <row r="15" spans="1:22" ht="15" customHeight="1">
      <c r="A15" s="37" t="s">
        <v>191</v>
      </c>
      <c r="B15" s="33">
        <v>1</v>
      </c>
      <c r="C15" s="33">
        <v>2</v>
      </c>
      <c r="D15" s="33">
        <v>1</v>
      </c>
      <c r="E15" s="33">
        <v>0</v>
      </c>
      <c r="F15" s="33">
        <v>4</v>
      </c>
      <c r="G15" s="33">
        <v>1</v>
      </c>
      <c r="H15" s="33">
        <v>23</v>
      </c>
      <c r="I15" s="33">
        <v>7</v>
      </c>
      <c r="J15" s="33">
        <v>5</v>
      </c>
      <c r="K15" s="33">
        <v>4</v>
      </c>
      <c r="L15" s="33">
        <v>133</v>
      </c>
      <c r="M15" s="33">
        <v>80</v>
      </c>
      <c r="N15" s="33">
        <v>0</v>
      </c>
      <c r="O15" s="33">
        <v>0</v>
      </c>
      <c r="P15" s="33">
        <v>3</v>
      </c>
      <c r="Q15" s="33">
        <v>2</v>
      </c>
      <c r="R15" s="33">
        <v>1</v>
      </c>
      <c r="S15" s="33">
        <v>267</v>
      </c>
      <c r="T15" s="33">
        <v>1</v>
      </c>
      <c r="U15" s="33">
        <v>0</v>
      </c>
      <c r="V15" s="33">
        <v>99</v>
      </c>
    </row>
    <row r="16" spans="1:22" ht="15" customHeight="1">
      <c r="A16" s="37" t="s">
        <v>192</v>
      </c>
      <c r="B16" s="33">
        <v>2</v>
      </c>
      <c r="C16" s="33">
        <v>4</v>
      </c>
      <c r="D16" s="33">
        <v>28</v>
      </c>
      <c r="E16" s="33">
        <v>17</v>
      </c>
      <c r="F16" s="33">
        <v>1</v>
      </c>
      <c r="G16" s="33">
        <v>0</v>
      </c>
      <c r="H16" s="33">
        <v>123</v>
      </c>
      <c r="I16" s="33">
        <v>52</v>
      </c>
      <c r="J16" s="33">
        <v>177</v>
      </c>
      <c r="K16" s="33">
        <v>110</v>
      </c>
      <c r="L16" s="33">
        <v>702</v>
      </c>
      <c r="M16" s="33">
        <v>407</v>
      </c>
      <c r="N16" s="33">
        <v>0</v>
      </c>
      <c r="O16" s="33">
        <v>1</v>
      </c>
      <c r="P16" s="33">
        <v>46</v>
      </c>
      <c r="Q16" s="33">
        <v>10</v>
      </c>
      <c r="R16" s="33">
        <v>41</v>
      </c>
      <c r="S16" s="33">
        <v>1721</v>
      </c>
      <c r="T16" s="33">
        <v>39</v>
      </c>
      <c r="U16" s="33">
        <v>165</v>
      </c>
      <c r="V16" s="33">
        <v>829</v>
      </c>
    </row>
    <row r="17" spans="1:22" ht="15" customHeight="1">
      <c r="A17" s="43" t="s">
        <v>193</v>
      </c>
      <c r="B17" s="33">
        <v>34</v>
      </c>
      <c r="C17" s="33">
        <v>16</v>
      </c>
      <c r="D17" s="33">
        <v>24</v>
      </c>
      <c r="E17" s="33">
        <v>16</v>
      </c>
      <c r="F17" s="33">
        <v>9</v>
      </c>
      <c r="G17" s="33">
        <v>2</v>
      </c>
      <c r="H17" s="33">
        <v>156</v>
      </c>
      <c r="I17" s="33">
        <v>58</v>
      </c>
      <c r="J17" s="33">
        <v>436</v>
      </c>
      <c r="K17" s="33">
        <v>219</v>
      </c>
      <c r="L17" s="33">
        <v>554</v>
      </c>
      <c r="M17" s="33">
        <v>325</v>
      </c>
      <c r="N17" s="33">
        <v>1</v>
      </c>
      <c r="O17" s="33">
        <v>2</v>
      </c>
      <c r="P17" s="33">
        <v>26</v>
      </c>
      <c r="Q17" s="33">
        <v>19</v>
      </c>
      <c r="R17" s="33">
        <v>94</v>
      </c>
      <c r="S17" s="33">
        <v>1991</v>
      </c>
      <c r="T17" s="33">
        <v>82</v>
      </c>
      <c r="U17" s="33">
        <v>0</v>
      </c>
      <c r="V17" s="33">
        <v>902</v>
      </c>
    </row>
    <row r="18" spans="1:22" ht="15" customHeight="1">
      <c r="A18" s="37" t="s">
        <v>194</v>
      </c>
      <c r="B18" s="33">
        <v>15</v>
      </c>
      <c r="C18" s="33">
        <v>10</v>
      </c>
      <c r="D18" s="33">
        <v>82</v>
      </c>
      <c r="E18" s="33">
        <v>75</v>
      </c>
      <c r="F18" s="33">
        <v>1</v>
      </c>
      <c r="G18" s="33">
        <v>2</v>
      </c>
      <c r="H18" s="33">
        <v>394</v>
      </c>
      <c r="I18" s="33">
        <v>139</v>
      </c>
      <c r="J18" s="33">
        <v>159</v>
      </c>
      <c r="K18" s="33">
        <v>112</v>
      </c>
      <c r="L18" s="33">
        <v>822</v>
      </c>
      <c r="M18" s="33">
        <v>529</v>
      </c>
      <c r="N18" s="33">
        <v>7</v>
      </c>
      <c r="O18" s="33">
        <v>2</v>
      </c>
      <c r="P18" s="33">
        <v>48</v>
      </c>
      <c r="Q18" s="33">
        <v>35</v>
      </c>
      <c r="R18" s="33">
        <v>159</v>
      </c>
      <c r="S18" s="33">
        <v>2591</v>
      </c>
      <c r="T18" s="33">
        <v>106</v>
      </c>
      <c r="U18" s="33">
        <v>69</v>
      </c>
      <c r="V18" s="33">
        <v>1329</v>
      </c>
    </row>
    <row r="19" spans="1:22" ht="15" customHeight="1">
      <c r="A19" s="37" t="s">
        <v>195</v>
      </c>
      <c r="B19" s="33">
        <v>0</v>
      </c>
      <c r="C19" s="33">
        <v>0</v>
      </c>
      <c r="D19" s="33">
        <v>0</v>
      </c>
      <c r="E19" s="33">
        <v>1</v>
      </c>
      <c r="F19" s="33">
        <v>0</v>
      </c>
      <c r="G19" s="33">
        <v>0</v>
      </c>
      <c r="H19" s="33">
        <v>11</v>
      </c>
      <c r="I19" s="33">
        <v>9</v>
      </c>
      <c r="J19" s="33">
        <v>17</v>
      </c>
      <c r="K19" s="33">
        <v>6</v>
      </c>
      <c r="L19" s="33">
        <v>23</v>
      </c>
      <c r="M19" s="33">
        <v>9</v>
      </c>
      <c r="N19" s="33">
        <v>0</v>
      </c>
      <c r="O19" s="33">
        <v>0</v>
      </c>
      <c r="P19" s="33">
        <v>1</v>
      </c>
      <c r="Q19" s="33">
        <v>0</v>
      </c>
      <c r="R19" s="33">
        <v>3</v>
      </c>
      <c r="S19" s="33">
        <v>80</v>
      </c>
      <c r="T19" s="33">
        <v>6</v>
      </c>
      <c r="U19" s="33">
        <v>6</v>
      </c>
      <c r="V19" s="33">
        <v>40</v>
      </c>
    </row>
    <row r="20" spans="1:22" ht="15" customHeight="1">
      <c r="A20" s="37" t="s">
        <v>196</v>
      </c>
      <c r="B20" s="33">
        <v>7</v>
      </c>
      <c r="C20" s="33">
        <v>3</v>
      </c>
      <c r="D20" s="33">
        <v>11</v>
      </c>
      <c r="E20" s="33">
        <v>9</v>
      </c>
      <c r="F20" s="33">
        <v>2</v>
      </c>
      <c r="G20" s="33">
        <v>0</v>
      </c>
      <c r="H20" s="33">
        <v>33</v>
      </c>
      <c r="I20" s="33">
        <v>18</v>
      </c>
      <c r="J20" s="33">
        <v>16</v>
      </c>
      <c r="K20" s="33">
        <v>20</v>
      </c>
      <c r="L20" s="33">
        <v>226</v>
      </c>
      <c r="M20" s="33">
        <v>126</v>
      </c>
      <c r="N20" s="33">
        <v>0</v>
      </c>
      <c r="O20" s="33">
        <v>0</v>
      </c>
      <c r="P20" s="33">
        <v>13</v>
      </c>
      <c r="Q20" s="33">
        <v>8</v>
      </c>
      <c r="R20" s="33">
        <v>26</v>
      </c>
      <c r="S20" s="33">
        <v>518</v>
      </c>
      <c r="T20" s="33">
        <v>30</v>
      </c>
      <c r="U20" s="33">
        <v>0</v>
      </c>
      <c r="V20" s="33">
        <v>170</v>
      </c>
    </row>
    <row r="21" spans="1:22" ht="15" customHeight="1">
      <c r="A21" s="37" t="s">
        <v>197</v>
      </c>
      <c r="B21" s="33">
        <v>65</v>
      </c>
      <c r="C21" s="33">
        <v>52</v>
      </c>
      <c r="D21" s="33">
        <v>55</v>
      </c>
      <c r="E21" s="33">
        <v>60</v>
      </c>
      <c r="F21" s="33">
        <v>4</v>
      </c>
      <c r="G21" s="33">
        <v>2</v>
      </c>
      <c r="H21" s="33">
        <v>304</v>
      </c>
      <c r="I21" s="33">
        <v>156</v>
      </c>
      <c r="J21" s="33">
        <v>584</v>
      </c>
      <c r="K21" s="33">
        <v>390</v>
      </c>
      <c r="L21" s="33">
        <v>677</v>
      </c>
      <c r="M21" s="33">
        <v>500</v>
      </c>
      <c r="N21" s="33">
        <v>6</v>
      </c>
      <c r="O21" s="33">
        <v>2</v>
      </c>
      <c r="P21" s="33">
        <v>74</v>
      </c>
      <c r="Q21" s="33">
        <v>43</v>
      </c>
      <c r="R21" s="33">
        <v>272</v>
      </c>
      <c r="S21" s="33">
        <v>3246</v>
      </c>
      <c r="T21" s="33">
        <v>144</v>
      </c>
      <c r="U21" s="33">
        <v>43</v>
      </c>
      <c r="V21" s="33">
        <v>1383</v>
      </c>
    </row>
    <row r="22" spans="1:22" ht="15" customHeight="1">
      <c r="A22" s="37" t="s">
        <v>198</v>
      </c>
      <c r="B22" s="33">
        <v>12</v>
      </c>
      <c r="C22" s="33">
        <v>6</v>
      </c>
      <c r="D22" s="33">
        <v>22</v>
      </c>
      <c r="E22" s="33">
        <v>18</v>
      </c>
      <c r="F22" s="33">
        <v>1</v>
      </c>
      <c r="G22" s="33">
        <v>0</v>
      </c>
      <c r="H22" s="33">
        <v>193</v>
      </c>
      <c r="I22" s="33">
        <v>98</v>
      </c>
      <c r="J22" s="33">
        <v>433</v>
      </c>
      <c r="K22" s="33">
        <v>199</v>
      </c>
      <c r="L22" s="33">
        <v>703</v>
      </c>
      <c r="M22" s="33">
        <v>362</v>
      </c>
      <c r="N22" s="33">
        <v>2</v>
      </c>
      <c r="O22" s="33">
        <v>2</v>
      </c>
      <c r="P22" s="33">
        <v>29</v>
      </c>
      <c r="Q22" s="33">
        <v>22</v>
      </c>
      <c r="R22" s="33">
        <v>65</v>
      </c>
      <c r="S22" s="33">
        <v>2167</v>
      </c>
      <c r="T22" s="33">
        <v>60</v>
      </c>
      <c r="U22" s="33">
        <v>14</v>
      </c>
      <c r="V22" s="33">
        <v>923</v>
      </c>
    </row>
    <row r="23" spans="1:22" ht="15" customHeight="1">
      <c r="A23" s="43" t="s">
        <v>199</v>
      </c>
      <c r="B23" s="33">
        <v>0</v>
      </c>
      <c r="C23" s="33">
        <v>0</v>
      </c>
      <c r="D23" s="33">
        <v>5</v>
      </c>
      <c r="E23" s="33">
        <v>1</v>
      </c>
      <c r="F23" s="33">
        <v>0</v>
      </c>
      <c r="G23" s="33">
        <v>3</v>
      </c>
      <c r="H23" s="33">
        <v>23</v>
      </c>
      <c r="I23" s="33">
        <v>7</v>
      </c>
      <c r="J23" s="33">
        <v>19</v>
      </c>
      <c r="K23" s="33">
        <v>3</v>
      </c>
      <c r="L23" s="33">
        <v>202</v>
      </c>
      <c r="M23" s="33">
        <v>110</v>
      </c>
      <c r="N23" s="33">
        <v>0</v>
      </c>
      <c r="O23" s="33">
        <v>0</v>
      </c>
      <c r="P23" s="33">
        <v>5</v>
      </c>
      <c r="Q23" s="33">
        <v>4</v>
      </c>
      <c r="R23" s="33">
        <v>0</v>
      </c>
      <c r="S23" s="33">
        <v>382</v>
      </c>
      <c r="T23" s="33">
        <v>16</v>
      </c>
      <c r="U23" s="33">
        <v>0</v>
      </c>
      <c r="V23" s="33">
        <v>156</v>
      </c>
    </row>
    <row r="24" spans="1:22" ht="15" customHeight="1">
      <c r="A24" s="37" t="s">
        <v>332</v>
      </c>
      <c r="B24" s="33">
        <v>7</v>
      </c>
      <c r="C24" s="33">
        <v>1</v>
      </c>
      <c r="D24" s="33">
        <v>20</v>
      </c>
      <c r="E24" s="33">
        <v>18</v>
      </c>
      <c r="F24" s="33">
        <v>1</v>
      </c>
      <c r="G24" s="33">
        <v>0</v>
      </c>
      <c r="H24" s="33">
        <v>33</v>
      </c>
      <c r="I24" s="33">
        <v>19</v>
      </c>
      <c r="J24" s="33">
        <v>116</v>
      </c>
      <c r="K24" s="33">
        <v>53</v>
      </c>
      <c r="L24" s="33">
        <v>292</v>
      </c>
      <c r="M24" s="33">
        <v>163</v>
      </c>
      <c r="N24" s="33">
        <v>3</v>
      </c>
      <c r="O24" s="33">
        <v>0</v>
      </c>
      <c r="P24" s="33">
        <v>16</v>
      </c>
      <c r="Q24" s="33">
        <v>10</v>
      </c>
      <c r="R24" s="33">
        <v>45</v>
      </c>
      <c r="S24" s="33">
        <v>797</v>
      </c>
      <c r="T24" s="33">
        <v>34</v>
      </c>
      <c r="U24" s="33">
        <v>31</v>
      </c>
      <c r="V24" s="33">
        <v>215</v>
      </c>
    </row>
    <row r="25" spans="1:22" ht="15" customHeight="1">
      <c r="A25" s="37" t="s">
        <v>201</v>
      </c>
      <c r="B25" s="33">
        <v>17</v>
      </c>
      <c r="C25" s="33">
        <v>8</v>
      </c>
      <c r="D25" s="33">
        <v>23</v>
      </c>
      <c r="E25" s="33">
        <v>14</v>
      </c>
      <c r="F25" s="33">
        <v>1</v>
      </c>
      <c r="G25" s="33">
        <v>2</v>
      </c>
      <c r="H25" s="33">
        <v>60</v>
      </c>
      <c r="I25" s="33">
        <v>29</v>
      </c>
      <c r="J25" s="33">
        <v>118</v>
      </c>
      <c r="K25" s="33">
        <v>64</v>
      </c>
      <c r="L25" s="33">
        <v>355</v>
      </c>
      <c r="M25" s="33">
        <v>250</v>
      </c>
      <c r="N25" s="33">
        <v>1</v>
      </c>
      <c r="O25" s="33">
        <v>1</v>
      </c>
      <c r="P25" s="33">
        <v>9</v>
      </c>
      <c r="Q25" s="33">
        <v>3</v>
      </c>
      <c r="R25" s="33">
        <v>192</v>
      </c>
      <c r="S25" s="33">
        <v>1147</v>
      </c>
      <c r="T25" s="33">
        <v>83</v>
      </c>
      <c r="U25" s="33">
        <v>29</v>
      </c>
      <c r="V25" s="33">
        <v>426</v>
      </c>
    </row>
    <row r="26" spans="1:22" ht="15" customHeight="1">
      <c r="A26" s="37" t="s">
        <v>202</v>
      </c>
      <c r="B26" s="33">
        <v>350</v>
      </c>
      <c r="C26" s="33">
        <v>291</v>
      </c>
      <c r="D26" s="33">
        <v>52</v>
      </c>
      <c r="E26" s="33">
        <v>39</v>
      </c>
      <c r="F26" s="33">
        <v>2</v>
      </c>
      <c r="G26" s="33">
        <v>2</v>
      </c>
      <c r="H26" s="33">
        <v>741</v>
      </c>
      <c r="I26" s="33">
        <v>374</v>
      </c>
      <c r="J26" s="33">
        <v>3907</v>
      </c>
      <c r="K26" s="33">
        <v>2585</v>
      </c>
      <c r="L26" s="33">
        <v>256</v>
      </c>
      <c r="M26" s="33">
        <v>206</v>
      </c>
      <c r="N26" s="33">
        <v>3</v>
      </c>
      <c r="O26" s="33">
        <v>0</v>
      </c>
      <c r="P26" s="33">
        <v>31</v>
      </c>
      <c r="Q26" s="33">
        <v>23</v>
      </c>
      <c r="R26" s="33">
        <v>246</v>
      </c>
      <c r="S26" s="33">
        <v>9108</v>
      </c>
      <c r="T26" s="33">
        <v>377</v>
      </c>
      <c r="U26" s="33">
        <v>759</v>
      </c>
      <c r="V26" s="33">
        <v>4392</v>
      </c>
    </row>
    <row r="27" spans="1:22" ht="15" customHeight="1">
      <c r="A27" s="37" t="s">
        <v>333</v>
      </c>
      <c r="B27" s="33">
        <v>0</v>
      </c>
      <c r="C27" s="33">
        <v>0</v>
      </c>
      <c r="D27" s="33">
        <v>0</v>
      </c>
      <c r="E27" s="33">
        <v>0</v>
      </c>
      <c r="F27" s="33">
        <v>2</v>
      </c>
      <c r="G27" s="33">
        <v>0</v>
      </c>
      <c r="H27" s="33">
        <v>23</v>
      </c>
      <c r="I27" s="33">
        <v>13</v>
      </c>
      <c r="J27" s="33">
        <v>8</v>
      </c>
      <c r="K27" s="33">
        <v>2</v>
      </c>
      <c r="L27" s="33">
        <v>100</v>
      </c>
      <c r="M27" s="33">
        <v>44</v>
      </c>
      <c r="N27" s="33">
        <v>0</v>
      </c>
      <c r="O27" s="33">
        <v>0</v>
      </c>
      <c r="P27" s="33">
        <v>0</v>
      </c>
      <c r="Q27" s="33">
        <v>1</v>
      </c>
      <c r="R27" s="33">
        <v>0</v>
      </c>
      <c r="S27" s="33">
        <v>193</v>
      </c>
      <c r="T27" s="33">
        <v>11</v>
      </c>
      <c r="U27" s="33">
        <v>0</v>
      </c>
      <c r="V27" s="33">
        <v>89</v>
      </c>
    </row>
    <row r="28" spans="1:22" ht="15" customHeight="1">
      <c r="A28" s="37" t="s">
        <v>204</v>
      </c>
      <c r="B28" s="33">
        <v>3</v>
      </c>
      <c r="C28" s="33">
        <v>2</v>
      </c>
      <c r="D28" s="33">
        <v>15</v>
      </c>
      <c r="E28" s="33">
        <v>6</v>
      </c>
      <c r="F28" s="33">
        <v>3</v>
      </c>
      <c r="G28" s="33">
        <v>0</v>
      </c>
      <c r="H28" s="33">
        <v>33</v>
      </c>
      <c r="I28" s="33">
        <v>19</v>
      </c>
      <c r="J28" s="33">
        <v>32</v>
      </c>
      <c r="K28" s="33">
        <v>28</v>
      </c>
      <c r="L28" s="33">
        <v>297</v>
      </c>
      <c r="M28" s="33">
        <v>203</v>
      </c>
      <c r="N28" s="33">
        <v>4</v>
      </c>
      <c r="O28" s="33">
        <v>2</v>
      </c>
      <c r="P28" s="33">
        <v>33</v>
      </c>
      <c r="Q28" s="33">
        <v>11</v>
      </c>
      <c r="R28" s="33">
        <v>66</v>
      </c>
      <c r="S28" s="33">
        <v>757</v>
      </c>
      <c r="T28" s="33">
        <v>34</v>
      </c>
      <c r="U28" s="33">
        <v>3</v>
      </c>
      <c r="V28" s="33">
        <v>205</v>
      </c>
    </row>
    <row r="29" spans="1:22" ht="15" customHeight="1">
      <c r="A29" s="37" t="s">
        <v>205</v>
      </c>
      <c r="B29" s="33">
        <v>40</v>
      </c>
      <c r="C29" s="33">
        <v>37</v>
      </c>
      <c r="D29" s="33">
        <v>65</v>
      </c>
      <c r="E29" s="33">
        <v>54</v>
      </c>
      <c r="F29" s="33">
        <v>6</v>
      </c>
      <c r="G29" s="33">
        <v>5</v>
      </c>
      <c r="H29" s="33">
        <v>698</v>
      </c>
      <c r="I29" s="33">
        <v>308</v>
      </c>
      <c r="J29" s="33">
        <v>810</v>
      </c>
      <c r="K29" s="33">
        <v>445</v>
      </c>
      <c r="L29" s="33">
        <v>733</v>
      </c>
      <c r="M29" s="33">
        <v>594</v>
      </c>
      <c r="N29" s="33">
        <v>5</v>
      </c>
      <c r="O29" s="33">
        <v>6</v>
      </c>
      <c r="P29" s="33">
        <v>63</v>
      </c>
      <c r="Q29" s="33">
        <v>46</v>
      </c>
      <c r="R29" s="33">
        <v>222</v>
      </c>
      <c r="S29" s="33">
        <v>4137</v>
      </c>
      <c r="T29" s="33">
        <v>190</v>
      </c>
      <c r="U29" s="33">
        <v>284</v>
      </c>
      <c r="V29" s="33">
        <v>1957</v>
      </c>
    </row>
    <row r="30" spans="1:22" ht="15" customHeight="1">
      <c r="A30" s="43" t="s">
        <v>334</v>
      </c>
      <c r="B30" s="33">
        <v>1</v>
      </c>
      <c r="C30" s="33">
        <v>1</v>
      </c>
      <c r="D30" s="33">
        <v>23</v>
      </c>
      <c r="E30" s="33">
        <v>18</v>
      </c>
      <c r="F30" s="33">
        <v>2</v>
      </c>
      <c r="G30" s="33">
        <v>0</v>
      </c>
      <c r="H30" s="33">
        <v>37</v>
      </c>
      <c r="I30" s="33">
        <v>20</v>
      </c>
      <c r="J30" s="33">
        <v>194</v>
      </c>
      <c r="K30" s="33">
        <v>107</v>
      </c>
      <c r="L30" s="33">
        <v>545</v>
      </c>
      <c r="M30" s="33">
        <v>329</v>
      </c>
      <c r="N30" s="33">
        <v>1</v>
      </c>
      <c r="O30" s="33">
        <v>1</v>
      </c>
      <c r="P30" s="33">
        <v>28</v>
      </c>
      <c r="Q30" s="33">
        <v>13</v>
      </c>
      <c r="R30" s="33">
        <v>23</v>
      </c>
      <c r="S30" s="33">
        <v>1343</v>
      </c>
      <c r="T30" s="33">
        <v>75</v>
      </c>
      <c r="U30" s="33">
        <v>0</v>
      </c>
      <c r="V30" s="33">
        <v>503</v>
      </c>
    </row>
    <row r="31" spans="1:22" ht="15" customHeight="1">
      <c r="A31" s="37" t="s">
        <v>207</v>
      </c>
      <c r="B31" s="33">
        <v>6</v>
      </c>
      <c r="C31" s="33">
        <v>0</v>
      </c>
      <c r="D31" s="33">
        <v>23</v>
      </c>
      <c r="E31" s="33">
        <v>17</v>
      </c>
      <c r="F31" s="33">
        <v>3</v>
      </c>
      <c r="G31" s="33">
        <v>3</v>
      </c>
      <c r="H31" s="33">
        <v>104</v>
      </c>
      <c r="I31" s="33">
        <v>43</v>
      </c>
      <c r="J31" s="33">
        <v>51</v>
      </c>
      <c r="K31" s="33">
        <v>40</v>
      </c>
      <c r="L31" s="33">
        <v>487</v>
      </c>
      <c r="M31" s="33">
        <v>327</v>
      </c>
      <c r="N31" s="33">
        <v>1</v>
      </c>
      <c r="O31" s="33">
        <v>1</v>
      </c>
      <c r="P31" s="33">
        <v>45</v>
      </c>
      <c r="Q31" s="33">
        <v>27</v>
      </c>
      <c r="R31" s="33">
        <v>12</v>
      </c>
      <c r="S31" s="33">
        <v>1190</v>
      </c>
      <c r="T31" s="33">
        <v>62</v>
      </c>
      <c r="U31" s="33">
        <v>5</v>
      </c>
      <c r="V31" s="33">
        <v>467</v>
      </c>
    </row>
    <row r="32" spans="1:22" ht="15" customHeight="1">
      <c r="A32" s="37" t="s">
        <v>208</v>
      </c>
      <c r="B32" s="33">
        <v>6</v>
      </c>
      <c r="C32" s="33">
        <v>4</v>
      </c>
      <c r="D32" s="33">
        <v>22</v>
      </c>
      <c r="E32" s="33">
        <v>20</v>
      </c>
      <c r="F32" s="33">
        <v>3</v>
      </c>
      <c r="G32" s="33">
        <v>1</v>
      </c>
      <c r="H32" s="33">
        <v>113</v>
      </c>
      <c r="I32" s="33">
        <v>55</v>
      </c>
      <c r="J32" s="33">
        <v>180</v>
      </c>
      <c r="K32" s="33">
        <v>96</v>
      </c>
      <c r="L32" s="33">
        <v>423</v>
      </c>
      <c r="M32" s="33">
        <v>248</v>
      </c>
      <c r="N32" s="33">
        <v>2</v>
      </c>
      <c r="O32" s="33">
        <v>1</v>
      </c>
      <c r="P32" s="33">
        <v>24</v>
      </c>
      <c r="Q32" s="33">
        <v>15</v>
      </c>
      <c r="R32" s="33">
        <v>58</v>
      </c>
      <c r="S32" s="33">
        <v>1271</v>
      </c>
      <c r="T32" s="33">
        <v>31</v>
      </c>
      <c r="U32" s="33">
        <v>5</v>
      </c>
      <c r="V32" s="33">
        <v>541</v>
      </c>
    </row>
    <row r="33" spans="1:22" ht="15" customHeight="1">
      <c r="A33" s="43" t="s">
        <v>335</v>
      </c>
      <c r="B33" s="33">
        <v>0</v>
      </c>
      <c r="C33" s="33">
        <v>0</v>
      </c>
      <c r="D33" s="33">
        <v>9</v>
      </c>
      <c r="E33" s="33">
        <v>2</v>
      </c>
      <c r="F33" s="33">
        <v>2</v>
      </c>
      <c r="G33" s="33">
        <v>0</v>
      </c>
      <c r="H33" s="33">
        <v>30</v>
      </c>
      <c r="I33" s="33">
        <v>11</v>
      </c>
      <c r="J33" s="33">
        <v>45</v>
      </c>
      <c r="K33" s="33">
        <v>31</v>
      </c>
      <c r="L33" s="33">
        <v>292</v>
      </c>
      <c r="M33" s="33">
        <v>180</v>
      </c>
      <c r="N33" s="33">
        <v>1</v>
      </c>
      <c r="O33" s="33">
        <v>0</v>
      </c>
      <c r="P33" s="33">
        <v>19</v>
      </c>
      <c r="Q33" s="33">
        <v>13</v>
      </c>
      <c r="R33" s="33">
        <v>38</v>
      </c>
      <c r="S33" s="33">
        <v>673</v>
      </c>
      <c r="T33" s="33">
        <v>31</v>
      </c>
      <c r="U33" s="33">
        <v>0</v>
      </c>
      <c r="V33" s="33">
        <v>278</v>
      </c>
    </row>
    <row r="34" spans="1:22" ht="15" customHeight="1">
      <c r="A34" s="37" t="s">
        <v>210</v>
      </c>
      <c r="B34" s="33">
        <v>24</v>
      </c>
      <c r="C34" s="33">
        <v>17</v>
      </c>
      <c r="D34" s="33">
        <v>85</v>
      </c>
      <c r="E34" s="33">
        <v>42</v>
      </c>
      <c r="F34" s="33">
        <v>5</v>
      </c>
      <c r="G34" s="33">
        <v>2</v>
      </c>
      <c r="H34" s="33">
        <v>234</v>
      </c>
      <c r="I34" s="33">
        <v>85</v>
      </c>
      <c r="J34" s="33">
        <v>259</v>
      </c>
      <c r="K34" s="33">
        <v>159</v>
      </c>
      <c r="L34" s="33">
        <v>1100</v>
      </c>
      <c r="M34" s="33">
        <v>749</v>
      </c>
      <c r="N34" s="33">
        <v>4</v>
      </c>
      <c r="O34" s="33">
        <v>4</v>
      </c>
      <c r="P34" s="33">
        <v>51</v>
      </c>
      <c r="Q34" s="33">
        <v>30</v>
      </c>
      <c r="R34" s="33">
        <v>120</v>
      </c>
      <c r="S34" s="33">
        <v>2970</v>
      </c>
      <c r="T34" s="33">
        <v>179</v>
      </c>
      <c r="U34" s="33">
        <v>56</v>
      </c>
      <c r="V34" s="33">
        <v>1552</v>
      </c>
    </row>
    <row r="35" spans="1:22" ht="15" customHeight="1">
      <c r="A35" s="37" t="s">
        <v>211</v>
      </c>
      <c r="B35" s="33">
        <v>44</v>
      </c>
      <c r="C35" s="33">
        <v>55</v>
      </c>
      <c r="D35" s="33">
        <v>51</v>
      </c>
      <c r="E35" s="33">
        <v>35</v>
      </c>
      <c r="F35" s="33">
        <v>2</v>
      </c>
      <c r="G35" s="33">
        <v>2</v>
      </c>
      <c r="H35" s="33">
        <v>121</v>
      </c>
      <c r="I35" s="33">
        <v>75</v>
      </c>
      <c r="J35" s="33">
        <v>247</v>
      </c>
      <c r="K35" s="33">
        <v>232</v>
      </c>
      <c r="L35" s="33">
        <v>643</v>
      </c>
      <c r="M35" s="33">
        <v>624</v>
      </c>
      <c r="N35" s="33">
        <v>2</v>
      </c>
      <c r="O35" s="33">
        <v>0</v>
      </c>
      <c r="P35" s="33">
        <v>39</v>
      </c>
      <c r="Q35" s="33">
        <v>27</v>
      </c>
      <c r="R35" s="33">
        <v>50</v>
      </c>
      <c r="S35" s="33">
        <v>2249</v>
      </c>
      <c r="T35" s="33">
        <v>120</v>
      </c>
      <c r="U35" s="33">
        <v>82</v>
      </c>
      <c r="V35" s="33">
        <v>766</v>
      </c>
    </row>
    <row r="36" spans="1:22" ht="15" customHeight="1">
      <c r="A36" s="43" t="s">
        <v>336</v>
      </c>
      <c r="B36" s="33">
        <v>40</v>
      </c>
      <c r="C36" s="33">
        <v>20</v>
      </c>
      <c r="D36" s="33">
        <v>37</v>
      </c>
      <c r="E36" s="33">
        <v>39</v>
      </c>
      <c r="F36" s="33">
        <v>1</v>
      </c>
      <c r="G36" s="33">
        <v>4</v>
      </c>
      <c r="H36" s="33">
        <v>202</v>
      </c>
      <c r="I36" s="33">
        <v>90</v>
      </c>
      <c r="J36" s="33">
        <v>339</v>
      </c>
      <c r="K36" s="33">
        <v>219</v>
      </c>
      <c r="L36" s="33">
        <v>631</v>
      </c>
      <c r="M36" s="33">
        <v>521</v>
      </c>
      <c r="N36" s="33">
        <v>4</v>
      </c>
      <c r="O36" s="33">
        <v>5</v>
      </c>
      <c r="P36" s="33">
        <v>61</v>
      </c>
      <c r="Q36" s="33">
        <v>52</v>
      </c>
      <c r="R36" s="33">
        <v>82</v>
      </c>
      <c r="S36" s="33">
        <v>2347</v>
      </c>
      <c r="T36" s="33">
        <v>103</v>
      </c>
      <c r="U36" s="33">
        <v>98</v>
      </c>
      <c r="V36" s="33">
        <v>1137</v>
      </c>
    </row>
    <row r="37" spans="1:22" ht="15" customHeight="1">
      <c r="A37" s="43" t="s">
        <v>213</v>
      </c>
      <c r="B37" s="33">
        <v>3</v>
      </c>
      <c r="C37" s="33">
        <v>2</v>
      </c>
      <c r="D37" s="33">
        <v>3</v>
      </c>
      <c r="E37" s="33">
        <v>2</v>
      </c>
      <c r="F37" s="33">
        <v>0</v>
      </c>
      <c r="G37" s="33">
        <v>0</v>
      </c>
      <c r="H37" s="33">
        <v>18</v>
      </c>
      <c r="I37" s="33">
        <v>8</v>
      </c>
      <c r="J37" s="33">
        <v>79</v>
      </c>
      <c r="K37" s="33">
        <v>30</v>
      </c>
      <c r="L37" s="33">
        <v>84</v>
      </c>
      <c r="M37" s="33">
        <v>56</v>
      </c>
      <c r="N37" s="33">
        <v>0</v>
      </c>
      <c r="O37" s="33">
        <v>0</v>
      </c>
      <c r="P37" s="33">
        <v>7</v>
      </c>
      <c r="Q37" s="33">
        <v>0</v>
      </c>
      <c r="R37" s="33">
        <v>14</v>
      </c>
      <c r="S37" s="33">
        <v>306</v>
      </c>
      <c r="T37" s="33">
        <v>5</v>
      </c>
      <c r="U37" s="33">
        <v>0</v>
      </c>
      <c r="V37" s="33">
        <v>171</v>
      </c>
    </row>
    <row r="38" spans="1:22" ht="15" customHeight="1">
      <c r="A38" s="37" t="s">
        <v>214</v>
      </c>
      <c r="B38" s="33">
        <v>28</v>
      </c>
      <c r="C38" s="33">
        <v>17</v>
      </c>
      <c r="D38" s="33">
        <v>18</v>
      </c>
      <c r="E38" s="33">
        <v>14</v>
      </c>
      <c r="F38" s="33">
        <v>4</v>
      </c>
      <c r="G38" s="33">
        <v>0</v>
      </c>
      <c r="H38" s="33">
        <v>347</v>
      </c>
      <c r="I38" s="33">
        <v>184</v>
      </c>
      <c r="J38" s="33">
        <v>170</v>
      </c>
      <c r="K38" s="33">
        <v>173</v>
      </c>
      <c r="L38" s="33">
        <v>578</v>
      </c>
      <c r="M38" s="33">
        <v>584</v>
      </c>
      <c r="N38" s="33">
        <v>2</v>
      </c>
      <c r="O38" s="33">
        <v>1</v>
      </c>
      <c r="P38" s="33">
        <v>44</v>
      </c>
      <c r="Q38" s="33">
        <v>24</v>
      </c>
      <c r="R38" s="33">
        <v>48</v>
      </c>
      <c r="S38" s="33">
        <v>2236</v>
      </c>
      <c r="T38" s="33">
        <v>158</v>
      </c>
      <c r="U38" s="33">
        <v>14</v>
      </c>
      <c r="V38" s="33">
        <v>948</v>
      </c>
    </row>
    <row r="39" spans="1:22" ht="15" customHeight="1">
      <c r="A39" s="37" t="s">
        <v>215</v>
      </c>
      <c r="B39" s="33">
        <v>168</v>
      </c>
      <c r="C39" s="33">
        <v>154</v>
      </c>
      <c r="D39" s="33">
        <v>181</v>
      </c>
      <c r="E39" s="33">
        <v>158</v>
      </c>
      <c r="F39" s="33">
        <v>14</v>
      </c>
      <c r="G39" s="33">
        <v>11</v>
      </c>
      <c r="H39" s="33">
        <v>613</v>
      </c>
      <c r="I39" s="33">
        <v>328</v>
      </c>
      <c r="J39" s="33">
        <v>1519</v>
      </c>
      <c r="K39" s="33">
        <v>1001</v>
      </c>
      <c r="L39" s="33">
        <v>1060</v>
      </c>
      <c r="M39" s="33">
        <v>854</v>
      </c>
      <c r="N39" s="33">
        <v>14</v>
      </c>
      <c r="O39" s="33">
        <v>12</v>
      </c>
      <c r="P39" s="33">
        <v>114</v>
      </c>
      <c r="Q39" s="33">
        <v>81</v>
      </c>
      <c r="R39" s="33">
        <v>814</v>
      </c>
      <c r="S39" s="33">
        <v>7096</v>
      </c>
      <c r="T39" s="33">
        <v>155</v>
      </c>
      <c r="U39" s="33">
        <v>472</v>
      </c>
      <c r="V39" s="33">
        <v>3158</v>
      </c>
    </row>
    <row r="40" spans="1:22" ht="17.100000000000001" customHeight="1">
      <c r="A40" s="701" t="s">
        <v>520</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521</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522</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orientation="landscape"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view="pageLayout" zoomScaleNormal="100" workbookViewId="0">
      <selection sqref="A1:R1"/>
    </sheetView>
  </sheetViews>
  <sheetFormatPr defaultColWidth="11" defaultRowHeight="15" customHeight="1"/>
  <cols>
    <col min="1" max="1" width="22" style="31" bestFit="1" customWidth="1"/>
    <col min="2" max="17" width="7.625" style="31" customWidth="1"/>
    <col min="18" max="18" width="9.625" style="31" customWidth="1"/>
    <col min="19" max="19" width="8" style="31" customWidth="1"/>
    <col min="20" max="20" width="10" style="31" bestFit="1" customWidth="1"/>
    <col min="21" max="21" width="8" style="31" bestFit="1" customWidth="1"/>
    <col min="22" max="22" width="12.625" style="31" customWidth="1"/>
    <col min="23" max="16384" width="11" style="31"/>
  </cols>
  <sheetData>
    <row r="1" spans="1:22" ht="18.95" customHeight="1">
      <c r="A1" s="704" t="s">
        <v>523</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524</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5" customHeight="1">
      <c r="A11" s="85" t="s">
        <v>331</v>
      </c>
      <c r="B11" s="86">
        <v>3</v>
      </c>
      <c r="C11" s="86">
        <v>0</v>
      </c>
      <c r="D11" s="86">
        <v>5</v>
      </c>
      <c r="E11" s="86">
        <v>0</v>
      </c>
      <c r="F11" s="86">
        <v>1</v>
      </c>
      <c r="G11" s="86">
        <v>1</v>
      </c>
      <c r="H11" s="86">
        <v>50</v>
      </c>
      <c r="I11" s="86">
        <v>11</v>
      </c>
      <c r="J11" s="86">
        <v>67</v>
      </c>
      <c r="K11" s="86">
        <v>19</v>
      </c>
      <c r="L11" s="86">
        <v>262</v>
      </c>
      <c r="M11" s="86">
        <v>99</v>
      </c>
      <c r="N11" s="86">
        <v>0</v>
      </c>
      <c r="O11" s="86">
        <v>0</v>
      </c>
      <c r="P11" s="86">
        <v>8</v>
      </c>
      <c r="Q11" s="86">
        <v>1</v>
      </c>
      <c r="R11" s="86">
        <v>84</v>
      </c>
      <c r="S11" s="86">
        <v>611</v>
      </c>
      <c r="T11" s="86">
        <v>2</v>
      </c>
      <c r="U11" s="86">
        <v>8</v>
      </c>
      <c r="V11" s="86">
        <v>46</v>
      </c>
    </row>
    <row r="12" spans="1:22" ht="15" customHeight="1">
      <c r="A12" s="37" t="s">
        <v>189</v>
      </c>
      <c r="B12" s="33">
        <v>2</v>
      </c>
      <c r="C12" s="33">
        <v>0</v>
      </c>
      <c r="D12" s="33">
        <v>0</v>
      </c>
      <c r="E12" s="33">
        <v>0</v>
      </c>
      <c r="F12" s="33">
        <v>0</v>
      </c>
      <c r="G12" s="33">
        <v>0</v>
      </c>
      <c r="H12" s="33">
        <v>6</v>
      </c>
      <c r="I12" s="33">
        <v>0</v>
      </c>
      <c r="J12" s="33">
        <v>11</v>
      </c>
      <c r="K12" s="33">
        <v>1</v>
      </c>
      <c r="L12" s="33">
        <v>14</v>
      </c>
      <c r="M12" s="33">
        <v>1</v>
      </c>
      <c r="N12" s="33">
        <v>0</v>
      </c>
      <c r="O12" s="33">
        <v>0</v>
      </c>
      <c r="P12" s="33">
        <v>0</v>
      </c>
      <c r="Q12" s="33">
        <v>0</v>
      </c>
      <c r="R12" s="33">
        <v>6</v>
      </c>
      <c r="S12" s="33">
        <v>41</v>
      </c>
      <c r="T12" s="33">
        <v>1</v>
      </c>
      <c r="U12" s="33">
        <v>4</v>
      </c>
      <c r="V12" s="33">
        <v>0</v>
      </c>
    </row>
    <row r="13" spans="1:22" ht="15" customHeight="1">
      <c r="A13" s="37" t="s">
        <v>192</v>
      </c>
      <c r="B13" s="33" t="s">
        <v>657</v>
      </c>
      <c r="C13" s="33" t="s">
        <v>657</v>
      </c>
      <c r="D13" s="33" t="s">
        <v>657</v>
      </c>
      <c r="E13" s="33" t="s">
        <v>657</v>
      </c>
      <c r="F13" s="33" t="s">
        <v>657</v>
      </c>
      <c r="G13" s="33" t="s">
        <v>657</v>
      </c>
      <c r="H13" s="33" t="s">
        <v>657</v>
      </c>
      <c r="I13" s="33" t="s">
        <v>657</v>
      </c>
      <c r="J13" s="33" t="s">
        <v>657</v>
      </c>
      <c r="K13" s="33" t="s">
        <v>657</v>
      </c>
      <c r="L13" s="33" t="s">
        <v>657</v>
      </c>
      <c r="M13" s="33" t="s">
        <v>657</v>
      </c>
      <c r="N13" s="33" t="s">
        <v>657</v>
      </c>
      <c r="O13" s="33" t="s">
        <v>657</v>
      </c>
      <c r="P13" s="33" t="s">
        <v>657</v>
      </c>
      <c r="Q13" s="33" t="s">
        <v>657</v>
      </c>
      <c r="R13" s="33" t="s">
        <v>657</v>
      </c>
      <c r="S13" s="33" t="s">
        <v>657</v>
      </c>
      <c r="T13" s="33" t="s">
        <v>657</v>
      </c>
      <c r="U13" s="33" t="s">
        <v>657</v>
      </c>
      <c r="V13" s="33" t="s">
        <v>657</v>
      </c>
    </row>
    <row r="14" spans="1:22" ht="15" customHeight="1">
      <c r="A14" s="37" t="s">
        <v>196</v>
      </c>
      <c r="B14" s="33">
        <v>0</v>
      </c>
      <c r="C14" s="33">
        <v>0</v>
      </c>
      <c r="D14" s="33">
        <v>0</v>
      </c>
      <c r="E14" s="33">
        <v>0</v>
      </c>
      <c r="F14" s="33">
        <v>0</v>
      </c>
      <c r="G14" s="33">
        <v>0</v>
      </c>
      <c r="H14" s="33">
        <v>0</v>
      </c>
      <c r="I14" s="33">
        <v>1</v>
      </c>
      <c r="J14" s="33">
        <v>0</v>
      </c>
      <c r="K14" s="33">
        <v>1</v>
      </c>
      <c r="L14" s="33">
        <v>9</v>
      </c>
      <c r="M14" s="33">
        <v>3</v>
      </c>
      <c r="N14" s="33">
        <v>0</v>
      </c>
      <c r="O14" s="33">
        <v>0</v>
      </c>
      <c r="P14" s="33">
        <v>0</v>
      </c>
      <c r="Q14" s="33">
        <v>0</v>
      </c>
      <c r="R14" s="33">
        <v>1</v>
      </c>
      <c r="S14" s="33">
        <v>15</v>
      </c>
      <c r="T14" s="33">
        <v>0</v>
      </c>
      <c r="U14" s="33">
        <v>0</v>
      </c>
      <c r="V14" s="33">
        <v>1</v>
      </c>
    </row>
    <row r="15" spans="1:22" ht="15" customHeight="1">
      <c r="A15" s="37" t="s">
        <v>197</v>
      </c>
      <c r="B15" s="33">
        <v>0</v>
      </c>
      <c r="C15" s="33">
        <v>0</v>
      </c>
      <c r="D15" s="33">
        <v>1</v>
      </c>
      <c r="E15" s="33">
        <v>0</v>
      </c>
      <c r="F15" s="33">
        <v>0</v>
      </c>
      <c r="G15" s="33">
        <v>0</v>
      </c>
      <c r="H15" s="33">
        <v>5</v>
      </c>
      <c r="I15" s="33">
        <v>2</v>
      </c>
      <c r="J15" s="33">
        <v>11</v>
      </c>
      <c r="K15" s="33">
        <v>3</v>
      </c>
      <c r="L15" s="33">
        <v>39</v>
      </c>
      <c r="M15" s="33">
        <v>15</v>
      </c>
      <c r="N15" s="33">
        <v>0</v>
      </c>
      <c r="O15" s="33">
        <v>0</v>
      </c>
      <c r="P15" s="33">
        <v>2</v>
      </c>
      <c r="Q15" s="33">
        <v>0</v>
      </c>
      <c r="R15" s="33">
        <v>8</v>
      </c>
      <c r="S15" s="33">
        <v>86</v>
      </c>
      <c r="T15" s="33">
        <v>0</v>
      </c>
      <c r="U15" s="33">
        <v>1</v>
      </c>
      <c r="V15" s="33">
        <v>4</v>
      </c>
    </row>
    <row r="16" spans="1:22" ht="15" customHeight="1">
      <c r="A16" s="37" t="s">
        <v>198</v>
      </c>
      <c r="B16" s="33" t="s">
        <v>657</v>
      </c>
      <c r="C16" s="33" t="s">
        <v>657</v>
      </c>
      <c r="D16" s="33" t="s">
        <v>657</v>
      </c>
      <c r="E16" s="33" t="s">
        <v>657</v>
      </c>
      <c r="F16" s="33" t="s">
        <v>657</v>
      </c>
      <c r="G16" s="33" t="s">
        <v>657</v>
      </c>
      <c r="H16" s="33" t="s">
        <v>657</v>
      </c>
      <c r="I16" s="33" t="s">
        <v>657</v>
      </c>
      <c r="J16" s="33" t="s">
        <v>657</v>
      </c>
      <c r="K16" s="33" t="s">
        <v>657</v>
      </c>
      <c r="L16" s="33" t="s">
        <v>657</v>
      </c>
      <c r="M16" s="33" t="s">
        <v>657</v>
      </c>
      <c r="N16" s="33" t="s">
        <v>657</v>
      </c>
      <c r="O16" s="33" t="s">
        <v>657</v>
      </c>
      <c r="P16" s="33" t="s">
        <v>657</v>
      </c>
      <c r="Q16" s="33" t="s">
        <v>657</v>
      </c>
      <c r="R16" s="33" t="s">
        <v>657</v>
      </c>
      <c r="S16" s="33" t="s">
        <v>657</v>
      </c>
      <c r="T16" s="33" t="s">
        <v>657</v>
      </c>
      <c r="U16" s="33" t="s">
        <v>657</v>
      </c>
      <c r="V16" s="33" t="s">
        <v>657</v>
      </c>
    </row>
    <row r="17" spans="1:22" ht="15" customHeight="1">
      <c r="A17" s="43" t="s">
        <v>199</v>
      </c>
      <c r="B17" s="33">
        <v>0</v>
      </c>
      <c r="C17" s="33">
        <v>0</v>
      </c>
      <c r="D17" s="33">
        <v>0</v>
      </c>
      <c r="E17" s="33">
        <v>0</v>
      </c>
      <c r="F17" s="33">
        <v>0</v>
      </c>
      <c r="G17" s="33">
        <v>0</v>
      </c>
      <c r="H17" s="33">
        <v>1</v>
      </c>
      <c r="I17" s="33">
        <v>1</v>
      </c>
      <c r="J17" s="33">
        <v>2</v>
      </c>
      <c r="K17" s="33">
        <v>1</v>
      </c>
      <c r="L17" s="33">
        <v>12</v>
      </c>
      <c r="M17" s="33">
        <v>8</v>
      </c>
      <c r="N17" s="33">
        <v>0</v>
      </c>
      <c r="O17" s="33">
        <v>0</v>
      </c>
      <c r="P17" s="33">
        <v>0</v>
      </c>
      <c r="Q17" s="33">
        <v>0</v>
      </c>
      <c r="R17" s="33">
        <v>0</v>
      </c>
      <c r="S17" s="33">
        <v>25</v>
      </c>
      <c r="T17" s="33">
        <v>1</v>
      </c>
      <c r="U17" s="33">
        <v>0</v>
      </c>
      <c r="V17" s="33">
        <v>0</v>
      </c>
    </row>
    <row r="18" spans="1:22" ht="15" customHeight="1">
      <c r="A18" s="37" t="s">
        <v>201</v>
      </c>
      <c r="B18" s="33">
        <v>0</v>
      </c>
      <c r="C18" s="33">
        <v>0</v>
      </c>
      <c r="D18" s="33">
        <v>0</v>
      </c>
      <c r="E18" s="33">
        <v>0</v>
      </c>
      <c r="F18" s="33">
        <v>0</v>
      </c>
      <c r="G18" s="33">
        <v>0</v>
      </c>
      <c r="H18" s="33">
        <v>0</v>
      </c>
      <c r="I18" s="33">
        <v>0</v>
      </c>
      <c r="J18" s="33">
        <v>0</v>
      </c>
      <c r="K18" s="33">
        <v>0</v>
      </c>
      <c r="L18" s="33">
        <v>2</v>
      </c>
      <c r="M18" s="33">
        <v>0</v>
      </c>
      <c r="N18" s="33">
        <v>0</v>
      </c>
      <c r="O18" s="33">
        <v>0</v>
      </c>
      <c r="P18" s="33">
        <v>0</v>
      </c>
      <c r="Q18" s="33">
        <v>0</v>
      </c>
      <c r="R18" s="33">
        <v>41</v>
      </c>
      <c r="S18" s="33">
        <v>43</v>
      </c>
      <c r="T18" s="33">
        <v>0</v>
      </c>
      <c r="U18" s="33">
        <v>0</v>
      </c>
      <c r="V18" s="33">
        <v>0</v>
      </c>
    </row>
    <row r="19" spans="1:22" ht="15" customHeight="1">
      <c r="A19" s="37" t="s">
        <v>202</v>
      </c>
      <c r="B19" s="33" t="s">
        <v>657</v>
      </c>
      <c r="C19" s="33" t="s">
        <v>657</v>
      </c>
      <c r="D19" s="33" t="s">
        <v>657</v>
      </c>
      <c r="E19" s="33" t="s">
        <v>657</v>
      </c>
      <c r="F19" s="33" t="s">
        <v>657</v>
      </c>
      <c r="G19" s="33" t="s">
        <v>657</v>
      </c>
      <c r="H19" s="33" t="s">
        <v>657</v>
      </c>
      <c r="I19" s="33" t="s">
        <v>657</v>
      </c>
      <c r="J19" s="33" t="s">
        <v>657</v>
      </c>
      <c r="K19" s="33" t="s">
        <v>657</v>
      </c>
      <c r="L19" s="33" t="s">
        <v>657</v>
      </c>
      <c r="M19" s="33" t="s">
        <v>657</v>
      </c>
      <c r="N19" s="33" t="s">
        <v>657</v>
      </c>
      <c r="O19" s="33" t="s">
        <v>657</v>
      </c>
      <c r="P19" s="33" t="s">
        <v>657</v>
      </c>
      <c r="Q19" s="33" t="s">
        <v>657</v>
      </c>
      <c r="R19" s="33" t="s">
        <v>657</v>
      </c>
      <c r="S19" s="33" t="s">
        <v>657</v>
      </c>
      <c r="T19" s="33" t="s">
        <v>657</v>
      </c>
      <c r="U19" s="33" t="s">
        <v>657</v>
      </c>
      <c r="V19" s="33" t="s">
        <v>657</v>
      </c>
    </row>
    <row r="20" spans="1:22" ht="15" customHeight="1">
      <c r="A20" s="37" t="s">
        <v>205</v>
      </c>
      <c r="B20" s="33">
        <v>1</v>
      </c>
      <c r="C20" s="33">
        <v>0</v>
      </c>
      <c r="D20" s="33">
        <v>0</v>
      </c>
      <c r="E20" s="33">
        <v>0</v>
      </c>
      <c r="F20" s="33">
        <v>0</v>
      </c>
      <c r="G20" s="33">
        <v>0</v>
      </c>
      <c r="H20" s="33">
        <v>6</v>
      </c>
      <c r="I20" s="33">
        <v>1</v>
      </c>
      <c r="J20" s="33">
        <v>8</v>
      </c>
      <c r="K20" s="33">
        <v>2</v>
      </c>
      <c r="L20" s="33">
        <v>37</v>
      </c>
      <c r="M20" s="33">
        <v>6</v>
      </c>
      <c r="N20" s="33">
        <v>0</v>
      </c>
      <c r="O20" s="33">
        <v>0</v>
      </c>
      <c r="P20" s="33">
        <v>0</v>
      </c>
      <c r="Q20" s="33">
        <v>1</v>
      </c>
      <c r="R20" s="33">
        <v>12</v>
      </c>
      <c r="S20" s="33">
        <v>74</v>
      </c>
      <c r="T20" s="33">
        <v>0</v>
      </c>
      <c r="U20" s="33">
        <v>1</v>
      </c>
      <c r="V20" s="33">
        <v>13</v>
      </c>
    </row>
    <row r="21" spans="1:22" ht="15" customHeight="1">
      <c r="A21" s="43" t="s">
        <v>334</v>
      </c>
      <c r="B21" s="33">
        <v>0</v>
      </c>
      <c r="C21" s="33">
        <v>0</v>
      </c>
      <c r="D21" s="33">
        <v>0</v>
      </c>
      <c r="E21" s="33">
        <v>0</v>
      </c>
      <c r="F21" s="33">
        <v>0</v>
      </c>
      <c r="G21" s="33">
        <v>0</v>
      </c>
      <c r="H21" s="33">
        <v>0</v>
      </c>
      <c r="I21" s="33">
        <v>0</v>
      </c>
      <c r="J21" s="33">
        <v>2</v>
      </c>
      <c r="K21" s="33">
        <v>3</v>
      </c>
      <c r="L21" s="33">
        <v>14</v>
      </c>
      <c r="M21" s="33">
        <v>7</v>
      </c>
      <c r="N21" s="33">
        <v>0</v>
      </c>
      <c r="O21" s="33">
        <v>0</v>
      </c>
      <c r="P21" s="33">
        <v>0</v>
      </c>
      <c r="Q21" s="33">
        <v>0</v>
      </c>
      <c r="R21" s="33">
        <v>2</v>
      </c>
      <c r="S21" s="33">
        <v>28</v>
      </c>
      <c r="T21" s="33">
        <v>0</v>
      </c>
      <c r="U21" s="33">
        <v>0</v>
      </c>
      <c r="V21" s="33">
        <v>5</v>
      </c>
    </row>
    <row r="22" spans="1:22" ht="15" customHeight="1">
      <c r="A22" s="37" t="s">
        <v>207</v>
      </c>
      <c r="B22" s="33" t="s">
        <v>657</v>
      </c>
      <c r="C22" s="33" t="s">
        <v>657</v>
      </c>
      <c r="D22" s="33" t="s">
        <v>657</v>
      </c>
      <c r="E22" s="33" t="s">
        <v>657</v>
      </c>
      <c r="F22" s="33" t="s">
        <v>657</v>
      </c>
      <c r="G22" s="33" t="s">
        <v>657</v>
      </c>
      <c r="H22" s="33" t="s">
        <v>657</v>
      </c>
      <c r="I22" s="33" t="s">
        <v>657</v>
      </c>
      <c r="J22" s="33" t="s">
        <v>657</v>
      </c>
      <c r="K22" s="33" t="s">
        <v>657</v>
      </c>
      <c r="L22" s="33" t="s">
        <v>657</v>
      </c>
      <c r="M22" s="33" t="s">
        <v>657</v>
      </c>
      <c r="N22" s="33" t="s">
        <v>657</v>
      </c>
      <c r="O22" s="33" t="s">
        <v>657</v>
      </c>
      <c r="P22" s="33" t="s">
        <v>657</v>
      </c>
      <c r="Q22" s="33" t="s">
        <v>657</v>
      </c>
      <c r="R22" s="33" t="s">
        <v>657</v>
      </c>
      <c r="S22" s="33" t="s">
        <v>657</v>
      </c>
      <c r="T22" s="33" t="s">
        <v>657</v>
      </c>
      <c r="U22" s="33" t="s">
        <v>657</v>
      </c>
      <c r="V22" s="33" t="s">
        <v>657</v>
      </c>
    </row>
    <row r="23" spans="1:22" ht="15" customHeight="1">
      <c r="A23" s="37" t="s">
        <v>208</v>
      </c>
      <c r="B23" s="33">
        <v>0</v>
      </c>
      <c r="C23" s="33">
        <v>0</v>
      </c>
      <c r="D23" s="33">
        <v>1</v>
      </c>
      <c r="E23" s="33">
        <v>0</v>
      </c>
      <c r="F23" s="33">
        <v>1</v>
      </c>
      <c r="G23" s="33">
        <v>0</v>
      </c>
      <c r="H23" s="33">
        <v>7</v>
      </c>
      <c r="I23" s="33">
        <v>4</v>
      </c>
      <c r="J23" s="33">
        <v>11</v>
      </c>
      <c r="K23" s="33">
        <v>3</v>
      </c>
      <c r="L23" s="33">
        <v>47</v>
      </c>
      <c r="M23" s="33">
        <v>18</v>
      </c>
      <c r="N23" s="33">
        <v>0</v>
      </c>
      <c r="O23" s="33">
        <v>0</v>
      </c>
      <c r="P23" s="33">
        <v>2</v>
      </c>
      <c r="Q23" s="33">
        <v>0</v>
      </c>
      <c r="R23" s="33">
        <v>3</v>
      </c>
      <c r="S23" s="33">
        <v>97</v>
      </c>
      <c r="T23" s="33">
        <v>0</v>
      </c>
      <c r="U23" s="33">
        <v>0</v>
      </c>
      <c r="V23" s="33">
        <v>0</v>
      </c>
    </row>
    <row r="24" spans="1:22" ht="15" customHeight="1">
      <c r="A24" s="43" t="s">
        <v>335</v>
      </c>
      <c r="B24" s="33">
        <v>0</v>
      </c>
      <c r="C24" s="33">
        <v>0</v>
      </c>
      <c r="D24" s="33">
        <v>0</v>
      </c>
      <c r="E24" s="33">
        <v>0</v>
      </c>
      <c r="F24" s="33">
        <v>0</v>
      </c>
      <c r="G24" s="33">
        <v>0</v>
      </c>
      <c r="H24" s="33">
        <v>1</v>
      </c>
      <c r="I24" s="33">
        <v>0</v>
      </c>
      <c r="J24" s="33">
        <v>2</v>
      </c>
      <c r="K24" s="33">
        <v>0</v>
      </c>
      <c r="L24" s="33">
        <v>24</v>
      </c>
      <c r="M24" s="33">
        <v>9</v>
      </c>
      <c r="N24" s="33">
        <v>0</v>
      </c>
      <c r="O24" s="33">
        <v>0</v>
      </c>
      <c r="P24" s="33">
        <v>1</v>
      </c>
      <c r="Q24" s="33">
        <v>0</v>
      </c>
      <c r="R24" s="33">
        <v>5</v>
      </c>
      <c r="S24" s="33">
        <v>42</v>
      </c>
      <c r="T24" s="33">
        <v>0</v>
      </c>
      <c r="U24" s="33">
        <v>0</v>
      </c>
      <c r="V24" s="33">
        <v>6</v>
      </c>
    </row>
    <row r="25" spans="1:22" ht="15" customHeight="1">
      <c r="A25" s="37" t="s">
        <v>210</v>
      </c>
      <c r="B25" s="33" t="s">
        <v>657</v>
      </c>
      <c r="C25" s="33" t="s">
        <v>657</v>
      </c>
      <c r="D25" s="33" t="s">
        <v>657</v>
      </c>
      <c r="E25" s="33" t="s">
        <v>657</v>
      </c>
      <c r="F25" s="33" t="s">
        <v>657</v>
      </c>
      <c r="G25" s="33" t="s">
        <v>657</v>
      </c>
      <c r="H25" s="33" t="s">
        <v>657</v>
      </c>
      <c r="I25" s="33" t="s">
        <v>657</v>
      </c>
      <c r="J25" s="33" t="s">
        <v>657</v>
      </c>
      <c r="K25" s="33" t="s">
        <v>657</v>
      </c>
      <c r="L25" s="33" t="s">
        <v>657</v>
      </c>
      <c r="M25" s="33" t="s">
        <v>657</v>
      </c>
      <c r="N25" s="33" t="s">
        <v>657</v>
      </c>
      <c r="O25" s="33" t="s">
        <v>657</v>
      </c>
      <c r="P25" s="33" t="s">
        <v>657</v>
      </c>
      <c r="Q25" s="33" t="s">
        <v>657</v>
      </c>
      <c r="R25" s="33" t="s">
        <v>657</v>
      </c>
      <c r="S25" s="33" t="s">
        <v>657</v>
      </c>
      <c r="T25" s="33" t="s">
        <v>657</v>
      </c>
      <c r="U25" s="33" t="s">
        <v>657</v>
      </c>
      <c r="V25" s="33" t="s">
        <v>657</v>
      </c>
    </row>
    <row r="26" spans="1:22" ht="15" customHeight="1">
      <c r="A26" s="37" t="s">
        <v>211</v>
      </c>
      <c r="B26" s="33" t="s">
        <v>657</v>
      </c>
      <c r="C26" s="33" t="s">
        <v>657</v>
      </c>
      <c r="D26" s="33" t="s">
        <v>657</v>
      </c>
      <c r="E26" s="33" t="s">
        <v>657</v>
      </c>
      <c r="F26" s="33" t="s">
        <v>657</v>
      </c>
      <c r="G26" s="33" t="s">
        <v>657</v>
      </c>
      <c r="H26" s="33" t="s">
        <v>657</v>
      </c>
      <c r="I26" s="33" t="s">
        <v>657</v>
      </c>
      <c r="J26" s="33" t="s">
        <v>657</v>
      </c>
      <c r="K26" s="33" t="s">
        <v>657</v>
      </c>
      <c r="L26" s="33" t="s">
        <v>657</v>
      </c>
      <c r="M26" s="33" t="s">
        <v>657</v>
      </c>
      <c r="N26" s="33" t="s">
        <v>657</v>
      </c>
      <c r="O26" s="33" t="s">
        <v>657</v>
      </c>
      <c r="P26" s="33" t="s">
        <v>657</v>
      </c>
      <c r="Q26" s="33" t="s">
        <v>657</v>
      </c>
      <c r="R26" s="33" t="s">
        <v>657</v>
      </c>
      <c r="S26" s="33" t="s">
        <v>657</v>
      </c>
      <c r="T26" s="33" t="s">
        <v>657</v>
      </c>
      <c r="U26" s="33" t="s">
        <v>657</v>
      </c>
      <c r="V26" s="33" t="s">
        <v>657</v>
      </c>
    </row>
    <row r="27" spans="1:22" ht="15" customHeight="1">
      <c r="A27" s="43" t="s">
        <v>336</v>
      </c>
      <c r="B27" s="33">
        <v>0</v>
      </c>
      <c r="C27" s="33">
        <v>0</v>
      </c>
      <c r="D27" s="33">
        <v>0</v>
      </c>
      <c r="E27" s="33">
        <v>0</v>
      </c>
      <c r="F27" s="33">
        <v>0</v>
      </c>
      <c r="G27" s="33">
        <v>0</v>
      </c>
      <c r="H27" s="33">
        <v>5</v>
      </c>
      <c r="I27" s="33">
        <v>1</v>
      </c>
      <c r="J27" s="33">
        <v>2</v>
      </c>
      <c r="K27" s="33">
        <v>0</v>
      </c>
      <c r="L27" s="33">
        <v>11</v>
      </c>
      <c r="M27" s="33">
        <v>10</v>
      </c>
      <c r="N27" s="33">
        <v>0</v>
      </c>
      <c r="O27" s="33">
        <v>0</v>
      </c>
      <c r="P27" s="33">
        <v>2</v>
      </c>
      <c r="Q27" s="33">
        <v>0</v>
      </c>
      <c r="R27" s="33">
        <v>1</v>
      </c>
      <c r="S27" s="33">
        <v>32</v>
      </c>
      <c r="T27" s="33">
        <v>0</v>
      </c>
      <c r="U27" s="33">
        <v>0</v>
      </c>
      <c r="V27" s="33">
        <v>1</v>
      </c>
    </row>
    <row r="28" spans="1:22" ht="15" customHeight="1">
      <c r="A28" s="37" t="s">
        <v>215</v>
      </c>
      <c r="B28" s="33">
        <v>0</v>
      </c>
      <c r="C28" s="33">
        <v>0</v>
      </c>
      <c r="D28" s="33">
        <v>3</v>
      </c>
      <c r="E28" s="33">
        <v>0</v>
      </c>
      <c r="F28" s="33">
        <v>0</v>
      </c>
      <c r="G28" s="33">
        <v>0</v>
      </c>
      <c r="H28" s="33">
        <v>15</v>
      </c>
      <c r="I28" s="33">
        <v>1</v>
      </c>
      <c r="J28" s="33">
        <v>12</v>
      </c>
      <c r="K28" s="33">
        <v>4</v>
      </c>
      <c r="L28" s="33">
        <v>35</v>
      </c>
      <c r="M28" s="33">
        <v>18</v>
      </c>
      <c r="N28" s="33">
        <v>0</v>
      </c>
      <c r="O28" s="33">
        <v>0</v>
      </c>
      <c r="P28" s="33">
        <v>1</v>
      </c>
      <c r="Q28" s="33">
        <v>0</v>
      </c>
      <c r="R28" s="33">
        <v>5</v>
      </c>
      <c r="S28" s="33">
        <v>94</v>
      </c>
      <c r="T28" s="33">
        <v>0</v>
      </c>
      <c r="U28" s="33">
        <v>1</v>
      </c>
      <c r="V28" s="33">
        <v>15</v>
      </c>
    </row>
    <row r="29" spans="1:22" s="624" customFormat="1" ht="17.100000000000001" customHeight="1">
      <c r="A29" s="710" t="s">
        <v>525</v>
      </c>
      <c r="B29" s="711"/>
      <c r="C29" s="711"/>
      <c r="D29" s="711"/>
      <c r="E29" s="711"/>
      <c r="F29" s="711"/>
      <c r="G29" s="711"/>
      <c r="H29" s="711"/>
      <c r="I29" s="711"/>
      <c r="J29" s="711"/>
      <c r="K29" s="711"/>
      <c r="L29" s="711"/>
      <c r="M29" s="711"/>
      <c r="N29" s="711"/>
      <c r="O29" s="711"/>
      <c r="P29" s="711"/>
      <c r="Q29" s="711"/>
      <c r="R29" s="711"/>
      <c r="S29" s="711"/>
      <c r="T29" s="711"/>
      <c r="U29" s="711"/>
      <c r="V29" s="711"/>
    </row>
    <row r="30" spans="1:22" s="624" customFormat="1" ht="17.100000000000001" customHeight="1">
      <c r="A30" s="710" t="s">
        <v>521</v>
      </c>
      <c r="B30" s="711"/>
      <c r="C30" s="711"/>
      <c r="D30" s="711"/>
      <c r="E30" s="711"/>
      <c r="F30" s="711"/>
      <c r="G30" s="711"/>
      <c r="H30" s="711"/>
      <c r="I30" s="711"/>
      <c r="J30" s="711"/>
      <c r="K30" s="711"/>
      <c r="L30" s="711"/>
      <c r="M30" s="711"/>
      <c r="N30" s="711"/>
      <c r="O30" s="711"/>
      <c r="P30" s="711"/>
      <c r="Q30" s="711"/>
      <c r="R30" s="711"/>
      <c r="S30" s="711"/>
      <c r="T30" s="711"/>
      <c r="U30" s="711"/>
      <c r="V30" s="711"/>
    </row>
    <row r="31" spans="1:22" s="624" customFormat="1" ht="17.100000000000001" customHeight="1">
      <c r="A31" s="710" t="s">
        <v>425</v>
      </c>
      <c r="B31" s="711"/>
      <c r="C31" s="711"/>
      <c r="D31" s="711"/>
      <c r="E31" s="711"/>
      <c r="F31" s="711"/>
      <c r="G31" s="711"/>
      <c r="H31" s="711"/>
      <c r="I31" s="711"/>
      <c r="J31" s="711"/>
      <c r="K31" s="711"/>
      <c r="L31" s="711"/>
      <c r="M31" s="711"/>
      <c r="N31" s="711"/>
      <c r="O31" s="711"/>
      <c r="P31" s="711"/>
      <c r="Q31" s="711"/>
      <c r="R31" s="711"/>
      <c r="S31" s="711"/>
      <c r="T31" s="711"/>
      <c r="U31" s="711"/>
      <c r="V31" s="711"/>
    </row>
    <row r="32" spans="1:22" s="624" customFormat="1" ht="17.100000000000001" customHeight="1">
      <c r="A32" s="710" t="s">
        <v>522</v>
      </c>
      <c r="B32" s="711"/>
      <c r="C32" s="711"/>
      <c r="D32" s="711"/>
      <c r="E32" s="711"/>
      <c r="F32" s="711"/>
      <c r="G32" s="711"/>
      <c r="H32" s="711"/>
      <c r="I32" s="711"/>
      <c r="J32" s="711"/>
      <c r="K32" s="711"/>
      <c r="L32" s="711"/>
      <c r="M32" s="711"/>
      <c r="N32" s="711"/>
      <c r="O32" s="711"/>
      <c r="P32" s="711"/>
      <c r="Q32" s="711"/>
      <c r="R32" s="711"/>
      <c r="S32" s="711"/>
      <c r="T32" s="711"/>
      <c r="U32" s="711"/>
      <c r="V32" s="711"/>
    </row>
    <row r="33" spans="1:22" s="624" customFormat="1" ht="17.100000000000001" customHeight="1">
      <c r="A33" s="710" t="s">
        <v>427</v>
      </c>
      <c r="B33" s="711"/>
      <c r="C33" s="711"/>
      <c r="D33" s="711"/>
      <c r="E33" s="711"/>
      <c r="F33" s="711"/>
      <c r="G33" s="711"/>
      <c r="H33" s="711"/>
      <c r="I33" s="711"/>
      <c r="J33" s="711"/>
      <c r="K33" s="711"/>
      <c r="L33" s="711"/>
      <c r="M33" s="711"/>
      <c r="N33" s="711"/>
      <c r="O33" s="711"/>
      <c r="P33" s="711"/>
      <c r="Q33" s="711"/>
      <c r="R33" s="711"/>
      <c r="S33" s="711"/>
      <c r="T33" s="711"/>
      <c r="U33" s="711"/>
      <c r="V33" s="711"/>
    </row>
    <row r="34" spans="1:22" ht="15" customHeight="1">
      <c r="A34" s="668" t="s">
        <v>1052</v>
      </c>
    </row>
  </sheetData>
  <mergeCells count="22">
    <mergeCell ref="A6:V6"/>
    <mergeCell ref="A1:V1"/>
    <mergeCell ref="A2:V2"/>
    <mergeCell ref="A3:V3"/>
    <mergeCell ref="A4:V4"/>
    <mergeCell ref="A5:V5"/>
    <mergeCell ref="A33:V33"/>
    <mergeCell ref="B8:S8"/>
    <mergeCell ref="T8:V8"/>
    <mergeCell ref="B9:C9"/>
    <mergeCell ref="D9:E9"/>
    <mergeCell ref="F9:G9"/>
    <mergeCell ref="H9:I9"/>
    <mergeCell ref="J9:K9"/>
    <mergeCell ref="L9:M9"/>
    <mergeCell ref="N9:O9"/>
    <mergeCell ref="P9:Q9"/>
    <mergeCell ref="T9:V9"/>
    <mergeCell ref="A29:V29"/>
    <mergeCell ref="A30:V30"/>
    <mergeCell ref="A31:V31"/>
    <mergeCell ref="A32:V32"/>
  </mergeCells>
  <pageMargins left="0.2" right="0.2" top="0.25" bottom="0.25" header="0" footer="0"/>
  <pageSetup paperSize="5" orientation="landscape"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view="pageLayout" zoomScaleNormal="100" workbookViewId="0">
      <selection sqref="A1:R1"/>
    </sheetView>
  </sheetViews>
  <sheetFormatPr defaultColWidth="11" defaultRowHeight="15" customHeight="1"/>
  <cols>
    <col min="1" max="1" width="17.25" style="31" customWidth="1"/>
    <col min="2" max="2" width="7.125" style="31" customWidth="1"/>
    <col min="3" max="3" width="7" style="31" customWidth="1"/>
    <col min="4" max="17" width="8.125" style="31" customWidth="1"/>
    <col min="18" max="18" width="9.875" style="31" customWidth="1"/>
    <col min="19" max="19" width="9" style="31" bestFit="1" customWidth="1"/>
    <col min="20" max="20" width="10" style="31" bestFit="1" customWidth="1"/>
    <col min="21" max="21" width="8" style="31" bestFit="1" customWidth="1"/>
    <col min="22" max="22" width="13.625" style="31" customWidth="1"/>
    <col min="23" max="16384" width="11" style="31"/>
  </cols>
  <sheetData>
    <row r="1" spans="1:22" ht="21.95" customHeight="1">
      <c r="A1" s="704" t="s">
        <v>526</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527</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0</v>
      </c>
      <c r="C11" s="86">
        <v>0</v>
      </c>
      <c r="D11" s="86">
        <v>4</v>
      </c>
      <c r="E11" s="86">
        <v>2</v>
      </c>
      <c r="F11" s="86">
        <v>0</v>
      </c>
      <c r="G11" s="86">
        <v>0</v>
      </c>
      <c r="H11" s="86">
        <v>4</v>
      </c>
      <c r="I11" s="86">
        <v>2</v>
      </c>
      <c r="J11" s="86">
        <v>5</v>
      </c>
      <c r="K11" s="86">
        <v>3</v>
      </c>
      <c r="L11" s="86">
        <v>28</v>
      </c>
      <c r="M11" s="86">
        <v>25</v>
      </c>
      <c r="N11" s="86">
        <v>0</v>
      </c>
      <c r="O11" s="86">
        <v>1</v>
      </c>
      <c r="P11" s="86">
        <v>0</v>
      </c>
      <c r="Q11" s="86">
        <v>0</v>
      </c>
      <c r="R11" s="86">
        <v>7</v>
      </c>
      <c r="S11" s="86">
        <v>81</v>
      </c>
      <c r="T11" s="86">
        <v>4</v>
      </c>
      <c r="U11" s="86">
        <v>0</v>
      </c>
      <c r="V11" s="86">
        <v>27</v>
      </c>
    </row>
    <row r="12" spans="1:22" ht="17.100000000000001" customHeight="1">
      <c r="A12" s="37" t="s">
        <v>210</v>
      </c>
      <c r="B12" s="33">
        <v>0</v>
      </c>
      <c r="C12" s="33">
        <v>0</v>
      </c>
      <c r="D12" s="33">
        <v>2</v>
      </c>
      <c r="E12" s="33">
        <v>2</v>
      </c>
      <c r="F12" s="33">
        <v>0</v>
      </c>
      <c r="G12" s="33">
        <v>0</v>
      </c>
      <c r="H12" s="33">
        <v>3</v>
      </c>
      <c r="I12" s="33">
        <v>2</v>
      </c>
      <c r="J12" s="33">
        <v>5</v>
      </c>
      <c r="K12" s="33">
        <v>3</v>
      </c>
      <c r="L12" s="33">
        <v>23</v>
      </c>
      <c r="M12" s="33">
        <v>18</v>
      </c>
      <c r="N12" s="33">
        <v>0</v>
      </c>
      <c r="O12" s="33">
        <v>0</v>
      </c>
      <c r="P12" s="33">
        <v>0</v>
      </c>
      <c r="Q12" s="33">
        <v>0</v>
      </c>
      <c r="R12" s="33">
        <v>7</v>
      </c>
      <c r="S12" s="33">
        <v>65</v>
      </c>
      <c r="T12" s="33">
        <v>3</v>
      </c>
      <c r="U12" s="33">
        <v>0</v>
      </c>
      <c r="V12" s="33">
        <v>25</v>
      </c>
    </row>
    <row r="13" spans="1:22" ht="35.1" customHeight="1">
      <c r="A13" s="43" t="s">
        <v>519</v>
      </c>
      <c r="B13" s="33">
        <v>0</v>
      </c>
      <c r="C13" s="33">
        <v>0</v>
      </c>
      <c r="D13" s="33">
        <v>2</v>
      </c>
      <c r="E13" s="33">
        <v>0</v>
      </c>
      <c r="F13" s="33">
        <v>0</v>
      </c>
      <c r="G13" s="33">
        <v>0</v>
      </c>
      <c r="H13" s="33">
        <v>1</v>
      </c>
      <c r="I13" s="33">
        <v>0</v>
      </c>
      <c r="J13" s="33">
        <v>0</v>
      </c>
      <c r="K13" s="33">
        <v>0</v>
      </c>
      <c r="L13" s="33">
        <v>5</v>
      </c>
      <c r="M13" s="33">
        <v>7</v>
      </c>
      <c r="N13" s="33">
        <v>0</v>
      </c>
      <c r="O13" s="33">
        <v>1</v>
      </c>
      <c r="P13" s="33">
        <v>0</v>
      </c>
      <c r="Q13" s="33">
        <v>0</v>
      </c>
      <c r="R13" s="33">
        <v>0</v>
      </c>
      <c r="S13" s="33">
        <v>16</v>
      </c>
      <c r="T13" s="33">
        <v>1</v>
      </c>
      <c r="U13" s="33">
        <v>0</v>
      </c>
      <c r="V13" s="33">
        <v>2</v>
      </c>
    </row>
    <row r="14" spans="1:22" ht="17.100000000000001" customHeight="1">
      <c r="A14" s="701" t="s">
        <v>528</v>
      </c>
      <c r="B14" s="702"/>
      <c r="C14" s="702"/>
      <c r="D14" s="702"/>
      <c r="E14" s="702"/>
      <c r="F14" s="702"/>
      <c r="G14" s="702"/>
      <c r="H14" s="702"/>
      <c r="I14" s="702"/>
      <c r="J14" s="702"/>
      <c r="K14" s="702"/>
      <c r="L14" s="702"/>
      <c r="M14" s="702"/>
      <c r="N14" s="702"/>
      <c r="O14" s="702"/>
      <c r="P14" s="702"/>
      <c r="Q14" s="702"/>
      <c r="R14" s="702"/>
      <c r="S14" s="702"/>
      <c r="T14" s="702"/>
      <c r="U14" s="702"/>
      <c r="V14" s="702"/>
    </row>
    <row r="15" spans="1:22" ht="17.100000000000001" customHeight="1">
      <c r="A15" s="701" t="s">
        <v>521</v>
      </c>
      <c r="B15" s="702"/>
      <c r="C15" s="702"/>
      <c r="D15" s="702"/>
      <c r="E15" s="702"/>
      <c r="F15" s="702"/>
      <c r="G15" s="702"/>
      <c r="H15" s="702"/>
      <c r="I15" s="702"/>
      <c r="J15" s="702"/>
      <c r="K15" s="702"/>
      <c r="L15" s="702"/>
      <c r="M15" s="702"/>
      <c r="N15" s="702"/>
      <c r="O15" s="702"/>
      <c r="P15" s="702"/>
      <c r="Q15" s="702"/>
      <c r="R15" s="702"/>
      <c r="S15" s="702"/>
      <c r="T15" s="702"/>
      <c r="U15" s="702"/>
      <c r="V15" s="702"/>
    </row>
    <row r="16" spans="1:22" ht="17.100000000000001" customHeight="1">
      <c r="A16" s="701" t="s">
        <v>425</v>
      </c>
      <c r="B16" s="702"/>
      <c r="C16" s="702"/>
      <c r="D16" s="702"/>
      <c r="E16" s="702"/>
      <c r="F16" s="702"/>
      <c r="G16" s="702"/>
      <c r="H16" s="702"/>
      <c r="I16" s="702"/>
      <c r="J16" s="702"/>
      <c r="K16" s="702"/>
      <c r="L16" s="702"/>
      <c r="M16" s="702"/>
      <c r="N16" s="702"/>
      <c r="O16" s="702"/>
      <c r="P16" s="702"/>
      <c r="Q16" s="702"/>
      <c r="R16" s="702"/>
      <c r="S16" s="702"/>
      <c r="T16" s="702"/>
      <c r="U16" s="702"/>
      <c r="V16" s="702"/>
    </row>
    <row r="17" spans="1:22" ht="17.100000000000001" customHeight="1">
      <c r="A17" s="701" t="s">
        <v>522</v>
      </c>
      <c r="B17" s="702"/>
      <c r="C17" s="702"/>
      <c r="D17" s="702"/>
      <c r="E17" s="702"/>
      <c r="F17" s="702"/>
      <c r="G17" s="702"/>
      <c r="H17" s="702"/>
      <c r="I17" s="702"/>
      <c r="J17" s="702"/>
      <c r="K17" s="702"/>
      <c r="L17" s="702"/>
      <c r="M17" s="702"/>
      <c r="N17" s="702"/>
      <c r="O17" s="702"/>
      <c r="P17" s="702"/>
      <c r="Q17" s="702"/>
      <c r="R17" s="702"/>
      <c r="S17" s="702"/>
      <c r="T17" s="702"/>
      <c r="U17" s="702"/>
      <c r="V17" s="702"/>
    </row>
    <row r="18" spans="1:22" ht="17.100000000000001" customHeight="1">
      <c r="A18" s="701" t="s">
        <v>427</v>
      </c>
      <c r="B18" s="702"/>
      <c r="C18" s="702"/>
      <c r="D18" s="702"/>
      <c r="E18" s="702"/>
      <c r="F18" s="702"/>
      <c r="G18" s="702"/>
      <c r="H18" s="702"/>
      <c r="I18" s="702"/>
      <c r="J18" s="702"/>
      <c r="K18" s="702"/>
      <c r="L18" s="702"/>
      <c r="M18" s="702"/>
      <c r="N18" s="702"/>
      <c r="O18" s="702"/>
      <c r="P18" s="702"/>
      <c r="Q18" s="702"/>
      <c r="R18" s="702"/>
      <c r="S18" s="702"/>
      <c r="T18" s="702"/>
      <c r="U18" s="702"/>
      <c r="V18" s="702"/>
    </row>
  </sheetData>
  <mergeCells count="22">
    <mergeCell ref="A6:V6"/>
    <mergeCell ref="A1:V1"/>
    <mergeCell ref="A2:V2"/>
    <mergeCell ref="A3:V3"/>
    <mergeCell ref="A4:V4"/>
    <mergeCell ref="A5:V5"/>
    <mergeCell ref="A18:V18"/>
    <mergeCell ref="B8:S8"/>
    <mergeCell ref="T8:V8"/>
    <mergeCell ref="B9:C9"/>
    <mergeCell ref="D9:E9"/>
    <mergeCell ref="F9:G9"/>
    <mergeCell ref="H9:I9"/>
    <mergeCell ref="J9:K9"/>
    <mergeCell ref="L9:M9"/>
    <mergeCell ref="N9:O9"/>
    <mergeCell ref="P9:Q9"/>
    <mergeCell ref="T9:V9"/>
    <mergeCell ref="A14:V14"/>
    <mergeCell ref="A15:V15"/>
    <mergeCell ref="A16:V16"/>
    <mergeCell ref="A17:V17"/>
  </mergeCells>
  <pageMargins left="0.2" right="0.2" top="0.25" bottom="0.25" header="0" footer="0"/>
  <pageSetup paperSize="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80" zoomScaleNormal="100" zoomScaleSheetLayoutView="80" workbookViewId="0">
      <selection sqref="A1:R1"/>
    </sheetView>
  </sheetViews>
  <sheetFormatPr defaultColWidth="11" defaultRowHeight="15" customHeight="1"/>
  <cols>
    <col min="1" max="1" width="7" style="31" customWidth="1"/>
    <col min="2" max="2" width="16.5" style="31" customWidth="1"/>
    <col min="3" max="3" width="10.625" style="31" customWidth="1"/>
    <col min="4" max="13" width="11.625" style="31" customWidth="1"/>
    <col min="14" max="16384" width="11" style="31"/>
  </cols>
  <sheetData>
    <row r="1" spans="1:13" ht="21.95" customHeight="1">
      <c r="A1" s="704" t="s">
        <v>173</v>
      </c>
      <c r="B1" s="702"/>
      <c r="C1" s="702"/>
      <c r="D1" s="702"/>
      <c r="E1" s="702"/>
      <c r="F1" s="702"/>
      <c r="G1" s="702"/>
      <c r="H1" s="702"/>
      <c r="I1" s="702"/>
      <c r="J1" s="702"/>
      <c r="K1" s="702"/>
      <c r="L1" s="702"/>
      <c r="M1" s="702"/>
    </row>
    <row r="2" spans="1:13" ht="21.95" customHeight="1">
      <c r="A2" s="704" t="s">
        <v>1</v>
      </c>
      <c r="B2" s="702"/>
      <c r="C2" s="702"/>
      <c r="D2" s="702"/>
      <c r="E2" s="702"/>
      <c r="F2" s="702"/>
      <c r="G2" s="702"/>
      <c r="H2" s="702"/>
      <c r="I2" s="702"/>
      <c r="J2" s="702"/>
      <c r="K2" s="702"/>
      <c r="L2" s="702"/>
      <c r="M2" s="702"/>
    </row>
    <row r="3" spans="1:13" ht="21.95" customHeight="1">
      <c r="A3" s="704" t="s">
        <v>2</v>
      </c>
      <c r="B3" s="702"/>
      <c r="C3" s="702"/>
      <c r="D3" s="702"/>
      <c r="E3" s="702"/>
      <c r="F3" s="702"/>
      <c r="G3" s="702"/>
      <c r="H3" s="702"/>
      <c r="I3" s="702"/>
      <c r="J3" s="702"/>
      <c r="K3" s="702"/>
      <c r="L3" s="702"/>
      <c r="M3" s="702"/>
    </row>
    <row r="4" spans="1:13" ht="21.95" customHeight="1">
      <c r="A4" s="704" t="s">
        <v>174</v>
      </c>
      <c r="B4" s="702"/>
      <c r="C4" s="702"/>
      <c r="D4" s="702"/>
      <c r="E4" s="702"/>
      <c r="F4" s="702"/>
      <c r="G4" s="702"/>
      <c r="H4" s="702"/>
      <c r="I4" s="702"/>
      <c r="J4" s="702"/>
      <c r="K4" s="702"/>
      <c r="L4" s="702"/>
      <c r="M4" s="702"/>
    </row>
    <row r="5" spans="1:13" ht="21.95" customHeight="1">
      <c r="A5" s="704" t="s">
        <v>175</v>
      </c>
      <c r="B5" s="702"/>
      <c r="C5" s="702"/>
      <c r="D5" s="702"/>
      <c r="E5" s="702"/>
      <c r="F5" s="702"/>
      <c r="G5" s="702"/>
      <c r="H5" s="702"/>
      <c r="I5" s="702"/>
      <c r="J5" s="702"/>
      <c r="K5" s="702"/>
      <c r="L5" s="702"/>
      <c r="M5" s="702"/>
    </row>
    <row r="6" spans="1:13" ht="21.95" customHeight="1">
      <c r="A6" s="704" t="s">
        <v>4</v>
      </c>
      <c r="B6" s="702"/>
      <c r="C6" s="702"/>
      <c r="D6" s="702"/>
      <c r="E6" s="702"/>
      <c r="F6" s="702"/>
      <c r="G6" s="702"/>
      <c r="H6" s="702"/>
      <c r="I6" s="702"/>
      <c r="J6" s="702"/>
      <c r="K6" s="702"/>
      <c r="L6" s="702"/>
      <c r="M6" s="702"/>
    </row>
    <row r="7" spans="1:13" ht="11.25" customHeight="1"/>
    <row r="8" spans="1:13" ht="12.95" customHeight="1">
      <c r="A8" s="707" t="s">
        <v>5</v>
      </c>
      <c r="B8" s="707"/>
      <c r="C8" s="707" t="s">
        <v>12</v>
      </c>
      <c r="D8" s="707"/>
      <c r="E8" s="707"/>
      <c r="F8" s="707"/>
      <c r="G8" s="707"/>
      <c r="H8" s="707" t="s">
        <v>13</v>
      </c>
      <c r="I8" s="707"/>
      <c r="J8" s="707"/>
      <c r="K8" s="707"/>
      <c r="L8" s="707"/>
      <c r="M8" s="79" t="s">
        <v>176</v>
      </c>
    </row>
    <row r="9" spans="1:13" ht="41.1" customHeight="1">
      <c r="A9" s="707"/>
      <c r="B9" s="707"/>
      <c r="C9" s="80" t="s">
        <v>8</v>
      </c>
      <c r="D9" s="80" t="s">
        <v>9</v>
      </c>
      <c r="E9" s="80" t="s">
        <v>10</v>
      </c>
      <c r="F9" s="80" t="s">
        <v>11</v>
      </c>
      <c r="G9" s="80" t="s">
        <v>177</v>
      </c>
      <c r="H9" s="80" t="s">
        <v>8</v>
      </c>
      <c r="I9" s="80" t="s">
        <v>9</v>
      </c>
      <c r="J9" s="80" t="s">
        <v>10</v>
      </c>
      <c r="K9" s="80" t="s">
        <v>11</v>
      </c>
      <c r="L9" s="80" t="s">
        <v>178</v>
      </c>
      <c r="M9" s="80" t="s">
        <v>179</v>
      </c>
    </row>
    <row r="10" spans="1:13" ht="17.100000000000001" customHeight="1">
      <c r="A10" s="709" t="s">
        <v>180</v>
      </c>
      <c r="B10" s="77" t="s">
        <v>162</v>
      </c>
      <c r="C10" s="75">
        <v>827</v>
      </c>
      <c r="D10" s="75">
        <v>195</v>
      </c>
      <c r="E10" s="75">
        <v>2007</v>
      </c>
      <c r="F10" s="75">
        <v>154</v>
      </c>
      <c r="G10" s="75">
        <v>3183</v>
      </c>
      <c r="H10" s="75">
        <v>500</v>
      </c>
      <c r="I10" s="75">
        <v>74</v>
      </c>
      <c r="J10" s="75">
        <v>2040</v>
      </c>
      <c r="K10" s="75">
        <v>378</v>
      </c>
      <c r="L10" s="75">
        <v>2992</v>
      </c>
      <c r="M10" s="75">
        <v>6175</v>
      </c>
    </row>
    <row r="11" spans="1:13" ht="17.100000000000001" customHeight="1">
      <c r="A11" s="709"/>
      <c r="B11" s="77" t="s">
        <v>161</v>
      </c>
      <c r="C11" s="75">
        <v>9864</v>
      </c>
      <c r="D11" s="75">
        <v>1339</v>
      </c>
      <c r="E11" s="75">
        <v>14457</v>
      </c>
      <c r="F11" s="75">
        <v>2123</v>
      </c>
      <c r="G11" s="75">
        <v>27783</v>
      </c>
      <c r="H11" s="75">
        <v>6129</v>
      </c>
      <c r="I11" s="75">
        <v>1977</v>
      </c>
      <c r="J11" s="75">
        <v>33384</v>
      </c>
      <c r="K11" s="75">
        <v>8872</v>
      </c>
      <c r="L11" s="75">
        <v>50362</v>
      </c>
      <c r="M11" s="75">
        <v>78145</v>
      </c>
    </row>
    <row r="12" spans="1:13" ht="17.100000000000001" customHeight="1">
      <c r="A12" s="709"/>
      <c r="B12" s="77" t="s">
        <v>160</v>
      </c>
      <c r="C12" s="75">
        <v>4551</v>
      </c>
      <c r="D12" s="75">
        <v>990</v>
      </c>
      <c r="E12" s="75">
        <v>8057</v>
      </c>
      <c r="F12" s="75">
        <v>1044</v>
      </c>
      <c r="G12" s="75">
        <v>14642</v>
      </c>
      <c r="H12" s="75">
        <v>3919</v>
      </c>
      <c r="I12" s="75">
        <v>1777</v>
      </c>
      <c r="J12" s="75">
        <v>23170</v>
      </c>
      <c r="K12" s="75">
        <v>4872</v>
      </c>
      <c r="L12" s="75">
        <v>33738</v>
      </c>
      <c r="M12" s="75">
        <v>48380</v>
      </c>
    </row>
    <row r="13" spans="1:13" ht="17.100000000000001" customHeight="1">
      <c r="A13" s="709"/>
      <c r="B13" s="77" t="s">
        <v>163</v>
      </c>
      <c r="C13" s="75">
        <v>684</v>
      </c>
      <c r="D13" s="75">
        <v>148</v>
      </c>
      <c r="E13" s="75">
        <v>1382</v>
      </c>
      <c r="F13" s="75">
        <v>440</v>
      </c>
      <c r="G13" s="75">
        <v>2654</v>
      </c>
      <c r="H13" s="75">
        <v>382</v>
      </c>
      <c r="I13" s="75">
        <v>275</v>
      </c>
      <c r="J13" s="75">
        <v>3366</v>
      </c>
      <c r="K13" s="75">
        <v>1575</v>
      </c>
      <c r="L13" s="75">
        <v>5598</v>
      </c>
      <c r="M13" s="75">
        <v>8252</v>
      </c>
    </row>
    <row r="14" spans="1:13" ht="17.100000000000001" customHeight="1">
      <c r="A14" s="709"/>
      <c r="B14" s="77" t="s">
        <v>166</v>
      </c>
      <c r="C14" s="75">
        <v>8394</v>
      </c>
      <c r="D14" s="75">
        <v>2012</v>
      </c>
      <c r="E14" s="75">
        <v>17760</v>
      </c>
      <c r="F14" s="75">
        <v>4398</v>
      </c>
      <c r="G14" s="75">
        <v>32564</v>
      </c>
      <c r="H14" s="75">
        <v>5771</v>
      </c>
      <c r="I14" s="75">
        <v>3539</v>
      </c>
      <c r="J14" s="75">
        <v>41744</v>
      </c>
      <c r="K14" s="75">
        <v>16944</v>
      </c>
      <c r="L14" s="75">
        <v>67998</v>
      </c>
      <c r="M14" s="75">
        <v>100562</v>
      </c>
    </row>
    <row r="15" spans="1:13" ht="17.100000000000001" customHeight="1">
      <c r="A15" s="709"/>
      <c r="B15" s="77" t="s">
        <v>164</v>
      </c>
      <c r="C15" s="75">
        <v>1097</v>
      </c>
      <c r="D15" s="75">
        <v>228</v>
      </c>
      <c r="E15" s="75">
        <v>1670</v>
      </c>
      <c r="F15" s="75">
        <v>401</v>
      </c>
      <c r="G15" s="75">
        <v>3396</v>
      </c>
      <c r="H15" s="75">
        <v>741</v>
      </c>
      <c r="I15" s="75">
        <v>263</v>
      </c>
      <c r="J15" s="75">
        <v>3337</v>
      </c>
      <c r="K15" s="75">
        <v>1366</v>
      </c>
      <c r="L15" s="75">
        <v>5707</v>
      </c>
      <c r="M15" s="75">
        <v>9103</v>
      </c>
    </row>
    <row r="16" spans="1:13" ht="17.100000000000001" customHeight="1">
      <c r="A16" s="709"/>
      <c r="B16" s="77" t="s">
        <v>165</v>
      </c>
      <c r="C16" s="75">
        <v>733</v>
      </c>
      <c r="D16" s="75">
        <v>109</v>
      </c>
      <c r="E16" s="75">
        <v>1106</v>
      </c>
      <c r="F16" s="75">
        <v>1129</v>
      </c>
      <c r="G16" s="75">
        <v>3077</v>
      </c>
      <c r="H16" s="75">
        <v>631</v>
      </c>
      <c r="I16" s="75">
        <v>225</v>
      </c>
      <c r="J16" s="75">
        <v>3014</v>
      </c>
      <c r="K16" s="75">
        <v>2467</v>
      </c>
      <c r="L16" s="75">
        <v>6337</v>
      </c>
      <c r="M16" s="75">
        <v>9414</v>
      </c>
    </row>
    <row r="17" spans="1:13" ht="17.100000000000001" customHeight="1">
      <c r="A17" s="709"/>
      <c r="B17" s="77" t="s">
        <v>181</v>
      </c>
      <c r="C17" s="75">
        <v>26150</v>
      </c>
      <c r="D17" s="75">
        <v>5021</v>
      </c>
      <c r="E17" s="75">
        <v>46439</v>
      </c>
      <c r="F17" s="75">
        <v>9689</v>
      </c>
      <c r="G17" s="75">
        <v>87299</v>
      </c>
      <c r="H17" s="75">
        <v>18073</v>
      </c>
      <c r="I17" s="75">
        <v>8130</v>
      </c>
      <c r="J17" s="75">
        <v>110055</v>
      </c>
      <c r="K17" s="75">
        <v>36474</v>
      </c>
      <c r="L17" s="75">
        <v>172732</v>
      </c>
      <c r="M17" s="75">
        <v>260031</v>
      </c>
    </row>
    <row r="18" spans="1:13" ht="17.100000000000001" customHeight="1">
      <c r="A18" s="709" t="s">
        <v>182</v>
      </c>
      <c r="B18" s="77" t="s">
        <v>162</v>
      </c>
      <c r="C18" s="75">
        <v>703</v>
      </c>
      <c r="D18" s="75">
        <v>198</v>
      </c>
      <c r="E18" s="75">
        <v>1752</v>
      </c>
      <c r="F18" s="75">
        <v>105</v>
      </c>
      <c r="G18" s="75">
        <v>2758</v>
      </c>
      <c r="H18" s="75">
        <v>317</v>
      </c>
      <c r="I18" s="75">
        <v>46</v>
      </c>
      <c r="J18" s="75">
        <v>1459</v>
      </c>
      <c r="K18" s="75">
        <v>278</v>
      </c>
      <c r="L18" s="75">
        <v>2100</v>
      </c>
      <c r="M18" s="75">
        <v>4858</v>
      </c>
    </row>
    <row r="19" spans="1:13" ht="17.100000000000001" customHeight="1">
      <c r="A19" s="709"/>
      <c r="B19" s="77" t="s">
        <v>161</v>
      </c>
      <c r="C19" s="75">
        <v>7977</v>
      </c>
      <c r="D19" s="75">
        <v>1037</v>
      </c>
      <c r="E19" s="75">
        <v>10716</v>
      </c>
      <c r="F19" s="75">
        <v>1132</v>
      </c>
      <c r="G19" s="75">
        <v>20862</v>
      </c>
      <c r="H19" s="75">
        <v>4694</v>
      </c>
      <c r="I19" s="75">
        <v>1101</v>
      </c>
      <c r="J19" s="75">
        <v>21661</v>
      </c>
      <c r="K19" s="75">
        <v>5112</v>
      </c>
      <c r="L19" s="75">
        <v>32568</v>
      </c>
      <c r="M19" s="75">
        <v>53430</v>
      </c>
    </row>
    <row r="20" spans="1:13" ht="17.100000000000001" customHeight="1">
      <c r="A20" s="709"/>
      <c r="B20" s="77" t="s">
        <v>160</v>
      </c>
      <c r="C20" s="75">
        <v>3299</v>
      </c>
      <c r="D20" s="75">
        <v>670</v>
      </c>
      <c r="E20" s="75">
        <v>4962</v>
      </c>
      <c r="F20" s="75">
        <v>416</v>
      </c>
      <c r="G20" s="75">
        <v>9347</v>
      </c>
      <c r="H20" s="75">
        <v>2662</v>
      </c>
      <c r="I20" s="75">
        <v>801</v>
      </c>
      <c r="J20" s="75">
        <v>11400</v>
      </c>
      <c r="K20" s="75">
        <v>2063</v>
      </c>
      <c r="L20" s="75">
        <v>16926</v>
      </c>
      <c r="M20" s="75">
        <v>26273</v>
      </c>
    </row>
    <row r="21" spans="1:13" ht="17.100000000000001" customHeight="1">
      <c r="A21" s="709"/>
      <c r="B21" s="77" t="s">
        <v>163</v>
      </c>
      <c r="C21" s="75">
        <v>653</v>
      </c>
      <c r="D21" s="75">
        <v>127</v>
      </c>
      <c r="E21" s="75">
        <v>1206</v>
      </c>
      <c r="F21" s="75">
        <v>308</v>
      </c>
      <c r="G21" s="75">
        <v>2294</v>
      </c>
      <c r="H21" s="75">
        <v>391</v>
      </c>
      <c r="I21" s="75">
        <v>187</v>
      </c>
      <c r="J21" s="75">
        <v>2308</v>
      </c>
      <c r="K21" s="75">
        <v>1013</v>
      </c>
      <c r="L21" s="75">
        <v>3899</v>
      </c>
      <c r="M21" s="75">
        <v>6193</v>
      </c>
    </row>
    <row r="22" spans="1:13" ht="17.100000000000001" customHeight="1">
      <c r="A22" s="709"/>
      <c r="B22" s="77" t="s">
        <v>166</v>
      </c>
      <c r="C22" s="75">
        <v>7629</v>
      </c>
      <c r="D22" s="75">
        <v>2060</v>
      </c>
      <c r="E22" s="75">
        <v>15223</v>
      </c>
      <c r="F22" s="75">
        <v>2709</v>
      </c>
      <c r="G22" s="75">
        <v>27621</v>
      </c>
      <c r="H22" s="75">
        <v>4248</v>
      </c>
      <c r="I22" s="75">
        <v>2143</v>
      </c>
      <c r="J22" s="75">
        <v>25638</v>
      </c>
      <c r="K22" s="75">
        <v>10730</v>
      </c>
      <c r="L22" s="75">
        <v>42759</v>
      </c>
      <c r="M22" s="75">
        <v>70380</v>
      </c>
    </row>
    <row r="23" spans="1:13" ht="17.100000000000001" customHeight="1">
      <c r="A23" s="709"/>
      <c r="B23" s="77" t="s">
        <v>164</v>
      </c>
      <c r="C23" s="75">
        <v>922</v>
      </c>
      <c r="D23" s="75">
        <v>191</v>
      </c>
      <c r="E23" s="75">
        <v>1212</v>
      </c>
      <c r="F23" s="75">
        <v>195</v>
      </c>
      <c r="G23" s="75">
        <v>2520</v>
      </c>
      <c r="H23" s="75">
        <v>476</v>
      </c>
      <c r="I23" s="75">
        <v>151</v>
      </c>
      <c r="J23" s="75">
        <v>2015</v>
      </c>
      <c r="K23" s="75">
        <v>752</v>
      </c>
      <c r="L23" s="75">
        <v>3394</v>
      </c>
      <c r="M23" s="75">
        <v>5914</v>
      </c>
    </row>
    <row r="24" spans="1:13" ht="17.100000000000001" customHeight="1">
      <c r="A24" s="709"/>
      <c r="B24" s="77" t="s">
        <v>165</v>
      </c>
      <c r="C24" s="75">
        <v>593</v>
      </c>
      <c r="D24" s="75">
        <v>125</v>
      </c>
      <c r="E24" s="75">
        <v>980</v>
      </c>
      <c r="F24" s="75">
        <v>699</v>
      </c>
      <c r="G24" s="75">
        <v>2397</v>
      </c>
      <c r="H24" s="75">
        <v>403</v>
      </c>
      <c r="I24" s="75">
        <v>134</v>
      </c>
      <c r="J24" s="75">
        <v>2074</v>
      </c>
      <c r="K24" s="75">
        <v>1668</v>
      </c>
      <c r="L24" s="75">
        <v>4279</v>
      </c>
      <c r="M24" s="75">
        <v>6676</v>
      </c>
    </row>
    <row r="25" spans="1:13" ht="17.100000000000001" customHeight="1">
      <c r="A25" s="709"/>
      <c r="B25" s="77" t="s">
        <v>181</v>
      </c>
      <c r="C25" s="75">
        <v>21776</v>
      </c>
      <c r="D25" s="75">
        <v>4408</v>
      </c>
      <c r="E25" s="75">
        <v>36051</v>
      </c>
      <c r="F25" s="75">
        <v>5564</v>
      </c>
      <c r="G25" s="75">
        <v>67799</v>
      </c>
      <c r="H25" s="75">
        <v>13191</v>
      </c>
      <c r="I25" s="75">
        <v>4563</v>
      </c>
      <c r="J25" s="75">
        <v>66555</v>
      </c>
      <c r="K25" s="75">
        <v>21616</v>
      </c>
      <c r="L25" s="75">
        <v>105925</v>
      </c>
      <c r="M25" s="75">
        <v>173724</v>
      </c>
    </row>
    <row r="26" spans="1:13" ht="17.100000000000001" customHeight="1">
      <c r="A26" s="709" t="s">
        <v>7</v>
      </c>
      <c r="B26" s="709"/>
      <c r="C26" s="81">
        <v>47926</v>
      </c>
      <c r="D26" s="81">
        <v>9429</v>
      </c>
      <c r="E26" s="81">
        <v>82490</v>
      </c>
      <c r="F26" s="81">
        <v>15253</v>
      </c>
      <c r="G26" s="81">
        <v>155098</v>
      </c>
      <c r="H26" s="81">
        <v>31264</v>
      </c>
      <c r="I26" s="81">
        <v>12693</v>
      </c>
      <c r="J26" s="81">
        <v>176610</v>
      </c>
      <c r="K26" s="81">
        <v>58090</v>
      </c>
      <c r="L26" s="81">
        <v>278657</v>
      </c>
      <c r="M26" s="81">
        <v>433755</v>
      </c>
    </row>
    <row r="27" spans="1:13" ht="17.100000000000001" customHeight="1">
      <c r="A27" s="701" t="s">
        <v>14</v>
      </c>
      <c r="B27" s="702"/>
      <c r="C27" s="702"/>
      <c r="D27" s="702"/>
      <c r="E27" s="702"/>
      <c r="F27" s="702"/>
      <c r="G27" s="702"/>
      <c r="H27" s="702"/>
      <c r="I27" s="702"/>
      <c r="J27" s="702"/>
      <c r="K27" s="702"/>
      <c r="L27" s="702"/>
      <c r="M27" s="702"/>
    </row>
    <row r="28" spans="1:13" ht="17.100000000000001" customHeight="1">
      <c r="A28" s="701" t="s">
        <v>183</v>
      </c>
      <c r="B28" s="702"/>
      <c r="C28" s="702"/>
      <c r="D28" s="702"/>
      <c r="E28" s="702"/>
      <c r="F28" s="702"/>
      <c r="G28" s="702"/>
      <c r="H28" s="702"/>
      <c r="I28" s="702"/>
      <c r="J28" s="702"/>
      <c r="K28" s="702"/>
      <c r="L28" s="702"/>
      <c r="M28" s="702"/>
    </row>
    <row r="29" spans="1:13" ht="17.100000000000001" customHeight="1">
      <c r="A29" s="701" t="s">
        <v>172</v>
      </c>
      <c r="B29" s="702"/>
      <c r="C29" s="702"/>
      <c r="D29" s="702"/>
      <c r="E29" s="702"/>
      <c r="F29" s="702"/>
      <c r="G29" s="702"/>
      <c r="H29" s="702"/>
      <c r="I29" s="702"/>
      <c r="J29" s="702"/>
      <c r="K29" s="702"/>
      <c r="L29" s="702"/>
      <c r="M29" s="702"/>
    </row>
    <row r="30" spans="1:13" ht="17.100000000000001" customHeight="1">
      <c r="A30" s="701" t="s">
        <v>184</v>
      </c>
      <c r="B30" s="702"/>
      <c r="C30" s="702"/>
      <c r="D30" s="702"/>
      <c r="E30" s="702"/>
      <c r="F30" s="702"/>
      <c r="G30" s="702"/>
      <c r="H30" s="702"/>
      <c r="I30" s="702"/>
      <c r="J30" s="702"/>
      <c r="K30" s="702"/>
      <c r="L30" s="702"/>
      <c r="M30" s="702"/>
    </row>
    <row r="31" spans="1:13" ht="17.100000000000001" customHeight="1">
      <c r="A31" s="701" t="s">
        <v>185</v>
      </c>
      <c r="B31" s="702"/>
      <c r="C31" s="702"/>
      <c r="D31" s="702"/>
      <c r="E31" s="702"/>
      <c r="F31" s="702"/>
      <c r="G31" s="702"/>
      <c r="H31" s="702"/>
      <c r="I31" s="702"/>
      <c r="J31" s="702"/>
      <c r="K31" s="702"/>
      <c r="L31" s="702"/>
      <c r="M31" s="702"/>
    </row>
  </sheetData>
  <mergeCells count="17">
    <mergeCell ref="A26:B26"/>
    <mergeCell ref="A1:M1"/>
    <mergeCell ref="A2:M2"/>
    <mergeCell ref="A3:M3"/>
    <mergeCell ref="A4:M4"/>
    <mergeCell ref="A5:M5"/>
    <mergeCell ref="A6:M6"/>
    <mergeCell ref="A8:B9"/>
    <mergeCell ref="C8:G8"/>
    <mergeCell ref="H8:L8"/>
    <mergeCell ref="A10:A17"/>
    <mergeCell ref="A18:A25"/>
    <mergeCell ref="A27:M27"/>
    <mergeCell ref="A28:M28"/>
    <mergeCell ref="A29:M29"/>
    <mergeCell ref="A30:M30"/>
    <mergeCell ref="A31:M31"/>
  </mergeCells>
  <pageMargins left="0.2" right="0.2" top="0.25" bottom="0.25" header="0" footer="0"/>
  <pageSetup paperSize="5" orientation="landscape"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22" style="31" bestFit="1" customWidth="1"/>
    <col min="2" max="17" width="7.875" style="31" customWidth="1"/>
    <col min="18" max="18" width="9.375" style="31" customWidth="1"/>
    <col min="19" max="19" width="7.625" style="31" customWidth="1"/>
    <col min="20" max="20" width="10" style="31" bestFit="1" customWidth="1"/>
    <col min="21" max="21" width="7" style="31" customWidth="1"/>
    <col min="22" max="22" width="12.625" style="31" customWidth="1"/>
    <col min="23" max="16384" width="11" style="31"/>
  </cols>
  <sheetData>
    <row r="1" spans="1:22" ht="21.95" customHeight="1">
      <c r="A1" s="704" t="s">
        <v>529</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530</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243</v>
      </c>
      <c r="C11" s="86">
        <v>201</v>
      </c>
      <c r="D11" s="86">
        <v>301</v>
      </c>
      <c r="E11" s="86">
        <v>207</v>
      </c>
      <c r="F11" s="86">
        <v>23</v>
      </c>
      <c r="G11" s="86">
        <v>14</v>
      </c>
      <c r="H11" s="86">
        <v>1531</v>
      </c>
      <c r="I11" s="86">
        <v>678</v>
      </c>
      <c r="J11" s="86">
        <v>2144</v>
      </c>
      <c r="K11" s="86">
        <v>1391</v>
      </c>
      <c r="L11" s="86">
        <v>4781</v>
      </c>
      <c r="M11" s="86">
        <v>2631</v>
      </c>
      <c r="N11" s="86">
        <v>22</v>
      </c>
      <c r="O11" s="86">
        <v>16</v>
      </c>
      <c r="P11" s="86">
        <v>240</v>
      </c>
      <c r="Q11" s="86">
        <v>116</v>
      </c>
      <c r="R11" s="86">
        <v>639</v>
      </c>
      <c r="S11" s="86">
        <v>15178</v>
      </c>
      <c r="T11" s="86">
        <v>724</v>
      </c>
      <c r="U11" s="86">
        <v>836</v>
      </c>
      <c r="V11" s="86">
        <v>7366</v>
      </c>
    </row>
    <row r="12" spans="1:22" ht="17.100000000000001" customHeight="1">
      <c r="A12" s="37" t="s">
        <v>188</v>
      </c>
      <c r="B12" s="33">
        <v>0</v>
      </c>
      <c r="C12" s="33">
        <v>5</v>
      </c>
      <c r="D12" s="33">
        <v>10</v>
      </c>
      <c r="E12" s="33">
        <v>8</v>
      </c>
      <c r="F12" s="33">
        <v>0</v>
      </c>
      <c r="G12" s="33">
        <v>1</v>
      </c>
      <c r="H12" s="33">
        <v>30</v>
      </c>
      <c r="I12" s="33">
        <v>16</v>
      </c>
      <c r="J12" s="33">
        <v>39</v>
      </c>
      <c r="K12" s="33">
        <v>26</v>
      </c>
      <c r="L12" s="33">
        <v>240</v>
      </c>
      <c r="M12" s="33">
        <v>146</v>
      </c>
      <c r="N12" s="33">
        <v>1</v>
      </c>
      <c r="O12" s="33">
        <v>1</v>
      </c>
      <c r="P12" s="33">
        <v>9</v>
      </c>
      <c r="Q12" s="33">
        <v>4</v>
      </c>
      <c r="R12" s="33">
        <v>6</v>
      </c>
      <c r="S12" s="33">
        <v>542</v>
      </c>
      <c r="T12" s="33">
        <v>21</v>
      </c>
      <c r="U12" s="33">
        <v>27</v>
      </c>
      <c r="V12" s="33">
        <v>300</v>
      </c>
    </row>
    <row r="13" spans="1:22" ht="17.100000000000001" customHeight="1">
      <c r="A13" s="37" t="s">
        <v>189</v>
      </c>
      <c r="B13" s="33">
        <v>55</v>
      </c>
      <c r="C13" s="33">
        <v>46</v>
      </c>
      <c r="D13" s="33">
        <v>22</v>
      </c>
      <c r="E13" s="33">
        <v>21</v>
      </c>
      <c r="F13" s="33">
        <v>0</v>
      </c>
      <c r="G13" s="33">
        <v>1</v>
      </c>
      <c r="H13" s="33">
        <v>202</v>
      </c>
      <c r="I13" s="33">
        <v>106</v>
      </c>
      <c r="J13" s="33">
        <v>243</v>
      </c>
      <c r="K13" s="33">
        <v>186</v>
      </c>
      <c r="L13" s="33">
        <v>189</v>
      </c>
      <c r="M13" s="33">
        <v>136</v>
      </c>
      <c r="N13" s="33">
        <v>4</v>
      </c>
      <c r="O13" s="33">
        <v>0</v>
      </c>
      <c r="P13" s="33">
        <v>14</v>
      </c>
      <c r="Q13" s="33">
        <v>10</v>
      </c>
      <c r="R13" s="33">
        <v>73</v>
      </c>
      <c r="S13" s="33">
        <v>1308</v>
      </c>
      <c r="T13" s="33">
        <v>32</v>
      </c>
      <c r="U13" s="33">
        <v>185</v>
      </c>
      <c r="V13" s="33">
        <v>655</v>
      </c>
    </row>
    <row r="14" spans="1:22" ht="17.100000000000001" customHeight="1">
      <c r="A14" s="37" t="s">
        <v>190</v>
      </c>
      <c r="B14" s="33">
        <v>2</v>
      </c>
      <c r="C14" s="33">
        <v>2</v>
      </c>
      <c r="D14" s="33">
        <v>2</v>
      </c>
      <c r="E14" s="33">
        <v>1</v>
      </c>
      <c r="F14" s="33">
        <v>2</v>
      </c>
      <c r="G14" s="33">
        <v>0</v>
      </c>
      <c r="H14" s="33">
        <v>19</v>
      </c>
      <c r="I14" s="33">
        <v>5</v>
      </c>
      <c r="J14" s="33">
        <v>28</v>
      </c>
      <c r="K14" s="33">
        <v>5</v>
      </c>
      <c r="L14" s="33">
        <v>152</v>
      </c>
      <c r="M14" s="33">
        <v>56</v>
      </c>
      <c r="N14" s="33">
        <v>0</v>
      </c>
      <c r="O14" s="33">
        <v>0</v>
      </c>
      <c r="P14" s="33">
        <v>7</v>
      </c>
      <c r="Q14" s="33">
        <v>1</v>
      </c>
      <c r="R14" s="33">
        <v>5</v>
      </c>
      <c r="S14" s="33">
        <v>287</v>
      </c>
      <c r="T14" s="33">
        <v>29</v>
      </c>
      <c r="U14" s="33">
        <v>0</v>
      </c>
      <c r="V14" s="33">
        <v>194</v>
      </c>
    </row>
    <row r="15" spans="1:22" ht="17.100000000000001" customHeight="1">
      <c r="A15" s="37" t="s">
        <v>191</v>
      </c>
      <c r="B15" s="33">
        <v>1</v>
      </c>
      <c r="C15" s="33">
        <v>3</v>
      </c>
      <c r="D15" s="33">
        <v>1</v>
      </c>
      <c r="E15" s="33">
        <v>0</v>
      </c>
      <c r="F15" s="33">
        <v>1</v>
      </c>
      <c r="G15" s="33">
        <v>0</v>
      </c>
      <c r="H15" s="33">
        <v>13</v>
      </c>
      <c r="I15" s="33">
        <v>3</v>
      </c>
      <c r="J15" s="33">
        <v>1</v>
      </c>
      <c r="K15" s="33">
        <v>1</v>
      </c>
      <c r="L15" s="33">
        <v>31</v>
      </c>
      <c r="M15" s="33">
        <v>14</v>
      </c>
      <c r="N15" s="33">
        <v>0</v>
      </c>
      <c r="O15" s="33">
        <v>0</v>
      </c>
      <c r="P15" s="33">
        <v>4</v>
      </c>
      <c r="Q15" s="33">
        <v>2</v>
      </c>
      <c r="R15" s="33">
        <v>1</v>
      </c>
      <c r="S15" s="33">
        <v>76</v>
      </c>
      <c r="T15" s="33">
        <v>0</v>
      </c>
      <c r="U15" s="33">
        <v>0</v>
      </c>
      <c r="V15" s="33">
        <v>30</v>
      </c>
    </row>
    <row r="16" spans="1:22" ht="17.100000000000001" customHeight="1">
      <c r="A16" s="37" t="s">
        <v>192</v>
      </c>
      <c r="B16" s="33">
        <v>4</v>
      </c>
      <c r="C16" s="33">
        <v>3</v>
      </c>
      <c r="D16" s="33">
        <v>7</v>
      </c>
      <c r="E16" s="33">
        <v>5</v>
      </c>
      <c r="F16" s="33">
        <v>1</v>
      </c>
      <c r="G16" s="33">
        <v>0</v>
      </c>
      <c r="H16" s="33">
        <v>49</v>
      </c>
      <c r="I16" s="33">
        <v>22</v>
      </c>
      <c r="J16" s="33">
        <v>58</v>
      </c>
      <c r="K16" s="33">
        <v>32</v>
      </c>
      <c r="L16" s="33">
        <v>305</v>
      </c>
      <c r="M16" s="33">
        <v>133</v>
      </c>
      <c r="N16" s="33">
        <v>0</v>
      </c>
      <c r="O16" s="33">
        <v>2</v>
      </c>
      <c r="P16" s="33">
        <v>9</v>
      </c>
      <c r="Q16" s="33">
        <v>5</v>
      </c>
      <c r="R16" s="33">
        <v>17</v>
      </c>
      <c r="S16" s="33">
        <v>652</v>
      </c>
      <c r="T16" s="33">
        <v>31</v>
      </c>
      <c r="U16" s="33">
        <v>68</v>
      </c>
      <c r="V16" s="33">
        <v>380</v>
      </c>
    </row>
    <row r="17" spans="1:22" ht="18">
      <c r="A17" s="43" t="s">
        <v>193</v>
      </c>
      <c r="B17" s="33">
        <v>7</v>
      </c>
      <c r="C17" s="33">
        <v>6</v>
      </c>
      <c r="D17" s="33">
        <v>11</v>
      </c>
      <c r="E17" s="33">
        <v>4</v>
      </c>
      <c r="F17" s="33">
        <v>0</v>
      </c>
      <c r="G17" s="33">
        <v>0</v>
      </c>
      <c r="H17" s="33">
        <v>40</v>
      </c>
      <c r="I17" s="33">
        <v>10</v>
      </c>
      <c r="J17" s="33">
        <v>79</v>
      </c>
      <c r="K17" s="33">
        <v>47</v>
      </c>
      <c r="L17" s="33">
        <v>157</v>
      </c>
      <c r="M17" s="33">
        <v>82</v>
      </c>
      <c r="N17" s="33">
        <v>0</v>
      </c>
      <c r="O17" s="33">
        <v>0</v>
      </c>
      <c r="P17" s="33">
        <v>8</v>
      </c>
      <c r="Q17" s="33">
        <v>6</v>
      </c>
      <c r="R17" s="33">
        <v>23</v>
      </c>
      <c r="S17" s="33">
        <v>480</v>
      </c>
      <c r="T17" s="33">
        <v>16</v>
      </c>
      <c r="U17" s="33">
        <v>0</v>
      </c>
      <c r="V17" s="33">
        <v>274</v>
      </c>
    </row>
    <row r="18" spans="1:22" ht="17.100000000000001" customHeight="1">
      <c r="A18" s="37" t="s">
        <v>194</v>
      </c>
      <c r="B18" s="33">
        <v>4</v>
      </c>
      <c r="C18" s="33">
        <v>4</v>
      </c>
      <c r="D18" s="33">
        <v>27</v>
      </c>
      <c r="E18" s="33">
        <v>26</v>
      </c>
      <c r="F18" s="33">
        <v>3</v>
      </c>
      <c r="G18" s="33">
        <v>2</v>
      </c>
      <c r="H18" s="33">
        <v>150</v>
      </c>
      <c r="I18" s="33">
        <v>68</v>
      </c>
      <c r="J18" s="33">
        <v>45</v>
      </c>
      <c r="K18" s="33">
        <v>36</v>
      </c>
      <c r="L18" s="33">
        <v>374</v>
      </c>
      <c r="M18" s="33">
        <v>195</v>
      </c>
      <c r="N18" s="33">
        <v>2</v>
      </c>
      <c r="O18" s="33">
        <v>4</v>
      </c>
      <c r="P18" s="33">
        <v>19</v>
      </c>
      <c r="Q18" s="33">
        <v>11</v>
      </c>
      <c r="R18" s="33">
        <v>64</v>
      </c>
      <c r="S18" s="33">
        <v>1034</v>
      </c>
      <c r="T18" s="33">
        <v>54</v>
      </c>
      <c r="U18" s="33">
        <v>46</v>
      </c>
      <c r="V18" s="33">
        <v>481</v>
      </c>
    </row>
    <row r="19" spans="1:22" ht="17.100000000000001" customHeight="1">
      <c r="A19" s="37" t="s">
        <v>195</v>
      </c>
      <c r="B19" s="33">
        <v>0</v>
      </c>
      <c r="C19" s="33">
        <v>1</v>
      </c>
      <c r="D19" s="33">
        <v>3</v>
      </c>
      <c r="E19" s="33">
        <v>0</v>
      </c>
      <c r="F19" s="33">
        <v>0</v>
      </c>
      <c r="G19" s="33">
        <v>0</v>
      </c>
      <c r="H19" s="33">
        <v>3</v>
      </c>
      <c r="I19" s="33">
        <v>2</v>
      </c>
      <c r="J19" s="33">
        <v>8</v>
      </c>
      <c r="K19" s="33">
        <v>10</v>
      </c>
      <c r="L19" s="33">
        <v>28</v>
      </c>
      <c r="M19" s="33">
        <v>22</v>
      </c>
      <c r="N19" s="33">
        <v>0</v>
      </c>
      <c r="O19" s="33">
        <v>0</v>
      </c>
      <c r="P19" s="33">
        <v>1</v>
      </c>
      <c r="Q19" s="33">
        <v>1</v>
      </c>
      <c r="R19" s="33">
        <v>1</v>
      </c>
      <c r="S19" s="33">
        <v>80</v>
      </c>
      <c r="T19" s="33">
        <v>10</v>
      </c>
      <c r="U19" s="33">
        <v>2</v>
      </c>
      <c r="V19" s="33">
        <v>42</v>
      </c>
    </row>
    <row r="20" spans="1:22" ht="17.100000000000001" customHeight="1">
      <c r="A20" s="37" t="s">
        <v>196</v>
      </c>
      <c r="B20" s="33">
        <v>3</v>
      </c>
      <c r="C20" s="33">
        <v>0</v>
      </c>
      <c r="D20" s="33">
        <v>2</v>
      </c>
      <c r="E20" s="33">
        <v>0</v>
      </c>
      <c r="F20" s="33">
        <v>2</v>
      </c>
      <c r="G20" s="33">
        <v>0</v>
      </c>
      <c r="H20" s="33">
        <v>14</v>
      </c>
      <c r="I20" s="33">
        <v>2</v>
      </c>
      <c r="J20" s="33">
        <v>15</v>
      </c>
      <c r="K20" s="33">
        <v>3</v>
      </c>
      <c r="L20" s="33">
        <v>159</v>
      </c>
      <c r="M20" s="33">
        <v>62</v>
      </c>
      <c r="N20" s="33">
        <v>0</v>
      </c>
      <c r="O20" s="33">
        <v>0</v>
      </c>
      <c r="P20" s="33">
        <v>6</v>
      </c>
      <c r="Q20" s="33">
        <v>2</v>
      </c>
      <c r="R20" s="33">
        <v>9</v>
      </c>
      <c r="S20" s="33">
        <v>279</v>
      </c>
      <c r="T20" s="33">
        <v>18</v>
      </c>
      <c r="U20" s="33">
        <v>0</v>
      </c>
      <c r="V20" s="33">
        <v>123</v>
      </c>
    </row>
    <row r="21" spans="1:22" ht="17.100000000000001" customHeight="1">
      <c r="A21" s="37" t="s">
        <v>197</v>
      </c>
      <c r="B21" s="33">
        <v>16</v>
      </c>
      <c r="C21" s="33">
        <v>5</v>
      </c>
      <c r="D21" s="33">
        <v>23</v>
      </c>
      <c r="E21" s="33">
        <v>7</v>
      </c>
      <c r="F21" s="33">
        <v>0</v>
      </c>
      <c r="G21" s="33">
        <v>1</v>
      </c>
      <c r="H21" s="33">
        <v>82</v>
      </c>
      <c r="I21" s="33">
        <v>46</v>
      </c>
      <c r="J21" s="33">
        <v>143</v>
      </c>
      <c r="K21" s="33">
        <v>66</v>
      </c>
      <c r="L21" s="33">
        <v>219</v>
      </c>
      <c r="M21" s="33">
        <v>119</v>
      </c>
      <c r="N21" s="33">
        <v>3</v>
      </c>
      <c r="O21" s="33">
        <v>0</v>
      </c>
      <c r="P21" s="33">
        <v>16</v>
      </c>
      <c r="Q21" s="33">
        <v>5</v>
      </c>
      <c r="R21" s="33">
        <v>65</v>
      </c>
      <c r="S21" s="33">
        <v>816</v>
      </c>
      <c r="T21" s="33">
        <v>38</v>
      </c>
      <c r="U21" s="33">
        <v>30</v>
      </c>
      <c r="V21" s="33">
        <v>362</v>
      </c>
    </row>
    <row r="22" spans="1:22" ht="17.100000000000001" customHeight="1">
      <c r="A22" s="37" t="s">
        <v>198</v>
      </c>
      <c r="B22" s="33">
        <v>4</v>
      </c>
      <c r="C22" s="33">
        <v>2</v>
      </c>
      <c r="D22" s="33">
        <v>5</v>
      </c>
      <c r="E22" s="33">
        <v>5</v>
      </c>
      <c r="F22" s="33">
        <v>0</v>
      </c>
      <c r="G22" s="33">
        <v>0</v>
      </c>
      <c r="H22" s="33">
        <v>52</v>
      </c>
      <c r="I22" s="33">
        <v>24</v>
      </c>
      <c r="J22" s="33">
        <v>75</v>
      </c>
      <c r="K22" s="33">
        <v>46</v>
      </c>
      <c r="L22" s="33">
        <v>188</v>
      </c>
      <c r="M22" s="33">
        <v>139</v>
      </c>
      <c r="N22" s="33">
        <v>1</v>
      </c>
      <c r="O22" s="33">
        <v>0</v>
      </c>
      <c r="P22" s="33">
        <v>6</v>
      </c>
      <c r="Q22" s="33">
        <v>1</v>
      </c>
      <c r="R22" s="33">
        <v>23</v>
      </c>
      <c r="S22" s="33">
        <v>571</v>
      </c>
      <c r="T22" s="33">
        <v>14</v>
      </c>
      <c r="U22" s="33">
        <v>9</v>
      </c>
      <c r="V22" s="33">
        <v>272</v>
      </c>
    </row>
    <row r="23" spans="1:22" ht="18">
      <c r="A23" s="43" t="s">
        <v>199</v>
      </c>
      <c r="B23" s="33">
        <v>1</v>
      </c>
      <c r="C23" s="33">
        <v>0</v>
      </c>
      <c r="D23" s="33">
        <v>1</v>
      </c>
      <c r="E23" s="33">
        <v>0</v>
      </c>
      <c r="F23" s="33">
        <v>2</v>
      </c>
      <c r="G23" s="33">
        <v>1</v>
      </c>
      <c r="H23" s="33">
        <v>12</v>
      </c>
      <c r="I23" s="33">
        <v>6</v>
      </c>
      <c r="J23" s="33">
        <v>7</v>
      </c>
      <c r="K23" s="33">
        <v>7</v>
      </c>
      <c r="L23" s="33">
        <v>102</v>
      </c>
      <c r="M23" s="33">
        <v>62</v>
      </c>
      <c r="N23" s="33">
        <v>0</v>
      </c>
      <c r="O23" s="33">
        <v>0</v>
      </c>
      <c r="P23" s="33">
        <v>2</v>
      </c>
      <c r="Q23" s="33">
        <v>1</v>
      </c>
      <c r="R23" s="33">
        <v>0</v>
      </c>
      <c r="S23" s="33">
        <v>204</v>
      </c>
      <c r="T23" s="33">
        <v>7</v>
      </c>
      <c r="U23" s="33">
        <v>0</v>
      </c>
      <c r="V23" s="33">
        <v>100</v>
      </c>
    </row>
    <row r="24" spans="1:22" ht="17.100000000000001" customHeight="1">
      <c r="A24" s="37" t="s">
        <v>332</v>
      </c>
      <c r="B24" s="33">
        <v>0</v>
      </c>
      <c r="C24" s="33">
        <v>0</v>
      </c>
      <c r="D24" s="33">
        <v>8</v>
      </c>
      <c r="E24" s="33">
        <v>1</v>
      </c>
      <c r="F24" s="33">
        <v>0</v>
      </c>
      <c r="G24" s="33">
        <v>0</v>
      </c>
      <c r="H24" s="33">
        <v>3</v>
      </c>
      <c r="I24" s="33">
        <v>4</v>
      </c>
      <c r="J24" s="33">
        <v>7</v>
      </c>
      <c r="K24" s="33">
        <v>5</v>
      </c>
      <c r="L24" s="33">
        <v>46</v>
      </c>
      <c r="M24" s="33">
        <v>28</v>
      </c>
      <c r="N24" s="33">
        <v>0</v>
      </c>
      <c r="O24" s="33">
        <v>0</v>
      </c>
      <c r="P24" s="33">
        <v>4</v>
      </c>
      <c r="Q24" s="33">
        <v>1</v>
      </c>
      <c r="R24" s="33">
        <v>15</v>
      </c>
      <c r="S24" s="33">
        <v>122</v>
      </c>
      <c r="T24" s="33">
        <v>13</v>
      </c>
      <c r="U24" s="33">
        <v>7</v>
      </c>
      <c r="V24" s="33">
        <v>44</v>
      </c>
    </row>
    <row r="25" spans="1:22" ht="17.100000000000001" customHeight="1">
      <c r="A25" s="37" t="s">
        <v>201</v>
      </c>
      <c r="B25" s="33">
        <v>4</v>
      </c>
      <c r="C25" s="33">
        <v>1</v>
      </c>
      <c r="D25" s="33">
        <v>1</v>
      </c>
      <c r="E25" s="33">
        <v>3</v>
      </c>
      <c r="F25" s="33">
        <v>0</v>
      </c>
      <c r="G25" s="33">
        <v>0</v>
      </c>
      <c r="H25" s="33">
        <v>5</v>
      </c>
      <c r="I25" s="33">
        <v>7</v>
      </c>
      <c r="J25" s="33">
        <v>28</v>
      </c>
      <c r="K25" s="33">
        <v>14</v>
      </c>
      <c r="L25" s="33">
        <v>150</v>
      </c>
      <c r="M25" s="33">
        <v>56</v>
      </c>
      <c r="N25" s="33">
        <v>0</v>
      </c>
      <c r="O25" s="33">
        <v>0</v>
      </c>
      <c r="P25" s="33">
        <v>4</v>
      </c>
      <c r="Q25" s="33">
        <v>2</v>
      </c>
      <c r="R25" s="33">
        <v>43</v>
      </c>
      <c r="S25" s="33">
        <v>318</v>
      </c>
      <c r="T25" s="33">
        <v>20</v>
      </c>
      <c r="U25" s="33">
        <v>7</v>
      </c>
      <c r="V25" s="33">
        <v>143</v>
      </c>
    </row>
    <row r="26" spans="1:22" ht="17.100000000000001" customHeight="1">
      <c r="A26" s="37" t="s">
        <v>202</v>
      </c>
      <c r="B26" s="33">
        <v>63</v>
      </c>
      <c r="C26" s="33">
        <v>53</v>
      </c>
      <c r="D26" s="33">
        <v>7</v>
      </c>
      <c r="E26" s="33">
        <v>16</v>
      </c>
      <c r="F26" s="33">
        <v>0</v>
      </c>
      <c r="G26" s="33">
        <v>1</v>
      </c>
      <c r="H26" s="33">
        <v>207</v>
      </c>
      <c r="I26" s="33">
        <v>89</v>
      </c>
      <c r="J26" s="33">
        <v>543</v>
      </c>
      <c r="K26" s="33">
        <v>400</v>
      </c>
      <c r="L26" s="33">
        <v>82</v>
      </c>
      <c r="M26" s="33">
        <v>56</v>
      </c>
      <c r="N26" s="33">
        <v>0</v>
      </c>
      <c r="O26" s="33">
        <v>1</v>
      </c>
      <c r="P26" s="33">
        <v>5</v>
      </c>
      <c r="Q26" s="33">
        <v>2</v>
      </c>
      <c r="R26" s="33">
        <v>39</v>
      </c>
      <c r="S26" s="33">
        <v>1564</v>
      </c>
      <c r="T26" s="33">
        <v>77</v>
      </c>
      <c r="U26" s="33">
        <v>125</v>
      </c>
      <c r="V26" s="33">
        <v>640</v>
      </c>
    </row>
    <row r="27" spans="1:22" ht="17.100000000000001" customHeight="1">
      <c r="A27" s="37" t="s">
        <v>333</v>
      </c>
      <c r="B27" s="33">
        <v>0</v>
      </c>
      <c r="C27" s="33">
        <v>0</v>
      </c>
      <c r="D27" s="33">
        <v>0</v>
      </c>
      <c r="E27" s="33">
        <v>0</v>
      </c>
      <c r="F27" s="33">
        <v>0</v>
      </c>
      <c r="G27" s="33">
        <v>0</v>
      </c>
      <c r="H27" s="33">
        <v>6</v>
      </c>
      <c r="I27" s="33">
        <v>1</v>
      </c>
      <c r="J27" s="33">
        <v>0</v>
      </c>
      <c r="K27" s="33">
        <v>1</v>
      </c>
      <c r="L27" s="33">
        <v>42</v>
      </c>
      <c r="M27" s="33">
        <v>12</v>
      </c>
      <c r="N27" s="33">
        <v>0</v>
      </c>
      <c r="O27" s="33">
        <v>0</v>
      </c>
      <c r="P27" s="33">
        <v>0</v>
      </c>
      <c r="Q27" s="33">
        <v>0</v>
      </c>
      <c r="R27" s="33">
        <v>0</v>
      </c>
      <c r="S27" s="33">
        <v>62</v>
      </c>
      <c r="T27" s="33">
        <v>2</v>
      </c>
      <c r="U27" s="33">
        <v>0</v>
      </c>
      <c r="V27" s="33">
        <v>36</v>
      </c>
    </row>
    <row r="28" spans="1:22" ht="17.100000000000001" customHeight="1">
      <c r="A28" s="37" t="s">
        <v>204</v>
      </c>
      <c r="B28" s="33">
        <v>2</v>
      </c>
      <c r="C28" s="33">
        <v>2</v>
      </c>
      <c r="D28" s="33">
        <v>1</v>
      </c>
      <c r="E28" s="33">
        <v>2</v>
      </c>
      <c r="F28" s="33">
        <v>0</v>
      </c>
      <c r="G28" s="33">
        <v>0</v>
      </c>
      <c r="H28" s="33">
        <v>8</v>
      </c>
      <c r="I28" s="33">
        <v>2</v>
      </c>
      <c r="J28" s="33">
        <v>10</v>
      </c>
      <c r="K28" s="33">
        <v>0</v>
      </c>
      <c r="L28" s="33">
        <v>88</v>
      </c>
      <c r="M28" s="33">
        <v>35</v>
      </c>
      <c r="N28" s="33">
        <v>0</v>
      </c>
      <c r="O28" s="33">
        <v>1</v>
      </c>
      <c r="P28" s="33">
        <v>5</v>
      </c>
      <c r="Q28" s="33">
        <v>1</v>
      </c>
      <c r="R28" s="33">
        <v>9</v>
      </c>
      <c r="S28" s="33">
        <v>166</v>
      </c>
      <c r="T28" s="33">
        <v>7</v>
      </c>
      <c r="U28" s="33">
        <v>1</v>
      </c>
      <c r="V28" s="33">
        <v>56</v>
      </c>
    </row>
    <row r="29" spans="1:22" ht="17.100000000000001" customHeight="1">
      <c r="A29" s="37" t="s">
        <v>205</v>
      </c>
      <c r="B29" s="33">
        <v>7</v>
      </c>
      <c r="C29" s="33">
        <v>6</v>
      </c>
      <c r="D29" s="33">
        <v>18</v>
      </c>
      <c r="E29" s="33">
        <v>13</v>
      </c>
      <c r="F29" s="33">
        <v>2</v>
      </c>
      <c r="G29" s="33">
        <v>1</v>
      </c>
      <c r="H29" s="33">
        <v>135</v>
      </c>
      <c r="I29" s="33">
        <v>57</v>
      </c>
      <c r="J29" s="33">
        <v>144</v>
      </c>
      <c r="K29" s="33">
        <v>68</v>
      </c>
      <c r="L29" s="33">
        <v>232</v>
      </c>
      <c r="M29" s="33">
        <v>110</v>
      </c>
      <c r="N29" s="33">
        <v>0</v>
      </c>
      <c r="O29" s="33">
        <v>1</v>
      </c>
      <c r="P29" s="33">
        <v>7</v>
      </c>
      <c r="Q29" s="33">
        <v>8</v>
      </c>
      <c r="R29" s="33">
        <v>50</v>
      </c>
      <c r="S29" s="33">
        <v>859</v>
      </c>
      <c r="T29" s="33">
        <v>36</v>
      </c>
      <c r="U29" s="33">
        <v>71</v>
      </c>
      <c r="V29" s="33">
        <v>366</v>
      </c>
    </row>
    <row r="30" spans="1:22" ht="18">
      <c r="A30" s="43" t="s">
        <v>334</v>
      </c>
      <c r="B30" s="33">
        <v>1</v>
      </c>
      <c r="C30" s="33">
        <v>0</v>
      </c>
      <c r="D30" s="33">
        <v>9</v>
      </c>
      <c r="E30" s="33">
        <v>2</v>
      </c>
      <c r="F30" s="33">
        <v>1</v>
      </c>
      <c r="G30" s="33">
        <v>0</v>
      </c>
      <c r="H30" s="33">
        <v>16</v>
      </c>
      <c r="I30" s="33">
        <v>3</v>
      </c>
      <c r="J30" s="33">
        <v>40</v>
      </c>
      <c r="K30" s="33">
        <v>22</v>
      </c>
      <c r="L30" s="33">
        <v>153</v>
      </c>
      <c r="M30" s="33">
        <v>80</v>
      </c>
      <c r="N30" s="33">
        <v>1</v>
      </c>
      <c r="O30" s="33">
        <v>0</v>
      </c>
      <c r="P30" s="33">
        <v>7</v>
      </c>
      <c r="Q30" s="33">
        <v>3</v>
      </c>
      <c r="R30" s="33">
        <v>11</v>
      </c>
      <c r="S30" s="33">
        <v>349</v>
      </c>
      <c r="T30" s="33">
        <v>14</v>
      </c>
      <c r="U30" s="33">
        <v>0</v>
      </c>
      <c r="V30" s="33">
        <v>207</v>
      </c>
    </row>
    <row r="31" spans="1:22" ht="17.100000000000001" customHeight="1">
      <c r="A31" s="37" t="s">
        <v>207</v>
      </c>
      <c r="B31" s="33">
        <v>0</v>
      </c>
      <c r="C31" s="33">
        <v>1</v>
      </c>
      <c r="D31" s="33">
        <v>17</v>
      </c>
      <c r="E31" s="33">
        <v>6</v>
      </c>
      <c r="F31" s="33">
        <v>0</v>
      </c>
      <c r="G31" s="33">
        <v>2</v>
      </c>
      <c r="H31" s="33">
        <v>43</v>
      </c>
      <c r="I31" s="33">
        <v>17</v>
      </c>
      <c r="J31" s="33">
        <v>20</v>
      </c>
      <c r="K31" s="33">
        <v>5</v>
      </c>
      <c r="L31" s="33">
        <v>180</v>
      </c>
      <c r="M31" s="33">
        <v>97</v>
      </c>
      <c r="N31" s="33">
        <v>2</v>
      </c>
      <c r="O31" s="33">
        <v>1</v>
      </c>
      <c r="P31" s="33">
        <v>20</v>
      </c>
      <c r="Q31" s="33">
        <v>4</v>
      </c>
      <c r="R31" s="33">
        <v>4</v>
      </c>
      <c r="S31" s="33">
        <v>419</v>
      </c>
      <c r="T31" s="33">
        <v>32</v>
      </c>
      <c r="U31" s="33">
        <v>5</v>
      </c>
      <c r="V31" s="33">
        <v>225</v>
      </c>
    </row>
    <row r="32" spans="1:22" ht="17.100000000000001" customHeight="1">
      <c r="A32" s="37" t="s">
        <v>208</v>
      </c>
      <c r="B32" s="33">
        <v>1</v>
      </c>
      <c r="C32" s="33">
        <v>9</v>
      </c>
      <c r="D32" s="33">
        <v>9</v>
      </c>
      <c r="E32" s="33">
        <v>3</v>
      </c>
      <c r="F32" s="33">
        <v>0</v>
      </c>
      <c r="G32" s="33">
        <v>0</v>
      </c>
      <c r="H32" s="33">
        <v>42</v>
      </c>
      <c r="I32" s="33">
        <v>13</v>
      </c>
      <c r="J32" s="33">
        <v>50</v>
      </c>
      <c r="K32" s="33">
        <v>35</v>
      </c>
      <c r="L32" s="33">
        <v>168</v>
      </c>
      <c r="M32" s="33">
        <v>83</v>
      </c>
      <c r="N32" s="33">
        <v>0</v>
      </c>
      <c r="O32" s="33">
        <v>0</v>
      </c>
      <c r="P32" s="33">
        <v>4</v>
      </c>
      <c r="Q32" s="33">
        <v>0</v>
      </c>
      <c r="R32" s="33">
        <v>24</v>
      </c>
      <c r="S32" s="33">
        <v>441</v>
      </c>
      <c r="T32" s="33">
        <v>20</v>
      </c>
      <c r="U32" s="33">
        <v>10</v>
      </c>
      <c r="V32" s="33">
        <v>187</v>
      </c>
    </row>
    <row r="33" spans="1:22" ht="18">
      <c r="A33" s="43" t="s">
        <v>335</v>
      </c>
      <c r="B33" s="33">
        <v>0</v>
      </c>
      <c r="C33" s="33">
        <v>0</v>
      </c>
      <c r="D33" s="33">
        <v>5</v>
      </c>
      <c r="E33" s="33">
        <v>0</v>
      </c>
      <c r="F33" s="33">
        <v>1</v>
      </c>
      <c r="G33" s="33">
        <v>1</v>
      </c>
      <c r="H33" s="33">
        <v>22</v>
      </c>
      <c r="I33" s="33">
        <v>6</v>
      </c>
      <c r="J33" s="33">
        <v>16</v>
      </c>
      <c r="K33" s="33">
        <v>3</v>
      </c>
      <c r="L33" s="33">
        <v>137</v>
      </c>
      <c r="M33" s="33">
        <v>40</v>
      </c>
      <c r="N33" s="33">
        <v>0</v>
      </c>
      <c r="O33" s="33">
        <v>0</v>
      </c>
      <c r="P33" s="33">
        <v>4</v>
      </c>
      <c r="Q33" s="33">
        <v>2</v>
      </c>
      <c r="R33" s="33">
        <v>11</v>
      </c>
      <c r="S33" s="33">
        <v>248</v>
      </c>
      <c r="T33" s="33">
        <v>8</v>
      </c>
      <c r="U33" s="33">
        <v>0</v>
      </c>
      <c r="V33" s="33">
        <v>117</v>
      </c>
    </row>
    <row r="34" spans="1:22" ht="17.100000000000001" customHeight="1">
      <c r="A34" s="37" t="s">
        <v>210</v>
      </c>
      <c r="B34" s="33">
        <v>5</v>
      </c>
      <c r="C34" s="33">
        <v>3</v>
      </c>
      <c r="D34" s="33">
        <v>28</v>
      </c>
      <c r="E34" s="33">
        <v>21</v>
      </c>
      <c r="F34" s="33">
        <v>2</v>
      </c>
      <c r="G34" s="33">
        <v>1</v>
      </c>
      <c r="H34" s="33">
        <v>87</v>
      </c>
      <c r="I34" s="33">
        <v>38</v>
      </c>
      <c r="J34" s="33">
        <v>89</v>
      </c>
      <c r="K34" s="33">
        <v>47</v>
      </c>
      <c r="L34" s="33">
        <v>461</v>
      </c>
      <c r="M34" s="33">
        <v>260</v>
      </c>
      <c r="N34" s="33">
        <v>3</v>
      </c>
      <c r="O34" s="33">
        <v>1</v>
      </c>
      <c r="P34" s="33">
        <v>18</v>
      </c>
      <c r="Q34" s="33">
        <v>9</v>
      </c>
      <c r="R34" s="33">
        <v>41</v>
      </c>
      <c r="S34" s="33">
        <v>1114</v>
      </c>
      <c r="T34" s="33">
        <v>84</v>
      </c>
      <c r="U34" s="33">
        <v>25</v>
      </c>
      <c r="V34" s="33">
        <v>596</v>
      </c>
    </row>
    <row r="35" spans="1:22" ht="17.100000000000001" customHeight="1">
      <c r="A35" s="37" t="s">
        <v>211</v>
      </c>
      <c r="B35" s="33">
        <v>3</v>
      </c>
      <c r="C35" s="33">
        <v>0</v>
      </c>
      <c r="D35" s="33">
        <v>14</v>
      </c>
      <c r="E35" s="33">
        <v>17</v>
      </c>
      <c r="F35" s="33">
        <v>1</v>
      </c>
      <c r="G35" s="33">
        <v>0</v>
      </c>
      <c r="H35" s="33">
        <v>33</v>
      </c>
      <c r="I35" s="33">
        <v>11</v>
      </c>
      <c r="J35" s="33">
        <v>43</v>
      </c>
      <c r="K35" s="33">
        <v>38</v>
      </c>
      <c r="L35" s="33">
        <v>230</v>
      </c>
      <c r="M35" s="33">
        <v>142</v>
      </c>
      <c r="N35" s="33">
        <v>1</v>
      </c>
      <c r="O35" s="33">
        <v>1</v>
      </c>
      <c r="P35" s="33">
        <v>11</v>
      </c>
      <c r="Q35" s="33">
        <v>5</v>
      </c>
      <c r="R35" s="33">
        <v>6</v>
      </c>
      <c r="S35" s="33">
        <v>556</v>
      </c>
      <c r="T35" s="33">
        <v>20</v>
      </c>
      <c r="U35" s="33">
        <v>14</v>
      </c>
      <c r="V35" s="33">
        <v>291</v>
      </c>
    </row>
    <row r="36" spans="1:22" ht="18">
      <c r="A36" s="43" t="s">
        <v>336</v>
      </c>
      <c r="B36" s="33">
        <v>10</v>
      </c>
      <c r="C36" s="33">
        <v>10</v>
      </c>
      <c r="D36" s="33">
        <v>22</v>
      </c>
      <c r="E36" s="33">
        <v>14</v>
      </c>
      <c r="F36" s="33">
        <v>0</v>
      </c>
      <c r="G36" s="33">
        <v>1</v>
      </c>
      <c r="H36" s="33">
        <v>79</v>
      </c>
      <c r="I36" s="33">
        <v>28</v>
      </c>
      <c r="J36" s="33">
        <v>93</v>
      </c>
      <c r="K36" s="33">
        <v>64</v>
      </c>
      <c r="L36" s="33">
        <v>236</v>
      </c>
      <c r="M36" s="33">
        <v>158</v>
      </c>
      <c r="N36" s="33">
        <v>1</v>
      </c>
      <c r="O36" s="33">
        <v>0</v>
      </c>
      <c r="P36" s="33">
        <v>16</v>
      </c>
      <c r="Q36" s="33">
        <v>8</v>
      </c>
      <c r="R36" s="33">
        <v>18</v>
      </c>
      <c r="S36" s="33">
        <v>758</v>
      </c>
      <c r="T36" s="33">
        <v>52</v>
      </c>
      <c r="U36" s="33">
        <v>45</v>
      </c>
      <c r="V36" s="33">
        <v>386</v>
      </c>
    </row>
    <row r="37" spans="1:22" ht="18">
      <c r="A37" s="43" t="s">
        <v>213</v>
      </c>
      <c r="B37" s="33">
        <v>0</v>
      </c>
      <c r="C37" s="33">
        <v>0</v>
      </c>
      <c r="D37" s="33">
        <v>2</v>
      </c>
      <c r="E37" s="33">
        <v>2</v>
      </c>
      <c r="F37" s="33">
        <v>0</v>
      </c>
      <c r="G37" s="33">
        <v>0</v>
      </c>
      <c r="H37" s="33">
        <v>10</v>
      </c>
      <c r="I37" s="33">
        <v>3</v>
      </c>
      <c r="J37" s="33">
        <v>36</v>
      </c>
      <c r="K37" s="33">
        <v>14</v>
      </c>
      <c r="L37" s="33">
        <v>30</v>
      </c>
      <c r="M37" s="33">
        <v>27</v>
      </c>
      <c r="N37" s="33">
        <v>1</v>
      </c>
      <c r="O37" s="33">
        <v>0</v>
      </c>
      <c r="P37" s="33">
        <v>1</v>
      </c>
      <c r="Q37" s="33">
        <v>1</v>
      </c>
      <c r="R37" s="33">
        <v>5</v>
      </c>
      <c r="S37" s="33">
        <v>132</v>
      </c>
      <c r="T37" s="33">
        <v>5</v>
      </c>
      <c r="U37" s="33">
        <v>1</v>
      </c>
      <c r="V37" s="33">
        <v>84</v>
      </c>
    </row>
    <row r="38" spans="1:22" ht="17.100000000000001" customHeight="1">
      <c r="A38" s="37" t="s">
        <v>214</v>
      </c>
      <c r="B38" s="33">
        <v>1</v>
      </c>
      <c r="C38" s="33">
        <v>0</v>
      </c>
      <c r="D38" s="33">
        <v>9</v>
      </c>
      <c r="E38" s="33">
        <v>1</v>
      </c>
      <c r="F38" s="33">
        <v>1</v>
      </c>
      <c r="G38" s="33">
        <v>0</v>
      </c>
      <c r="H38" s="33">
        <v>49</v>
      </c>
      <c r="I38" s="33">
        <v>11</v>
      </c>
      <c r="J38" s="33">
        <v>15</v>
      </c>
      <c r="K38" s="33">
        <v>4</v>
      </c>
      <c r="L38" s="33">
        <v>116</v>
      </c>
      <c r="M38" s="33">
        <v>33</v>
      </c>
      <c r="N38" s="33">
        <v>0</v>
      </c>
      <c r="O38" s="33">
        <v>0</v>
      </c>
      <c r="P38" s="33">
        <v>12</v>
      </c>
      <c r="Q38" s="33">
        <v>1</v>
      </c>
      <c r="R38" s="33">
        <v>5</v>
      </c>
      <c r="S38" s="33">
        <v>258</v>
      </c>
      <c r="T38" s="33">
        <v>20</v>
      </c>
      <c r="U38" s="33">
        <v>1</v>
      </c>
      <c r="V38" s="33">
        <v>156</v>
      </c>
    </row>
    <row r="39" spans="1:22" ht="17.100000000000001" customHeight="1">
      <c r="A39" s="37" t="s">
        <v>215</v>
      </c>
      <c r="B39" s="33">
        <v>49</v>
      </c>
      <c r="C39" s="33">
        <v>39</v>
      </c>
      <c r="D39" s="33">
        <v>37</v>
      </c>
      <c r="E39" s="33">
        <v>29</v>
      </c>
      <c r="F39" s="33">
        <v>4</v>
      </c>
      <c r="G39" s="33">
        <v>1</v>
      </c>
      <c r="H39" s="33">
        <v>120</v>
      </c>
      <c r="I39" s="33">
        <v>78</v>
      </c>
      <c r="J39" s="33">
        <v>269</v>
      </c>
      <c r="K39" s="33">
        <v>206</v>
      </c>
      <c r="L39" s="33">
        <v>286</v>
      </c>
      <c r="M39" s="33">
        <v>248</v>
      </c>
      <c r="N39" s="33">
        <v>2</v>
      </c>
      <c r="O39" s="33">
        <v>3</v>
      </c>
      <c r="P39" s="33">
        <v>21</v>
      </c>
      <c r="Q39" s="33">
        <v>20</v>
      </c>
      <c r="R39" s="33">
        <v>71</v>
      </c>
      <c r="S39" s="33">
        <v>1483</v>
      </c>
      <c r="T39" s="33">
        <v>44</v>
      </c>
      <c r="U39" s="33">
        <v>157</v>
      </c>
      <c r="V39" s="33">
        <v>619</v>
      </c>
    </row>
    <row r="40" spans="1:22" ht="17.100000000000001" customHeight="1">
      <c r="A40" s="701" t="s">
        <v>531</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521</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522</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orientation="landscape"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Layout" zoomScaleNormal="100" workbookViewId="0">
      <selection sqref="A1:R1"/>
    </sheetView>
  </sheetViews>
  <sheetFormatPr defaultColWidth="11" defaultRowHeight="15" customHeight="1"/>
  <cols>
    <col min="1" max="1" width="22" style="31" bestFit="1" customWidth="1"/>
    <col min="2" max="16" width="8.375" style="31" customWidth="1"/>
    <col min="17" max="17" width="6.75" style="31" customWidth="1"/>
    <col min="18" max="18" width="10.5" style="31" customWidth="1"/>
    <col min="19" max="19" width="9" style="31" bestFit="1" customWidth="1"/>
    <col min="20" max="20" width="10" style="31" bestFit="1" customWidth="1"/>
    <col min="21" max="21" width="8" style="31" bestFit="1" customWidth="1"/>
    <col min="22" max="22" width="13.5" style="31" customWidth="1"/>
    <col min="23" max="16384" width="11" style="31"/>
  </cols>
  <sheetData>
    <row r="1" spans="1:22" ht="21.95" customHeight="1">
      <c r="A1" s="704" t="s">
        <v>532</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533</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31</v>
      </c>
      <c r="C11" s="86">
        <v>21</v>
      </c>
      <c r="D11" s="86">
        <v>85</v>
      </c>
      <c r="E11" s="86">
        <v>81</v>
      </c>
      <c r="F11" s="86">
        <v>15</v>
      </c>
      <c r="G11" s="86">
        <v>13</v>
      </c>
      <c r="H11" s="86">
        <v>1014</v>
      </c>
      <c r="I11" s="86">
        <v>1005</v>
      </c>
      <c r="J11" s="86">
        <v>914</v>
      </c>
      <c r="K11" s="86">
        <v>1194</v>
      </c>
      <c r="L11" s="86">
        <v>1815</v>
      </c>
      <c r="M11" s="86">
        <v>2893</v>
      </c>
      <c r="N11" s="86">
        <v>4</v>
      </c>
      <c r="O11" s="86">
        <v>17</v>
      </c>
      <c r="P11" s="86">
        <v>89</v>
      </c>
      <c r="Q11" s="86">
        <v>137</v>
      </c>
      <c r="R11" s="86">
        <v>360</v>
      </c>
      <c r="S11" s="86">
        <v>9688</v>
      </c>
      <c r="T11" s="86">
        <v>208</v>
      </c>
      <c r="U11" s="86">
        <v>235</v>
      </c>
      <c r="V11" s="86">
        <v>1870</v>
      </c>
    </row>
    <row r="12" spans="1:22" ht="15" customHeight="1">
      <c r="A12" s="37" t="s">
        <v>188</v>
      </c>
      <c r="B12" s="33">
        <v>0</v>
      </c>
      <c r="C12" s="33">
        <v>1</v>
      </c>
      <c r="D12" s="33">
        <v>4</v>
      </c>
      <c r="E12" s="33">
        <v>5</v>
      </c>
      <c r="F12" s="33">
        <v>0</v>
      </c>
      <c r="G12" s="33">
        <v>0</v>
      </c>
      <c r="H12" s="33">
        <v>22</v>
      </c>
      <c r="I12" s="33">
        <v>16</v>
      </c>
      <c r="J12" s="33">
        <v>30</v>
      </c>
      <c r="K12" s="33">
        <v>20</v>
      </c>
      <c r="L12" s="33">
        <v>98</v>
      </c>
      <c r="M12" s="33">
        <v>113</v>
      </c>
      <c r="N12" s="33">
        <v>0</v>
      </c>
      <c r="O12" s="33">
        <v>0</v>
      </c>
      <c r="P12" s="33">
        <v>4</v>
      </c>
      <c r="Q12" s="33">
        <v>12</v>
      </c>
      <c r="R12" s="33">
        <v>9</v>
      </c>
      <c r="S12" s="33">
        <v>334</v>
      </c>
      <c r="T12" s="33">
        <v>4</v>
      </c>
      <c r="U12" s="33">
        <v>12</v>
      </c>
      <c r="V12" s="33">
        <v>39</v>
      </c>
    </row>
    <row r="13" spans="1:22" ht="15" customHeight="1">
      <c r="A13" s="37" t="s">
        <v>189</v>
      </c>
      <c r="B13" s="33">
        <v>0</v>
      </c>
      <c r="C13" s="33">
        <v>0</v>
      </c>
      <c r="D13" s="33">
        <v>1</v>
      </c>
      <c r="E13" s="33">
        <v>7</v>
      </c>
      <c r="F13" s="33">
        <v>0</v>
      </c>
      <c r="G13" s="33">
        <v>0</v>
      </c>
      <c r="H13" s="33">
        <v>21</v>
      </c>
      <c r="I13" s="33">
        <v>67</v>
      </c>
      <c r="J13" s="33">
        <v>24</v>
      </c>
      <c r="K13" s="33">
        <v>98</v>
      </c>
      <c r="L13" s="33">
        <v>25</v>
      </c>
      <c r="M13" s="33">
        <v>84</v>
      </c>
      <c r="N13" s="33">
        <v>0</v>
      </c>
      <c r="O13" s="33">
        <v>1</v>
      </c>
      <c r="P13" s="33">
        <v>1</v>
      </c>
      <c r="Q13" s="33">
        <v>5</v>
      </c>
      <c r="R13" s="33">
        <v>16</v>
      </c>
      <c r="S13" s="33">
        <v>350</v>
      </c>
      <c r="T13" s="33">
        <v>0</v>
      </c>
      <c r="U13" s="33">
        <v>14</v>
      </c>
      <c r="V13" s="33">
        <v>6</v>
      </c>
    </row>
    <row r="14" spans="1:22" ht="15" customHeight="1">
      <c r="A14" s="37" t="s">
        <v>190</v>
      </c>
      <c r="B14" s="33">
        <v>0</v>
      </c>
      <c r="C14" s="33">
        <v>0</v>
      </c>
      <c r="D14" s="33">
        <v>1</v>
      </c>
      <c r="E14" s="33">
        <v>2</v>
      </c>
      <c r="F14" s="33">
        <v>0</v>
      </c>
      <c r="G14" s="33">
        <v>0</v>
      </c>
      <c r="H14" s="33">
        <v>11</v>
      </c>
      <c r="I14" s="33">
        <v>15</v>
      </c>
      <c r="J14" s="33">
        <v>7</v>
      </c>
      <c r="K14" s="33">
        <v>22</v>
      </c>
      <c r="L14" s="33">
        <v>25</v>
      </c>
      <c r="M14" s="33">
        <v>65</v>
      </c>
      <c r="N14" s="33">
        <v>0</v>
      </c>
      <c r="O14" s="33">
        <v>1</v>
      </c>
      <c r="P14" s="33">
        <v>1</v>
      </c>
      <c r="Q14" s="33">
        <v>4</v>
      </c>
      <c r="R14" s="33">
        <v>4</v>
      </c>
      <c r="S14" s="33">
        <v>158</v>
      </c>
      <c r="T14" s="33">
        <v>2</v>
      </c>
      <c r="U14" s="33">
        <v>0</v>
      </c>
      <c r="V14" s="33">
        <v>24</v>
      </c>
    </row>
    <row r="15" spans="1:22" ht="15" customHeight="1">
      <c r="A15" s="37" t="s">
        <v>191</v>
      </c>
      <c r="B15" s="33">
        <v>0</v>
      </c>
      <c r="C15" s="33">
        <v>0</v>
      </c>
      <c r="D15" s="33">
        <v>1</v>
      </c>
      <c r="E15" s="33">
        <v>0</v>
      </c>
      <c r="F15" s="33">
        <v>0</v>
      </c>
      <c r="G15" s="33">
        <v>1</v>
      </c>
      <c r="H15" s="33">
        <v>31</v>
      </c>
      <c r="I15" s="33">
        <v>23</v>
      </c>
      <c r="J15" s="33">
        <v>2</v>
      </c>
      <c r="K15" s="33">
        <v>2</v>
      </c>
      <c r="L15" s="33">
        <v>36</v>
      </c>
      <c r="M15" s="33">
        <v>62</v>
      </c>
      <c r="N15" s="33">
        <v>0</v>
      </c>
      <c r="O15" s="33">
        <v>1</v>
      </c>
      <c r="P15" s="33">
        <v>2</v>
      </c>
      <c r="Q15" s="33">
        <v>1</v>
      </c>
      <c r="R15" s="33">
        <v>1</v>
      </c>
      <c r="S15" s="33">
        <v>163</v>
      </c>
      <c r="T15" s="33">
        <v>3</v>
      </c>
      <c r="U15" s="33">
        <v>0</v>
      </c>
      <c r="V15" s="33">
        <v>43</v>
      </c>
    </row>
    <row r="16" spans="1:22" ht="15" customHeight="1">
      <c r="A16" s="37" t="s">
        <v>192</v>
      </c>
      <c r="B16" s="33">
        <v>0</v>
      </c>
      <c r="C16" s="33">
        <v>1</v>
      </c>
      <c r="D16" s="33">
        <v>7</v>
      </c>
      <c r="E16" s="33">
        <v>5</v>
      </c>
      <c r="F16" s="33">
        <v>0</v>
      </c>
      <c r="G16" s="33">
        <v>1</v>
      </c>
      <c r="H16" s="33">
        <v>31</v>
      </c>
      <c r="I16" s="33">
        <v>27</v>
      </c>
      <c r="J16" s="33">
        <v>54</v>
      </c>
      <c r="K16" s="33">
        <v>46</v>
      </c>
      <c r="L16" s="33">
        <v>141</v>
      </c>
      <c r="M16" s="33">
        <v>188</v>
      </c>
      <c r="N16" s="33">
        <v>0</v>
      </c>
      <c r="O16" s="33">
        <v>1</v>
      </c>
      <c r="P16" s="33">
        <v>13</v>
      </c>
      <c r="Q16" s="33">
        <v>12</v>
      </c>
      <c r="R16" s="33">
        <v>11</v>
      </c>
      <c r="S16" s="33">
        <v>538</v>
      </c>
      <c r="T16" s="33">
        <v>5</v>
      </c>
      <c r="U16" s="33">
        <v>68</v>
      </c>
      <c r="V16" s="33">
        <v>214</v>
      </c>
    </row>
    <row r="17" spans="1:22" ht="15" customHeight="1">
      <c r="A17" s="43" t="s">
        <v>193</v>
      </c>
      <c r="B17" s="33">
        <v>0</v>
      </c>
      <c r="C17" s="33">
        <v>2</v>
      </c>
      <c r="D17" s="33">
        <v>0</v>
      </c>
      <c r="E17" s="33">
        <v>0</v>
      </c>
      <c r="F17" s="33">
        <v>0</v>
      </c>
      <c r="G17" s="33">
        <v>0</v>
      </c>
      <c r="H17" s="33">
        <v>1</v>
      </c>
      <c r="I17" s="33">
        <v>0</v>
      </c>
      <c r="J17" s="33">
        <v>1</v>
      </c>
      <c r="K17" s="33">
        <v>1</v>
      </c>
      <c r="L17" s="33">
        <v>1</v>
      </c>
      <c r="M17" s="33">
        <v>23</v>
      </c>
      <c r="N17" s="33">
        <v>0</v>
      </c>
      <c r="O17" s="33">
        <v>0</v>
      </c>
      <c r="P17" s="33">
        <v>0</v>
      </c>
      <c r="Q17" s="33">
        <v>0</v>
      </c>
      <c r="R17" s="33">
        <v>0</v>
      </c>
      <c r="S17" s="33">
        <v>29</v>
      </c>
      <c r="T17" s="33">
        <v>0</v>
      </c>
      <c r="U17" s="33">
        <v>0</v>
      </c>
      <c r="V17" s="33">
        <v>1</v>
      </c>
    </row>
    <row r="18" spans="1:22" ht="15" customHeight="1">
      <c r="A18" s="37" t="s">
        <v>194</v>
      </c>
      <c r="B18" s="33">
        <v>2</v>
      </c>
      <c r="C18" s="33">
        <v>3</v>
      </c>
      <c r="D18" s="33">
        <v>16</v>
      </c>
      <c r="E18" s="33">
        <v>14</v>
      </c>
      <c r="F18" s="33">
        <v>3</v>
      </c>
      <c r="G18" s="33">
        <v>1</v>
      </c>
      <c r="H18" s="33">
        <v>293</v>
      </c>
      <c r="I18" s="33">
        <v>227</v>
      </c>
      <c r="J18" s="33">
        <v>127</v>
      </c>
      <c r="K18" s="33">
        <v>98</v>
      </c>
      <c r="L18" s="33">
        <v>339</v>
      </c>
      <c r="M18" s="33">
        <v>412</v>
      </c>
      <c r="N18" s="33">
        <v>2</v>
      </c>
      <c r="O18" s="33">
        <v>3</v>
      </c>
      <c r="P18" s="33">
        <v>16</v>
      </c>
      <c r="Q18" s="33">
        <v>31</v>
      </c>
      <c r="R18" s="33">
        <v>71</v>
      </c>
      <c r="S18" s="33">
        <v>1658</v>
      </c>
      <c r="T18" s="33">
        <v>29</v>
      </c>
      <c r="U18" s="33">
        <v>14</v>
      </c>
      <c r="V18" s="33">
        <v>150</v>
      </c>
    </row>
    <row r="19" spans="1:22" ht="15" customHeight="1">
      <c r="A19" s="37" t="s">
        <v>195</v>
      </c>
      <c r="B19" s="33">
        <v>0</v>
      </c>
      <c r="C19" s="33">
        <v>0</v>
      </c>
      <c r="D19" s="33">
        <v>0</v>
      </c>
      <c r="E19" s="33">
        <v>0</v>
      </c>
      <c r="F19" s="33">
        <v>0</v>
      </c>
      <c r="G19" s="33">
        <v>0</v>
      </c>
      <c r="H19" s="33">
        <v>1</v>
      </c>
      <c r="I19" s="33">
        <v>5</v>
      </c>
      <c r="J19" s="33">
        <v>13</v>
      </c>
      <c r="K19" s="33">
        <v>32</v>
      </c>
      <c r="L19" s="33">
        <v>4</v>
      </c>
      <c r="M19" s="33">
        <v>21</v>
      </c>
      <c r="N19" s="33">
        <v>0</v>
      </c>
      <c r="O19" s="33">
        <v>0</v>
      </c>
      <c r="P19" s="33">
        <v>0</v>
      </c>
      <c r="Q19" s="33">
        <v>0</v>
      </c>
      <c r="R19" s="33">
        <v>4</v>
      </c>
      <c r="S19" s="33">
        <v>80</v>
      </c>
      <c r="T19" s="33">
        <v>1</v>
      </c>
      <c r="U19" s="33">
        <v>0</v>
      </c>
      <c r="V19" s="33">
        <v>30</v>
      </c>
    </row>
    <row r="20" spans="1:22" ht="15" customHeight="1">
      <c r="A20" s="37" t="s">
        <v>196</v>
      </c>
      <c r="B20" s="33">
        <v>0</v>
      </c>
      <c r="C20" s="33">
        <v>0</v>
      </c>
      <c r="D20" s="33">
        <v>1</v>
      </c>
      <c r="E20" s="33">
        <v>0</v>
      </c>
      <c r="F20" s="33">
        <v>1</v>
      </c>
      <c r="G20" s="33">
        <v>1</v>
      </c>
      <c r="H20" s="33">
        <v>8</v>
      </c>
      <c r="I20" s="33">
        <v>7</v>
      </c>
      <c r="J20" s="33">
        <v>0</v>
      </c>
      <c r="K20" s="33">
        <v>7</v>
      </c>
      <c r="L20" s="33">
        <v>43</v>
      </c>
      <c r="M20" s="33">
        <v>51</v>
      </c>
      <c r="N20" s="33">
        <v>0</v>
      </c>
      <c r="O20" s="33">
        <v>0</v>
      </c>
      <c r="P20" s="33">
        <v>5</v>
      </c>
      <c r="Q20" s="33">
        <v>2</v>
      </c>
      <c r="R20" s="33">
        <v>7</v>
      </c>
      <c r="S20" s="33">
        <v>133</v>
      </c>
      <c r="T20" s="33">
        <v>1</v>
      </c>
      <c r="U20" s="33">
        <v>1</v>
      </c>
      <c r="V20" s="33">
        <v>19</v>
      </c>
    </row>
    <row r="21" spans="1:22" ht="15" customHeight="1">
      <c r="A21" s="37" t="s">
        <v>197</v>
      </c>
      <c r="B21" s="33">
        <v>1</v>
      </c>
      <c r="C21" s="33">
        <v>0</v>
      </c>
      <c r="D21" s="33">
        <v>2</v>
      </c>
      <c r="E21" s="33">
        <v>8</v>
      </c>
      <c r="F21" s="33">
        <v>1</v>
      </c>
      <c r="G21" s="33">
        <v>1</v>
      </c>
      <c r="H21" s="33">
        <v>30</v>
      </c>
      <c r="I21" s="33">
        <v>59</v>
      </c>
      <c r="J21" s="33">
        <v>27</v>
      </c>
      <c r="K21" s="33">
        <v>110</v>
      </c>
      <c r="L21" s="33">
        <v>54</v>
      </c>
      <c r="M21" s="33">
        <v>264</v>
      </c>
      <c r="N21" s="33">
        <v>0</v>
      </c>
      <c r="O21" s="33">
        <v>2</v>
      </c>
      <c r="P21" s="33">
        <v>2</v>
      </c>
      <c r="Q21" s="33">
        <v>4</v>
      </c>
      <c r="R21" s="33">
        <v>58</v>
      </c>
      <c r="S21" s="33">
        <v>623</v>
      </c>
      <c r="T21" s="33">
        <v>14</v>
      </c>
      <c r="U21" s="33">
        <v>4</v>
      </c>
      <c r="V21" s="33">
        <v>114</v>
      </c>
    </row>
    <row r="22" spans="1:22" ht="15" customHeight="1">
      <c r="A22" s="37" t="s">
        <v>198</v>
      </c>
      <c r="B22" s="33">
        <v>5</v>
      </c>
      <c r="C22" s="33">
        <v>2</v>
      </c>
      <c r="D22" s="33">
        <v>7</v>
      </c>
      <c r="E22" s="33">
        <v>3</v>
      </c>
      <c r="F22" s="33">
        <v>2</v>
      </c>
      <c r="G22" s="33">
        <v>1</v>
      </c>
      <c r="H22" s="33">
        <v>48</v>
      </c>
      <c r="I22" s="33">
        <v>47</v>
      </c>
      <c r="J22" s="33">
        <v>81</v>
      </c>
      <c r="K22" s="33">
        <v>68</v>
      </c>
      <c r="L22" s="33">
        <v>160</v>
      </c>
      <c r="M22" s="33">
        <v>169</v>
      </c>
      <c r="N22" s="33">
        <v>0</v>
      </c>
      <c r="O22" s="33">
        <v>0</v>
      </c>
      <c r="P22" s="33">
        <v>5</v>
      </c>
      <c r="Q22" s="33">
        <v>8</v>
      </c>
      <c r="R22" s="33">
        <v>18</v>
      </c>
      <c r="S22" s="33">
        <v>624</v>
      </c>
      <c r="T22" s="33">
        <v>15</v>
      </c>
      <c r="U22" s="33">
        <v>13</v>
      </c>
      <c r="V22" s="33">
        <v>121</v>
      </c>
    </row>
    <row r="23" spans="1:22" ht="15" customHeight="1">
      <c r="A23" s="43" t="s">
        <v>199</v>
      </c>
      <c r="B23" s="33">
        <v>0</v>
      </c>
      <c r="C23" s="33">
        <v>0</v>
      </c>
      <c r="D23" s="33">
        <v>1</v>
      </c>
      <c r="E23" s="33">
        <v>1</v>
      </c>
      <c r="F23" s="33">
        <v>0</v>
      </c>
      <c r="G23" s="33">
        <v>2</v>
      </c>
      <c r="H23" s="33">
        <v>25</v>
      </c>
      <c r="I23" s="33">
        <v>25</v>
      </c>
      <c r="J23" s="33">
        <v>5</v>
      </c>
      <c r="K23" s="33">
        <v>3</v>
      </c>
      <c r="L23" s="33">
        <v>60</v>
      </c>
      <c r="M23" s="33">
        <v>78</v>
      </c>
      <c r="N23" s="33">
        <v>0</v>
      </c>
      <c r="O23" s="33">
        <v>0</v>
      </c>
      <c r="P23" s="33">
        <v>3</v>
      </c>
      <c r="Q23" s="33">
        <v>4</v>
      </c>
      <c r="R23" s="33">
        <v>1</v>
      </c>
      <c r="S23" s="33">
        <v>208</v>
      </c>
      <c r="T23" s="33">
        <v>5</v>
      </c>
      <c r="U23" s="33">
        <v>0</v>
      </c>
      <c r="V23" s="33">
        <v>58</v>
      </c>
    </row>
    <row r="24" spans="1:22" ht="15" customHeight="1">
      <c r="A24" s="37" t="s">
        <v>202</v>
      </c>
      <c r="B24" s="33">
        <v>7</v>
      </c>
      <c r="C24" s="33">
        <v>5</v>
      </c>
      <c r="D24" s="33">
        <v>2</v>
      </c>
      <c r="E24" s="33">
        <v>1</v>
      </c>
      <c r="F24" s="33">
        <v>0</v>
      </c>
      <c r="G24" s="33">
        <v>0</v>
      </c>
      <c r="H24" s="33">
        <v>50</v>
      </c>
      <c r="I24" s="33">
        <v>49</v>
      </c>
      <c r="J24" s="33">
        <v>115</v>
      </c>
      <c r="K24" s="33">
        <v>150</v>
      </c>
      <c r="L24" s="33">
        <v>13</v>
      </c>
      <c r="M24" s="33">
        <v>17</v>
      </c>
      <c r="N24" s="33">
        <v>0</v>
      </c>
      <c r="O24" s="33">
        <v>0</v>
      </c>
      <c r="P24" s="33">
        <v>1</v>
      </c>
      <c r="Q24" s="33">
        <v>0</v>
      </c>
      <c r="R24" s="33">
        <v>6</v>
      </c>
      <c r="S24" s="33">
        <v>416</v>
      </c>
      <c r="T24" s="33">
        <v>13</v>
      </c>
      <c r="U24" s="33">
        <v>21</v>
      </c>
      <c r="V24" s="33">
        <v>43</v>
      </c>
    </row>
    <row r="25" spans="1:22" ht="15" customHeight="1">
      <c r="A25" s="37" t="s">
        <v>333</v>
      </c>
      <c r="B25" s="33">
        <v>1</v>
      </c>
      <c r="C25" s="33">
        <v>0</v>
      </c>
      <c r="D25" s="33">
        <v>0</v>
      </c>
      <c r="E25" s="33">
        <v>0</v>
      </c>
      <c r="F25" s="33">
        <v>0</v>
      </c>
      <c r="G25" s="33">
        <v>0</v>
      </c>
      <c r="H25" s="33">
        <v>26</v>
      </c>
      <c r="I25" s="33">
        <v>11</v>
      </c>
      <c r="J25" s="33">
        <v>5</v>
      </c>
      <c r="K25" s="33">
        <v>3</v>
      </c>
      <c r="L25" s="33">
        <v>32</v>
      </c>
      <c r="M25" s="33">
        <v>32</v>
      </c>
      <c r="N25" s="33">
        <v>0</v>
      </c>
      <c r="O25" s="33">
        <v>0</v>
      </c>
      <c r="P25" s="33">
        <v>0</v>
      </c>
      <c r="Q25" s="33">
        <v>1</v>
      </c>
      <c r="R25" s="33">
        <v>0</v>
      </c>
      <c r="S25" s="33">
        <v>111</v>
      </c>
      <c r="T25" s="33">
        <v>1</v>
      </c>
      <c r="U25" s="33">
        <v>0</v>
      </c>
      <c r="V25" s="33">
        <v>37</v>
      </c>
    </row>
    <row r="26" spans="1:22" ht="15" customHeight="1">
      <c r="A26" s="37" t="s">
        <v>204</v>
      </c>
      <c r="B26" s="33">
        <v>0</v>
      </c>
      <c r="C26" s="33">
        <v>0</v>
      </c>
      <c r="D26" s="33">
        <v>0</v>
      </c>
      <c r="E26" s="33">
        <v>2</v>
      </c>
      <c r="F26" s="33">
        <v>0</v>
      </c>
      <c r="G26" s="33">
        <v>1</v>
      </c>
      <c r="H26" s="33">
        <v>7</v>
      </c>
      <c r="I26" s="33">
        <v>5</v>
      </c>
      <c r="J26" s="33">
        <v>2</v>
      </c>
      <c r="K26" s="33">
        <v>6</v>
      </c>
      <c r="L26" s="33">
        <v>19</v>
      </c>
      <c r="M26" s="33">
        <v>57</v>
      </c>
      <c r="N26" s="33">
        <v>0</v>
      </c>
      <c r="O26" s="33">
        <v>2</v>
      </c>
      <c r="P26" s="33">
        <v>3</v>
      </c>
      <c r="Q26" s="33">
        <v>4</v>
      </c>
      <c r="R26" s="33">
        <v>2</v>
      </c>
      <c r="S26" s="33">
        <v>110</v>
      </c>
      <c r="T26" s="33">
        <v>4</v>
      </c>
      <c r="U26" s="33">
        <v>1</v>
      </c>
      <c r="V26" s="33">
        <v>27</v>
      </c>
    </row>
    <row r="27" spans="1:22" ht="15" customHeight="1">
      <c r="A27" s="37" t="s">
        <v>205</v>
      </c>
      <c r="B27" s="33">
        <v>8</v>
      </c>
      <c r="C27" s="33">
        <v>3</v>
      </c>
      <c r="D27" s="33">
        <v>20</v>
      </c>
      <c r="E27" s="33">
        <v>8</v>
      </c>
      <c r="F27" s="33">
        <v>3</v>
      </c>
      <c r="G27" s="33">
        <v>2</v>
      </c>
      <c r="H27" s="33">
        <v>191</v>
      </c>
      <c r="I27" s="33">
        <v>135</v>
      </c>
      <c r="J27" s="33">
        <v>204</v>
      </c>
      <c r="K27" s="33">
        <v>162</v>
      </c>
      <c r="L27" s="33">
        <v>205</v>
      </c>
      <c r="M27" s="33">
        <v>209</v>
      </c>
      <c r="N27" s="33">
        <v>0</v>
      </c>
      <c r="O27" s="33">
        <v>1</v>
      </c>
      <c r="P27" s="33">
        <v>6</v>
      </c>
      <c r="Q27" s="33">
        <v>10</v>
      </c>
      <c r="R27" s="33">
        <v>73</v>
      </c>
      <c r="S27" s="33">
        <v>1240</v>
      </c>
      <c r="T27" s="33">
        <v>39</v>
      </c>
      <c r="U27" s="33">
        <v>65</v>
      </c>
      <c r="V27" s="33">
        <v>225</v>
      </c>
    </row>
    <row r="28" spans="1:22" ht="15" customHeight="1">
      <c r="A28" s="43" t="s">
        <v>334</v>
      </c>
      <c r="B28" s="33">
        <v>0</v>
      </c>
      <c r="C28" s="33">
        <v>0</v>
      </c>
      <c r="D28" s="33">
        <v>6</v>
      </c>
      <c r="E28" s="33">
        <v>1</v>
      </c>
      <c r="F28" s="33">
        <v>0</v>
      </c>
      <c r="G28" s="33">
        <v>0</v>
      </c>
      <c r="H28" s="33">
        <v>11</v>
      </c>
      <c r="I28" s="33">
        <v>9</v>
      </c>
      <c r="J28" s="33">
        <v>32</v>
      </c>
      <c r="K28" s="33">
        <v>28</v>
      </c>
      <c r="L28" s="33">
        <v>107</v>
      </c>
      <c r="M28" s="33">
        <v>120</v>
      </c>
      <c r="N28" s="33">
        <v>0</v>
      </c>
      <c r="O28" s="33">
        <v>0</v>
      </c>
      <c r="P28" s="33">
        <v>5</v>
      </c>
      <c r="Q28" s="33">
        <v>3</v>
      </c>
      <c r="R28" s="33">
        <v>6</v>
      </c>
      <c r="S28" s="33">
        <v>328</v>
      </c>
      <c r="T28" s="33">
        <v>6</v>
      </c>
      <c r="U28" s="33">
        <v>0</v>
      </c>
      <c r="V28" s="33">
        <v>93</v>
      </c>
    </row>
    <row r="29" spans="1:22" ht="15" customHeight="1">
      <c r="A29" s="37" t="s">
        <v>207</v>
      </c>
      <c r="B29" s="33">
        <v>1</v>
      </c>
      <c r="C29" s="33">
        <v>0</v>
      </c>
      <c r="D29" s="33">
        <v>7</v>
      </c>
      <c r="E29" s="33">
        <v>4</v>
      </c>
      <c r="F29" s="33">
        <v>3</v>
      </c>
      <c r="G29" s="33">
        <v>0</v>
      </c>
      <c r="H29" s="33">
        <v>38</v>
      </c>
      <c r="I29" s="33">
        <v>20</v>
      </c>
      <c r="J29" s="33">
        <v>18</v>
      </c>
      <c r="K29" s="33">
        <v>5</v>
      </c>
      <c r="L29" s="33">
        <v>122</v>
      </c>
      <c r="M29" s="33">
        <v>70</v>
      </c>
      <c r="N29" s="33">
        <v>1</v>
      </c>
      <c r="O29" s="33">
        <v>0</v>
      </c>
      <c r="P29" s="33">
        <v>5</v>
      </c>
      <c r="Q29" s="33">
        <v>5</v>
      </c>
      <c r="R29" s="33">
        <v>3</v>
      </c>
      <c r="S29" s="33">
        <v>302</v>
      </c>
      <c r="T29" s="33">
        <v>15</v>
      </c>
      <c r="U29" s="33">
        <v>7</v>
      </c>
      <c r="V29" s="33">
        <v>104</v>
      </c>
    </row>
    <row r="30" spans="1:22" ht="15" customHeight="1">
      <c r="A30" s="37" t="s">
        <v>208</v>
      </c>
      <c r="B30" s="33">
        <v>0</v>
      </c>
      <c r="C30" s="33">
        <v>0</v>
      </c>
      <c r="D30" s="33">
        <v>0</v>
      </c>
      <c r="E30" s="33">
        <v>0</v>
      </c>
      <c r="F30" s="33">
        <v>0</v>
      </c>
      <c r="G30" s="33">
        <v>0</v>
      </c>
      <c r="H30" s="33">
        <v>6</v>
      </c>
      <c r="I30" s="33">
        <v>21</v>
      </c>
      <c r="J30" s="33">
        <v>12</v>
      </c>
      <c r="K30" s="33">
        <v>25</v>
      </c>
      <c r="L30" s="33">
        <v>18</v>
      </c>
      <c r="M30" s="33">
        <v>59</v>
      </c>
      <c r="N30" s="33">
        <v>0</v>
      </c>
      <c r="O30" s="33">
        <v>0</v>
      </c>
      <c r="P30" s="33">
        <v>0</v>
      </c>
      <c r="Q30" s="33">
        <v>0</v>
      </c>
      <c r="R30" s="33">
        <v>1</v>
      </c>
      <c r="S30" s="33">
        <v>142</v>
      </c>
      <c r="T30" s="33">
        <v>0</v>
      </c>
      <c r="U30" s="33">
        <v>1</v>
      </c>
      <c r="V30" s="33">
        <v>13</v>
      </c>
    </row>
    <row r="31" spans="1:22" ht="15" customHeight="1">
      <c r="A31" s="43" t="s">
        <v>335</v>
      </c>
      <c r="B31" s="33">
        <v>0</v>
      </c>
      <c r="C31" s="33">
        <v>0</v>
      </c>
      <c r="D31" s="33">
        <v>0</v>
      </c>
      <c r="E31" s="33">
        <v>0</v>
      </c>
      <c r="F31" s="33">
        <v>0</v>
      </c>
      <c r="G31" s="33">
        <v>0</v>
      </c>
      <c r="H31" s="33">
        <v>5</v>
      </c>
      <c r="I31" s="33">
        <v>1</v>
      </c>
      <c r="J31" s="33">
        <v>3</v>
      </c>
      <c r="K31" s="33">
        <v>4</v>
      </c>
      <c r="L31" s="33">
        <v>16</v>
      </c>
      <c r="M31" s="33">
        <v>22</v>
      </c>
      <c r="N31" s="33">
        <v>0</v>
      </c>
      <c r="O31" s="33">
        <v>0</v>
      </c>
      <c r="P31" s="33">
        <v>2</v>
      </c>
      <c r="Q31" s="33">
        <v>1</v>
      </c>
      <c r="R31" s="33">
        <v>3</v>
      </c>
      <c r="S31" s="33">
        <v>57</v>
      </c>
      <c r="T31" s="33">
        <v>1</v>
      </c>
      <c r="U31" s="33">
        <v>0</v>
      </c>
      <c r="V31" s="33">
        <v>19</v>
      </c>
    </row>
    <row r="32" spans="1:22" ht="15" customHeight="1">
      <c r="A32" s="37" t="s">
        <v>210</v>
      </c>
      <c r="B32" s="33">
        <v>0</v>
      </c>
      <c r="C32" s="33">
        <v>0</v>
      </c>
      <c r="D32" s="33">
        <v>0</v>
      </c>
      <c r="E32" s="33">
        <v>1</v>
      </c>
      <c r="F32" s="33">
        <v>0</v>
      </c>
      <c r="G32" s="33">
        <v>0</v>
      </c>
      <c r="H32" s="33">
        <v>3</v>
      </c>
      <c r="I32" s="33">
        <v>18</v>
      </c>
      <c r="J32" s="33">
        <v>7</v>
      </c>
      <c r="K32" s="33">
        <v>15</v>
      </c>
      <c r="L32" s="33">
        <v>44</v>
      </c>
      <c r="M32" s="33">
        <v>148</v>
      </c>
      <c r="N32" s="33">
        <v>0</v>
      </c>
      <c r="O32" s="33">
        <v>1</v>
      </c>
      <c r="P32" s="33">
        <v>1</v>
      </c>
      <c r="Q32" s="33">
        <v>6</v>
      </c>
      <c r="R32" s="33">
        <v>19</v>
      </c>
      <c r="S32" s="33">
        <v>263</v>
      </c>
      <c r="T32" s="33">
        <v>8</v>
      </c>
      <c r="U32" s="33">
        <v>1</v>
      </c>
      <c r="V32" s="33">
        <v>38</v>
      </c>
    </row>
    <row r="33" spans="1:22" ht="15" customHeight="1">
      <c r="A33" s="37" t="s">
        <v>211</v>
      </c>
      <c r="B33" s="33">
        <v>1</v>
      </c>
      <c r="C33" s="33">
        <v>0</v>
      </c>
      <c r="D33" s="33">
        <v>4</v>
      </c>
      <c r="E33" s="33">
        <v>6</v>
      </c>
      <c r="F33" s="33">
        <v>0</v>
      </c>
      <c r="G33" s="33">
        <v>1</v>
      </c>
      <c r="H33" s="33">
        <v>42</v>
      </c>
      <c r="I33" s="33">
        <v>30</v>
      </c>
      <c r="J33" s="33">
        <v>12</v>
      </c>
      <c r="K33" s="33">
        <v>20</v>
      </c>
      <c r="L33" s="33">
        <v>75</v>
      </c>
      <c r="M33" s="33">
        <v>100</v>
      </c>
      <c r="N33" s="33">
        <v>0</v>
      </c>
      <c r="O33" s="33">
        <v>1</v>
      </c>
      <c r="P33" s="33">
        <v>5</v>
      </c>
      <c r="Q33" s="33">
        <v>3</v>
      </c>
      <c r="R33" s="33">
        <v>3</v>
      </c>
      <c r="S33" s="33">
        <v>303</v>
      </c>
      <c r="T33" s="33">
        <v>15</v>
      </c>
      <c r="U33" s="33">
        <v>1</v>
      </c>
      <c r="V33" s="33">
        <v>88</v>
      </c>
    </row>
    <row r="34" spans="1:22" ht="15" customHeight="1">
      <c r="A34" s="43" t="s">
        <v>336</v>
      </c>
      <c r="B34" s="33">
        <v>2</v>
      </c>
      <c r="C34" s="33">
        <v>1</v>
      </c>
      <c r="D34" s="33">
        <v>0</v>
      </c>
      <c r="E34" s="33">
        <v>5</v>
      </c>
      <c r="F34" s="33">
        <v>0</v>
      </c>
      <c r="G34" s="33">
        <v>0</v>
      </c>
      <c r="H34" s="33">
        <v>12</v>
      </c>
      <c r="I34" s="33">
        <v>41</v>
      </c>
      <c r="J34" s="33">
        <v>23</v>
      </c>
      <c r="K34" s="33">
        <v>74</v>
      </c>
      <c r="L34" s="33">
        <v>37</v>
      </c>
      <c r="M34" s="33">
        <v>181</v>
      </c>
      <c r="N34" s="33">
        <v>0</v>
      </c>
      <c r="O34" s="33">
        <v>1</v>
      </c>
      <c r="P34" s="33">
        <v>1</v>
      </c>
      <c r="Q34" s="33">
        <v>13</v>
      </c>
      <c r="R34" s="33">
        <v>12</v>
      </c>
      <c r="S34" s="33">
        <v>403</v>
      </c>
      <c r="T34" s="33">
        <v>8</v>
      </c>
      <c r="U34" s="33">
        <v>4</v>
      </c>
      <c r="V34" s="33">
        <v>179</v>
      </c>
    </row>
    <row r="35" spans="1:22" ht="15" customHeight="1">
      <c r="A35" s="43" t="s">
        <v>213</v>
      </c>
      <c r="B35" s="33">
        <v>3</v>
      </c>
      <c r="C35" s="33">
        <v>3</v>
      </c>
      <c r="D35" s="33">
        <v>2</v>
      </c>
      <c r="E35" s="33">
        <v>1</v>
      </c>
      <c r="F35" s="33">
        <v>0</v>
      </c>
      <c r="G35" s="33">
        <v>0</v>
      </c>
      <c r="H35" s="33">
        <v>17</v>
      </c>
      <c r="I35" s="33">
        <v>10</v>
      </c>
      <c r="J35" s="33">
        <v>71</v>
      </c>
      <c r="K35" s="33">
        <v>43</v>
      </c>
      <c r="L35" s="33">
        <v>55</v>
      </c>
      <c r="M35" s="33">
        <v>68</v>
      </c>
      <c r="N35" s="33">
        <v>1</v>
      </c>
      <c r="O35" s="33">
        <v>1</v>
      </c>
      <c r="P35" s="33">
        <v>1</v>
      </c>
      <c r="Q35" s="33">
        <v>1</v>
      </c>
      <c r="R35" s="33">
        <v>5</v>
      </c>
      <c r="S35" s="33">
        <v>282</v>
      </c>
      <c r="T35" s="33">
        <v>6</v>
      </c>
      <c r="U35" s="33">
        <v>2</v>
      </c>
      <c r="V35" s="33">
        <v>125</v>
      </c>
    </row>
    <row r="36" spans="1:22" ht="15" customHeight="1">
      <c r="A36" s="37" t="s">
        <v>214</v>
      </c>
      <c r="B36" s="33">
        <v>0</v>
      </c>
      <c r="C36" s="33">
        <v>0</v>
      </c>
      <c r="D36" s="33">
        <v>2</v>
      </c>
      <c r="E36" s="33">
        <v>4</v>
      </c>
      <c r="F36" s="33">
        <v>1</v>
      </c>
      <c r="G36" s="33">
        <v>0</v>
      </c>
      <c r="H36" s="33">
        <v>74</v>
      </c>
      <c r="I36" s="33">
        <v>103</v>
      </c>
      <c r="J36" s="33">
        <v>21</v>
      </c>
      <c r="K36" s="33">
        <v>51</v>
      </c>
      <c r="L36" s="33">
        <v>62</v>
      </c>
      <c r="M36" s="33">
        <v>171</v>
      </c>
      <c r="N36" s="33">
        <v>0</v>
      </c>
      <c r="O36" s="33">
        <v>0</v>
      </c>
      <c r="P36" s="33">
        <v>6</v>
      </c>
      <c r="Q36" s="33">
        <v>3</v>
      </c>
      <c r="R36" s="33">
        <v>8</v>
      </c>
      <c r="S36" s="33">
        <v>506</v>
      </c>
      <c r="T36" s="33">
        <v>12</v>
      </c>
      <c r="U36" s="33">
        <v>1</v>
      </c>
      <c r="V36" s="33">
        <v>38</v>
      </c>
    </row>
    <row r="37" spans="1:22" ht="15" customHeight="1">
      <c r="A37" s="37" t="s">
        <v>215</v>
      </c>
      <c r="B37" s="33">
        <v>0</v>
      </c>
      <c r="C37" s="33">
        <v>0</v>
      </c>
      <c r="D37" s="33">
        <v>1</v>
      </c>
      <c r="E37" s="33">
        <v>3</v>
      </c>
      <c r="F37" s="33">
        <v>1</v>
      </c>
      <c r="G37" s="33">
        <v>1</v>
      </c>
      <c r="H37" s="33">
        <v>10</v>
      </c>
      <c r="I37" s="33">
        <v>34</v>
      </c>
      <c r="J37" s="33">
        <v>18</v>
      </c>
      <c r="K37" s="33">
        <v>101</v>
      </c>
      <c r="L37" s="33">
        <v>24</v>
      </c>
      <c r="M37" s="33">
        <v>109</v>
      </c>
      <c r="N37" s="33">
        <v>0</v>
      </c>
      <c r="O37" s="33">
        <v>1</v>
      </c>
      <c r="P37" s="33">
        <v>1</v>
      </c>
      <c r="Q37" s="33">
        <v>4</v>
      </c>
      <c r="R37" s="33">
        <v>19</v>
      </c>
      <c r="S37" s="33">
        <v>327</v>
      </c>
      <c r="T37" s="33">
        <v>1</v>
      </c>
      <c r="U37" s="33">
        <v>5</v>
      </c>
      <c r="V37" s="33">
        <v>22</v>
      </c>
    </row>
    <row r="38" spans="1:22" ht="17.100000000000001" customHeight="1">
      <c r="A38" s="701" t="s">
        <v>534</v>
      </c>
      <c r="B38" s="702"/>
      <c r="C38" s="702"/>
      <c r="D38" s="702"/>
      <c r="E38" s="702"/>
      <c r="F38" s="702"/>
      <c r="G38" s="702"/>
      <c r="H38" s="702"/>
      <c r="I38" s="702"/>
      <c r="J38" s="702"/>
      <c r="K38" s="702"/>
      <c r="L38" s="702"/>
      <c r="M38" s="702"/>
      <c r="N38" s="702"/>
      <c r="O38" s="702"/>
      <c r="P38" s="702"/>
      <c r="Q38" s="702"/>
      <c r="R38" s="702"/>
      <c r="S38" s="702"/>
      <c r="T38" s="702"/>
      <c r="U38" s="702"/>
      <c r="V38" s="702"/>
    </row>
    <row r="39" spans="1:22" ht="17.100000000000001" customHeight="1">
      <c r="A39" s="701" t="s">
        <v>521</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425</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522</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427</v>
      </c>
      <c r="B42" s="702"/>
      <c r="C42" s="702"/>
      <c r="D42" s="702"/>
      <c r="E42" s="702"/>
      <c r="F42" s="702"/>
      <c r="G42" s="702"/>
      <c r="H42" s="702"/>
      <c r="I42" s="702"/>
      <c r="J42" s="702"/>
      <c r="K42" s="702"/>
      <c r="L42" s="702"/>
      <c r="M42" s="702"/>
      <c r="N42" s="702"/>
      <c r="O42" s="702"/>
      <c r="P42" s="702"/>
      <c r="Q42" s="702"/>
      <c r="R42" s="702"/>
      <c r="S42" s="702"/>
      <c r="T42" s="702"/>
      <c r="U42" s="702"/>
      <c r="V42" s="702"/>
    </row>
  </sheetData>
  <mergeCells count="22">
    <mergeCell ref="A6:V6"/>
    <mergeCell ref="A1:V1"/>
    <mergeCell ref="A2:V2"/>
    <mergeCell ref="A3:V3"/>
    <mergeCell ref="A4:V4"/>
    <mergeCell ref="A5:V5"/>
    <mergeCell ref="A42:V42"/>
    <mergeCell ref="B8:S8"/>
    <mergeCell ref="T8:V8"/>
    <mergeCell ref="B9:C9"/>
    <mergeCell ref="D9:E9"/>
    <mergeCell ref="F9:G9"/>
    <mergeCell ref="H9:I9"/>
    <mergeCell ref="J9:K9"/>
    <mergeCell ref="L9:M9"/>
    <mergeCell ref="N9:O9"/>
    <mergeCell ref="P9:Q9"/>
    <mergeCell ref="T9:V9"/>
    <mergeCell ref="A38:V38"/>
    <mergeCell ref="A39:V39"/>
    <mergeCell ref="A40:V40"/>
    <mergeCell ref="A41:V41"/>
  </mergeCells>
  <pageMargins left="0.2" right="0.2" top="0.25" bottom="0.25" header="0" footer="0"/>
  <pageSetup paperSize="5" orientation="landscape"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22" style="31" bestFit="1" customWidth="1"/>
    <col min="2" max="17" width="8.25" style="31" customWidth="1"/>
    <col min="18" max="18" width="10.375" style="31" customWidth="1"/>
    <col min="19" max="19" width="9" style="31" bestFit="1" customWidth="1"/>
    <col min="20" max="20" width="10" style="31" bestFit="1" customWidth="1"/>
    <col min="21" max="21" width="8" style="31" bestFit="1" customWidth="1"/>
    <col min="22" max="22" width="13" style="31" customWidth="1"/>
    <col min="23" max="16384" width="11" style="31"/>
  </cols>
  <sheetData>
    <row r="1" spans="1:22" ht="18.95" customHeight="1">
      <c r="A1" s="704" t="s">
        <v>535</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536</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7" spans="1:22" ht="12" customHeight="1"/>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760</v>
      </c>
      <c r="C11" s="86">
        <v>637</v>
      </c>
      <c r="D11" s="86">
        <v>468</v>
      </c>
      <c r="E11" s="86">
        <v>419</v>
      </c>
      <c r="F11" s="86">
        <v>25</v>
      </c>
      <c r="G11" s="86">
        <v>40</v>
      </c>
      <c r="H11" s="86">
        <v>3082</v>
      </c>
      <c r="I11" s="86">
        <v>1904</v>
      </c>
      <c r="J11" s="86">
        <v>4982</v>
      </c>
      <c r="K11" s="86">
        <v>4542</v>
      </c>
      <c r="L11" s="86">
        <v>5547</v>
      </c>
      <c r="M11" s="86">
        <v>5425</v>
      </c>
      <c r="N11" s="86">
        <v>35</v>
      </c>
      <c r="O11" s="86">
        <v>30</v>
      </c>
      <c r="P11" s="86">
        <v>410</v>
      </c>
      <c r="Q11" s="86">
        <v>338</v>
      </c>
      <c r="R11" s="86">
        <v>1293</v>
      </c>
      <c r="S11" s="86">
        <v>29937</v>
      </c>
      <c r="T11" s="86">
        <v>1161</v>
      </c>
      <c r="U11" s="86">
        <v>2251</v>
      </c>
      <c r="V11" s="86">
        <v>14546</v>
      </c>
    </row>
    <row r="12" spans="1:22" ht="15" customHeight="1">
      <c r="A12" s="37" t="s">
        <v>188</v>
      </c>
      <c r="B12" s="33">
        <v>1</v>
      </c>
      <c r="C12" s="33">
        <v>9</v>
      </c>
      <c r="D12" s="33">
        <v>22</v>
      </c>
      <c r="E12" s="33">
        <v>13</v>
      </c>
      <c r="F12" s="33">
        <v>0</v>
      </c>
      <c r="G12" s="33">
        <v>4</v>
      </c>
      <c r="H12" s="33">
        <v>111</v>
      </c>
      <c r="I12" s="33">
        <v>40</v>
      </c>
      <c r="J12" s="33">
        <v>123</v>
      </c>
      <c r="K12" s="33">
        <v>80</v>
      </c>
      <c r="L12" s="33">
        <v>645</v>
      </c>
      <c r="M12" s="33">
        <v>369</v>
      </c>
      <c r="N12" s="33">
        <v>5</v>
      </c>
      <c r="O12" s="33">
        <v>1</v>
      </c>
      <c r="P12" s="33">
        <v>47</v>
      </c>
      <c r="Q12" s="33">
        <v>15</v>
      </c>
      <c r="R12" s="33">
        <v>22</v>
      </c>
      <c r="S12" s="33">
        <v>1507</v>
      </c>
      <c r="T12" s="33">
        <v>78</v>
      </c>
      <c r="U12" s="33">
        <v>56</v>
      </c>
      <c r="V12" s="33">
        <v>585</v>
      </c>
    </row>
    <row r="13" spans="1:22" ht="15" customHeight="1">
      <c r="A13" s="37" t="s">
        <v>189</v>
      </c>
      <c r="B13" s="33">
        <v>220</v>
      </c>
      <c r="C13" s="33">
        <v>155</v>
      </c>
      <c r="D13" s="33">
        <v>96</v>
      </c>
      <c r="E13" s="33">
        <v>72</v>
      </c>
      <c r="F13" s="33">
        <v>3</v>
      </c>
      <c r="G13" s="33">
        <v>7</v>
      </c>
      <c r="H13" s="33">
        <v>1060</v>
      </c>
      <c r="I13" s="33">
        <v>559</v>
      </c>
      <c r="J13" s="33">
        <v>1156</v>
      </c>
      <c r="K13" s="33">
        <v>1022</v>
      </c>
      <c r="L13" s="33">
        <v>475</v>
      </c>
      <c r="M13" s="33">
        <v>556</v>
      </c>
      <c r="N13" s="33">
        <v>7</v>
      </c>
      <c r="O13" s="33">
        <v>8</v>
      </c>
      <c r="P13" s="33">
        <v>81</v>
      </c>
      <c r="Q13" s="33">
        <v>71</v>
      </c>
      <c r="R13" s="33">
        <v>280</v>
      </c>
      <c r="S13" s="33">
        <v>5828</v>
      </c>
      <c r="T13" s="33">
        <v>164</v>
      </c>
      <c r="U13" s="33">
        <v>656</v>
      </c>
      <c r="V13" s="33">
        <v>3496</v>
      </c>
    </row>
    <row r="14" spans="1:22" ht="15" customHeight="1">
      <c r="A14" s="37" t="s">
        <v>190</v>
      </c>
      <c r="B14" s="33">
        <v>2</v>
      </c>
      <c r="C14" s="33">
        <v>2</v>
      </c>
      <c r="D14" s="33">
        <v>8</v>
      </c>
      <c r="E14" s="33">
        <v>3</v>
      </c>
      <c r="F14" s="33">
        <v>2</v>
      </c>
      <c r="G14" s="33">
        <v>2</v>
      </c>
      <c r="H14" s="33">
        <v>77</v>
      </c>
      <c r="I14" s="33">
        <v>30</v>
      </c>
      <c r="J14" s="33">
        <v>81</v>
      </c>
      <c r="K14" s="33">
        <v>34</v>
      </c>
      <c r="L14" s="33">
        <v>347</v>
      </c>
      <c r="M14" s="33">
        <v>235</v>
      </c>
      <c r="N14" s="33">
        <v>1</v>
      </c>
      <c r="O14" s="33">
        <v>0</v>
      </c>
      <c r="P14" s="33">
        <v>13</v>
      </c>
      <c r="Q14" s="33">
        <v>23</v>
      </c>
      <c r="R14" s="33">
        <v>28</v>
      </c>
      <c r="S14" s="33">
        <v>888</v>
      </c>
      <c r="T14" s="33">
        <v>35</v>
      </c>
      <c r="U14" s="33">
        <v>1</v>
      </c>
      <c r="V14" s="33">
        <v>575</v>
      </c>
    </row>
    <row r="15" spans="1:22" ht="15" customHeight="1">
      <c r="A15" s="37" t="s">
        <v>191</v>
      </c>
      <c r="B15" s="33">
        <v>0</v>
      </c>
      <c r="C15" s="33">
        <v>0</v>
      </c>
      <c r="D15" s="33">
        <v>0</v>
      </c>
      <c r="E15" s="33">
        <v>0</v>
      </c>
      <c r="F15" s="33">
        <v>0</v>
      </c>
      <c r="G15" s="33">
        <v>1</v>
      </c>
      <c r="H15" s="33">
        <v>0</v>
      </c>
      <c r="I15" s="33">
        <v>5</v>
      </c>
      <c r="J15" s="33">
        <v>0</v>
      </c>
      <c r="K15" s="33">
        <v>1</v>
      </c>
      <c r="L15" s="33">
        <v>4</v>
      </c>
      <c r="M15" s="33">
        <v>21</v>
      </c>
      <c r="N15" s="33">
        <v>0</v>
      </c>
      <c r="O15" s="33">
        <v>0</v>
      </c>
      <c r="P15" s="33">
        <v>0</v>
      </c>
      <c r="Q15" s="33">
        <v>0</v>
      </c>
      <c r="R15" s="33">
        <v>0</v>
      </c>
      <c r="S15" s="33">
        <v>32</v>
      </c>
      <c r="T15" s="33">
        <v>0</v>
      </c>
      <c r="U15" s="33">
        <v>0</v>
      </c>
      <c r="V15" s="33">
        <v>4</v>
      </c>
    </row>
    <row r="16" spans="1:22" ht="15" customHeight="1">
      <c r="A16" s="37" t="s">
        <v>192</v>
      </c>
      <c r="B16" s="33">
        <v>0</v>
      </c>
      <c r="C16" s="33">
        <v>3</v>
      </c>
      <c r="D16" s="33">
        <v>6</v>
      </c>
      <c r="E16" s="33">
        <v>2</v>
      </c>
      <c r="F16" s="33">
        <v>0</v>
      </c>
      <c r="G16" s="33">
        <v>0</v>
      </c>
      <c r="H16" s="33">
        <v>31</v>
      </c>
      <c r="I16" s="33">
        <v>10</v>
      </c>
      <c r="J16" s="33">
        <v>24</v>
      </c>
      <c r="K16" s="33">
        <v>30</v>
      </c>
      <c r="L16" s="33">
        <v>149</v>
      </c>
      <c r="M16" s="33">
        <v>167</v>
      </c>
      <c r="N16" s="33">
        <v>1</v>
      </c>
      <c r="O16" s="33">
        <v>2</v>
      </c>
      <c r="P16" s="33">
        <v>9</v>
      </c>
      <c r="Q16" s="33">
        <v>6</v>
      </c>
      <c r="R16" s="33">
        <v>5</v>
      </c>
      <c r="S16" s="33">
        <v>445</v>
      </c>
      <c r="T16" s="33">
        <v>14</v>
      </c>
      <c r="U16" s="33">
        <v>50</v>
      </c>
      <c r="V16" s="33">
        <v>218</v>
      </c>
    </row>
    <row r="17" spans="1:22" ht="15" customHeight="1">
      <c r="A17" s="43" t="s">
        <v>193</v>
      </c>
      <c r="B17" s="33">
        <v>2</v>
      </c>
      <c r="C17" s="33">
        <v>3</v>
      </c>
      <c r="D17" s="33">
        <v>1</v>
      </c>
      <c r="E17" s="33">
        <v>2</v>
      </c>
      <c r="F17" s="33">
        <v>0</v>
      </c>
      <c r="G17" s="33">
        <v>0</v>
      </c>
      <c r="H17" s="33">
        <v>3</v>
      </c>
      <c r="I17" s="33">
        <v>4</v>
      </c>
      <c r="J17" s="33">
        <v>22</v>
      </c>
      <c r="K17" s="33">
        <v>28</v>
      </c>
      <c r="L17" s="33">
        <v>35</v>
      </c>
      <c r="M17" s="33">
        <v>90</v>
      </c>
      <c r="N17" s="33">
        <v>0</v>
      </c>
      <c r="O17" s="33">
        <v>0</v>
      </c>
      <c r="P17" s="33">
        <v>1</v>
      </c>
      <c r="Q17" s="33">
        <v>4</v>
      </c>
      <c r="R17" s="33">
        <v>12</v>
      </c>
      <c r="S17" s="33">
        <v>207</v>
      </c>
      <c r="T17" s="33">
        <v>4</v>
      </c>
      <c r="U17" s="33">
        <v>0</v>
      </c>
      <c r="V17" s="33">
        <v>72</v>
      </c>
    </row>
    <row r="18" spans="1:22" ht="15" customHeight="1">
      <c r="A18" s="37" t="s">
        <v>194</v>
      </c>
      <c r="B18" s="33">
        <v>10</v>
      </c>
      <c r="C18" s="33">
        <v>5</v>
      </c>
      <c r="D18" s="33">
        <v>40</v>
      </c>
      <c r="E18" s="33">
        <v>34</v>
      </c>
      <c r="F18" s="33">
        <v>1</v>
      </c>
      <c r="G18" s="33">
        <v>3</v>
      </c>
      <c r="H18" s="33">
        <v>193</v>
      </c>
      <c r="I18" s="33">
        <v>110</v>
      </c>
      <c r="J18" s="33">
        <v>70</v>
      </c>
      <c r="K18" s="33">
        <v>55</v>
      </c>
      <c r="L18" s="33">
        <v>471</v>
      </c>
      <c r="M18" s="33">
        <v>303</v>
      </c>
      <c r="N18" s="33">
        <v>2</v>
      </c>
      <c r="O18" s="33">
        <v>2</v>
      </c>
      <c r="P18" s="33">
        <v>21</v>
      </c>
      <c r="Q18" s="33">
        <v>16</v>
      </c>
      <c r="R18" s="33">
        <v>95</v>
      </c>
      <c r="S18" s="33">
        <v>1431</v>
      </c>
      <c r="T18" s="33">
        <v>52</v>
      </c>
      <c r="U18" s="33">
        <v>55</v>
      </c>
      <c r="V18" s="33">
        <v>668</v>
      </c>
    </row>
    <row r="19" spans="1:22" ht="15" customHeight="1">
      <c r="A19" s="37" t="s">
        <v>195</v>
      </c>
      <c r="B19" s="33">
        <v>3</v>
      </c>
      <c r="C19" s="33">
        <v>1</v>
      </c>
      <c r="D19" s="33">
        <v>2</v>
      </c>
      <c r="E19" s="33">
        <v>0</v>
      </c>
      <c r="F19" s="33">
        <v>0</v>
      </c>
      <c r="G19" s="33">
        <v>0</v>
      </c>
      <c r="H19" s="33">
        <v>0</v>
      </c>
      <c r="I19" s="33">
        <v>5</v>
      </c>
      <c r="J19" s="33">
        <v>12</v>
      </c>
      <c r="K19" s="33">
        <v>10</v>
      </c>
      <c r="L19" s="33">
        <v>21</v>
      </c>
      <c r="M19" s="33">
        <v>26</v>
      </c>
      <c r="N19" s="33">
        <v>0</v>
      </c>
      <c r="O19" s="33">
        <v>0</v>
      </c>
      <c r="P19" s="33">
        <v>3</v>
      </c>
      <c r="Q19" s="33">
        <v>3</v>
      </c>
      <c r="R19" s="33">
        <v>3</v>
      </c>
      <c r="S19" s="33">
        <v>89</v>
      </c>
      <c r="T19" s="33">
        <v>10</v>
      </c>
      <c r="U19" s="33">
        <v>7</v>
      </c>
      <c r="V19" s="33">
        <v>29</v>
      </c>
    </row>
    <row r="20" spans="1:22" ht="15" customHeight="1">
      <c r="A20" s="37" t="s">
        <v>196</v>
      </c>
      <c r="B20" s="33">
        <v>1</v>
      </c>
      <c r="C20" s="33">
        <v>0</v>
      </c>
      <c r="D20" s="33">
        <v>1</v>
      </c>
      <c r="E20" s="33">
        <v>1</v>
      </c>
      <c r="F20" s="33">
        <v>1</v>
      </c>
      <c r="G20" s="33">
        <v>0</v>
      </c>
      <c r="H20" s="33">
        <v>4</v>
      </c>
      <c r="I20" s="33">
        <v>5</v>
      </c>
      <c r="J20" s="33">
        <v>8</v>
      </c>
      <c r="K20" s="33">
        <v>2</v>
      </c>
      <c r="L20" s="33">
        <v>77</v>
      </c>
      <c r="M20" s="33">
        <v>83</v>
      </c>
      <c r="N20" s="33">
        <v>0</v>
      </c>
      <c r="O20" s="33">
        <v>0</v>
      </c>
      <c r="P20" s="33">
        <v>1</v>
      </c>
      <c r="Q20" s="33">
        <v>1</v>
      </c>
      <c r="R20" s="33">
        <v>9</v>
      </c>
      <c r="S20" s="33">
        <v>194</v>
      </c>
      <c r="T20" s="33">
        <v>13</v>
      </c>
      <c r="U20" s="33">
        <v>0</v>
      </c>
      <c r="V20" s="33">
        <v>56</v>
      </c>
    </row>
    <row r="21" spans="1:22" ht="15" customHeight="1">
      <c r="A21" s="37" t="s">
        <v>197</v>
      </c>
      <c r="B21" s="33">
        <v>11</v>
      </c>
      <c r="C21" s="33">
        <v>17</v>
      </c>
      <c r="D21" s="33">
        <v>22</v>
      </c>
      <c r="E21" s="33">
        <v>15</v>
      </c>
      <c r="F21" s="33">
        <v>0</v>
      </c>
      <c r="G21" s="33">
        <v>1</v>
      </c>
      <c r="H21" s="33">
        <v>74</v>
      </c>
      <c r="I21" s="33">
        <v>69</v>
      </c>
      <c r="J21" s="33">
        <v>134</v>
      </c>
      <c r="K21" s="33">
        <v>139</v>
      </c>
      <c r="L21" s="33">
        <v>186</v>
      </c>
      <c r="M21" s="33">
        <v>321</v>
      </c>
      <c r="N21" s="33">
        <v>0</v>
      </c>
      <c r="O21" s="33">
        <v>1</v>
      </c>
      <c r="P21" s="33">
        <v>9</v>
      </c>
      <c r="Q21" s="33">
        <v>14</v>
      </c>
      <c r="R21" s="33">
        <v>87</v>
      </c>
      <c r="S21" s="33">
        <v>1100</v>
      </c>
      <c r="T21" s="33">
        <v>42</v>
      </c>
      <c r="U21" s="33">
        <v>30</v>
      </c>
      <c r="V21" s="33">
        <v>389</v>
      </c>
    </row>
    <row r="22" spans="1:22" ht="15" customHeight="1">
      <c r="A22" s="37" t="s">
        <v>198</v>
      </c>
      <c r="B22" s="33">
        <v>5</v>
      </c>
      <c r="C22" s="33">
        <v>0</v>
      </c>
      <c r="D22" s="33">
        <v>10</v>
      </c>
      <c r="E22" s="33">
        <v>10</v>
      </c>
      <c r="F22" s="33">
        <v>0</v>
      </c>
      <c r="G22" s="33">
        <v>0</v>
      </c>
      <c r="H22" s="33">
        <v>68</v>
      </c>
      <c r="I22" s="33">
        <v>54</v>
      </c>
      <c r="J22" s="33">
        <v>112</v>
      </c>
      <c r="K22" s="33">
        <v>52</v>
      </c>
      <c r="L22" s="33">
        <v>192</v>
      </c>
      <c r="M22" s="33">
        <v>193</v>
      </c>
      <c r="N22" s="33">
        <v>0</v>
      </c>
      <c r="O22" s="33">
        <v>0</v>
      </c>
      <c r="P22" s="33">
        <v>15</v>
      </c>
      <c r="Q22" s="33">
        <v>8</v>
      </c>
      <c r="R22" s="33">
        <v>36</v>
      </c>
      <c r="S22" s="33">
        <v>755</v>
      </c>
      <c r="T22" s="33">
        <v>33</v>
      </c>
      <c r="U22" s="33">
        <v>21</v>
      </c>
      <c r="V22" s="33">
        <v>410</v>
      </c>
    </row>
    <row r="23" spans="1:22" ht="15" customHeight="1">
      <c r="A23" s="43" t="s">
        <v>199</v>
      </c>
      <c r="B23" s="33">
        <v>1</v>
      </c>
      <c r="C23" s="33">
        <v>0</v>
      </c>
      <c r="D23" s="33">
        <v>2</v>
      </c>
      <c r="E23" s="33">
        <v>0</v>
      </c>
      <c r="F23" s="33">
        <v>0</v>
      </c>
      <c r="G23" s="33">
        <v>1</v>
      </c>
      <c r="H23" s="33">
        <v>8</v>
      </c>
      <c r="I23" s="33">
        <v>9</v>
      </c>
      <c r="J23" s="33">
        <v>7</v>
      </c>
      <c r="K23" s="33">
        <v>7</v>
      </c>
      <c r="L23" s="33">
        <v>52</v>
      </c>
      <c r="M23" s="33">
        <v>81</v>
      </c>
      <c r="N23" s="33">
        <v>0</v>
      </c>
      <c r="O23" s="33">
        <v>0</v>
      </c>
      <c r="P23" s="33">
        <v>0</v>
      </c>
      <c r="Q23" s="33">
        <v>0</v>
      </c>
      <c r="R23" s="33">
        <v>0</v>
      </c>
      <c r="S23" s="33">
        <v>168</v>
      </c>
      <c r="T23" s="33">
        <v>3</v>
      </c>
      <c r="U23" s="33">
        <v>0</v>
      </c>
      <c r="V23" s="33">
        <v>85</v>
      </c>
    </row>
    <row r="24" spans="1:22" ht="15" customHeight="1">
      <c r="A24" s="37" t="s">
        <v>332</v>
      </c>
      <c r="B24" s="33">
        <v>0</v>
      </c>
      <c r="C24" s="33">
        <v>1</v>
      </c>
      <c r="D24" s="33">
        <v>5</v>
      </c>
      <c r="E24" s="33">
        <v>4</v>
      </c>
      <c r="F24" s="33">
        <v>0</v>
      </c>
      <c r="G24" s="33">
        <v>0</v>
      </c>
      <c r="H24" s="33">
        <v>3</v>
      </c>
      <c r="I24" s="33">
        <v>9</v>
      </c>
      <c r="J24" s="33">
        <v>15</v>
      </c>
      <c r="K24" s="33">
        <v>5</v>
      </c>
      <c r="L24" s="33">
        <v>35</v>
      </c>
      <c r="M24" s="33">
        <v>47</v>
      </c>
      <c r="N24" s="33">
        <v>0</v>
      </c>
      <c r="O24" s="33">
        <v>0</v>
      </c>
      <c r="P24" s="33">
        <v>4</v>
      </c>
      <c r="Q24" s="33">
        <v>2</v>
      </c>
      <c r="R24" s="33">
        <v>21</v>
      </c>
      <c r="S24" s="33">
        <v>151</v>
      </c>
      <c r="T24" s="33">
        <v>7</v>
      </c>
      <c r="U24" s="33">
        <v>6</v>
      </c>
      <c r="V24" s="33">
        <v>32</v>
      </c>
    </row>
    <row r="25" spans="1:22" ht="15" customHeight="1">
      <c r="A25" s="37" t="s">
        <v>201</v>
      </c>
      <c r="B25" s="33">
        <v>0</v>
      </c>
      <c r="C25" s="33">
        <v>1</v>
      </c>
      <c r="D25" s="33">
        <v>0</v>
      </c>
      <c r="E25" s="33">
        <v>0</v>
      </c>
      <c r="F25" s="33">
        <v>0</v>
      </c>
      <c r="G25" s="33">
        <v>0</v>
      </c>
      <c r="H25" s="33">
        <v>1</v>
      </c>
      <c r="I25" s="33">
        <v>1</v>
      </c>
      <c r="J25" s="33">
        <v>5</v>
      </c>
      <c r="K25" s="33">
        <v>7</v>
      </c>
      <c r="L25" s="33">
        <v>12</v>
      </c>
      <c r="M25" s="33">
        <v>10</v>
      </c>
      <c r="N25" s="33">
        <v>1</v>
      </c>
      <c r="O25" s="33">
        <v>0</v>
      </c>
      <c r="P25" s="33">
        <v>2</v>
      </c>
      <c r="Q25" s="33">
        <v>0</v>
      </c>
      <c r="R25" s="33">
        <v>6</v>
      </c>
      <c r="S25" s="33">
        <v>46</v>
      </c>
      <c r="T25" s="33">
        <v>3</v>
      </c>
      <c r="U25" s="33">
        <v>2</v>
      </c>
      <c r="V25" s="33">
        <v>23</v>
      </c>
    </row>
    <row r="26" spans="1:22" ht="15" customHeight="1">
      <c r="A26" s="37" t="s">
        <v>202</v>
      </c>
      <c r="B26" s="33">
        <v>213</v>
      </c>
      <c r="C26" s="33">
        <v>198</v>
      </c>
      <c r="D26" s="33">
        <v>14</v>
      </c>
      <c r="E26" s="33">
        <v>26</v>
      </c>
      <c r="F26" s="33">
        <v>2</v>
      </c>
      <c r="G26" s="33">
        <v>1</v>
      </c>
      <c r="H26" s="33">
        <v>304</v>
      </c>
      <c r="I26" s="33">
        <v>268</v>
      </c>
      <c r="J26" s="33">
        <v>1450</v>
      </c>
      <c r="K26" s="33">
        <v>1532</v>
      </c>
      <c r="L26" s="33">
        <v>120</v>
      </c>
      <c r="M26" s="33">
        <v>142</v>
      </c>
      <c r="N26" s="33">
        <v>1</v>
      </c>
      <c r="O26" s="33">
        <v>1</v>
      </c>
      <c r="P26" s="33">
        <v>13</v>
      </c>
      <c r="Q26" s="33">
        <v>16</v>
      </c>
      <c r="R26" s="33">
        <v>83</v>
      </c>
      <c r="S26" s="33">
        <v>4384</v>
      </c>
      <c r="T26" s="33">
        <v>187</v>
      </c>
      <c r="U26" s="33">
        <v>488</v>
      </c>
      <c r="V26" s="33">
        <v>2293</v>
      </c>
    </row>
    <row r="27" spans="1:22" ht="15" customHeight="1">
      <c r="A27" s="37" t="s">
        <v>333</v>
      </c>
      <c r="B27" s="33">
        <v>0</v>
      </c>
      <c r="C27" s="33">
        <v>0</v>
      </c>
      <c r="D27" s="33">
        <v>0</v>
      </c>
      <c r="E27" s="33">
        <v>0</v>
      </c>
      <c r="F27" s="33">
        <v>0</v>
      </c>
      <c r="G27" s="33">
        <v>0</v>
      </c>
      <c r="H27" s="33">
        <v>8</v>
      </c>
      <c r="I27" s="33">
        <v>6</v>
      </c>
      <c r="J27" s="33">
        <v>1</v>
      </c>
      <c r="K27" s="33">
        <v>1</v>
      </c>
      <c r="L27" s="33">
        <v>18</v>
      </c>
      <c r="M27" s="33">
        <v>25</v>
      </c>
      <c r="N27" s="33">
        <v>0</v>
      </c>
      <c r="O27" s="33">
        <v>0</v>
      </c>
      <c r="P27" s="33">
        <v>0</v>
      </c>
      <c r="Q27" s="33">
        <v>0</v>
      </c>
      <c r="R27" s="33">
        <v>0</v>
      </c>
      <c r="S27" s="33">
        <v>59</v>
      </c>
      <c r="T27" s="33">
        <v>0</v>
      </c>
      <c r="U27" s="33">
        <v>0</v>
      </c>
      <c r="V27" s="33">
        <v>23</v>
      </c>
    </row>
    <row r="28" spans="1:22" ht="15" customHeight="1">
      <c r="A28" s="37" t="s">
        <v>204</v>
      </c>
      <c r="B28" s="33">
        <v>0</v>
      </c>
      <c r="C28" s="33">
        <v>0</v>
      </c>
      <c r="D28" s="33">
        <v>2</v>
      </c>
      <c r="E28" s="33">
        <v>1</v>
      </c>
      <c r="F28" s="33">
        <v>1</v>
      </c>
      <c r="G28" s="33">
        <v>0</v>
      </c>
      <c r="H28" s="33">
        <v>17</v>
      </c>
      <c r="I28" s="33">
        <v>1</v>
      </c>
      <c r="J28" s="33">
        <v>6</v>
      </c>
      <c r="K28" s="33">
        <v>3</v>
      </c>
      <c r="L28" s="33">
        <v>76</v>
      </c>
      <c r="M28" s="33">
        <v>45</v>
      </c>
      <c r="N28" s="33">
        <v>0</v>
      </c>
      <c r="O28" s="33">
        <v>0</v>
      </c>
      <c r="P28" s="33">
        <v>5</v>
      </c>
      <c r="Q28" s="33">
        <v>0</v>
      </c>
      <c r="R28" s="33">
        <v>8</v>
      </c>
      <c r="S28" s="33">
        <v>165</v>
      </c>
      <c r="T28" s="33">
        <v>12</v>
      </c>
      <c r="U28" s="33">
        <v>1</v>
      </c>
      <c r="V28" s="33">
        <v>54</v>
      </c>
    </row>
    <row r="29" spans="1:22" ht="15" customHeight="1">
      <c r="A29" s="37" t="s">
        <v>205</v>
      </c>
      <c r="B29" s="33">
        <v>3</v>
      </c>
      <c r="C29" s="33">
        <v>2</v>
      </c>
      <c r="D29" s="33">
        <v>3</v>
      </c>
      <c r="E29" s="33">
        <v>9</v>
      </c>
      <c r="F29" s="33">
        <v>2</v>
      </c>
      <c r="G29" s="33">
        <v>0</v>
      </c>
      <c r="H29" s="33">
        <v>87</v>
      </c>
      <c r="I29" s="33">
        <v>53</v>
      </c>
      <c r="J29" s="33">
        <v>106</v>
      </c>
      <c r="K29" s="33">
        <v>111</v>
      </c>
      <c r="L29" s="33">
        <v>138</v>
      </c>
      <c r="M29" s="33">
        <v>179</v>
      </c>
      <c r="N29" s="33">
        <v>0</v>
      </c>
      <c r="O29" s="33">
        <v>1</v>
      </c>
      <c r="P29" s="33">
        <v>3</v>
      </c>
      <c r="Q29" s="33">
        <v>6</v>
      </c>
      <c r="R29" s="33">
        <v>47</v>
      </c>
      <c r="S29" s="33">
        <v>750</v>
      </c>
      <c r="T29" s="33">
        <v>43</v>
      </c>
      <c r="U29" s="33">
        <v>54</v>
      </c>
      <c r="V29" s="33">
        <v>236</v>
      </c>
    </row>
    <row r="30" spans="1:22" ht="15" customHeight="1">
      <c r="A30" s="43" t="s">
        <v>334</v>
      </c>
      <c r="B30" s="33">
        <v>0</v>
      </c>
      <c r="C30" s="33">
        <v>0</v>
      </c>
      <c r="D30" s="33">
        <v>3</v>
      </c>
      <c r="E30" s="33">
        <v>3</v>
      </c>
      <c r="F30" s="33">
        <v>0</v>
      </c>
      <c r="G30" s="33">
        <v>2</v>
      </c>
      <c r="H30" s="33">
        <v>2</v>
      </c>
      <c r="I30" s="33">
        <v>2</v>
      </c>
      <c r="J30" s="33">
        <v>15</v>
      </c>
      <c r="K30" s="33">
        <v>32</v>
      </c>
      <c r="L30" s="33">
        <v>74</v>
      </c>
      <c r="M30" s="33">
        <v>110</v>
      </c>
      <c r="N30" s="33">
        <v>0</v>
      </c>
      <c r="O30" s="33">
        <v>0</v>
      </c>
      <c r="P30" s="33">
        <v>3</v>
      </c>
      <c r="Q30" s="33">
        <v>7</v>
      </c>
      <c r="R30" s="33">
        <v>7</v>
      </c>
      <c r="S30" s="33">
        <v>260</v>
      </c>
      <c r="T30" s="33">
        <v>14</v>
      </c>
      <c r="U30" s="33">
        <v>0</v>
      </c>
      <c r="V30" s="33">
        <v>109</v>
      </c>
    </row>
    <row r="31" spans="1:22" ht="15" customHeight="1">
      <c r="A31" s="37" t="s">
        <v>207</v>
      </c>
      <c r="B31" s="33">
        <v>1</v>
      </c>
      <c r="C31" s="33">
        <v>0</v>
      </c>
      <c r="D31" s="33">
        <v>5</v>
      </c>
      <c r="E31" s="33">
        <v>6</v>
      </c>
      <c r="F31" s="33">
        <v>0</v>
      </c>
      <c r="G31" s="33">
        <v>0</v>
      </c>
      <c r="H31" s="33">
        <v>39</v>
      </c>
      <c r="I31" s="33">
        <v>10</v>
      </c>
      <c r="J31" s="33">
        <v>4</v>
      </c>
      <c r="K31" s="33">
        <v>5</v>
      </c>
      <c r="L31" s="33">
        <v>97</v>
      </c>
      <c r="M31" s="33">
        <v>71</v>
      </c>
      <c r="N31" s="33">
        <v>3</v>
      </c>
      <c r="O31" s="33">
        <v>0</v>
      </c>
      <c r="P31" s="33">
        <v>17</v>
      </c>
      <c r="Q31" s="33">
        <v>6</v>
      </c>
      <c r="R31" s="33">
        <v>3</v>
      </c>
      <c r="S31" s="33">
        <v>267</v>
      </c>
      <c r="T31" s="33">
        <v>19</v>
      </c>
      <c r="U31" s="33">
        <v>1</v>
      </c>
      <c r="V31" s="33">
        <v>85</v>
      </c>
    </row>
    <row r="32" spans="1:22" ht="15" customHeight="1">
      <c r="A32" s="37" t="s">
        <v>208</v>
      </c>
      <c r="B32" s="33">
        <v>1</v>
      </c>
      <c r="C32" s="33">
        <v>1</v>
      </c>
      <c r="D32" s="33">
        <v>3</v>
      </c>
      <c r="E32" s="33">
        <v>1</v>
      </c>
      <c r="F32" s="33">
        <v>1</v>
      </c>
      <c r="G32" s="33">
        <v>1</v>
      </c>
      <c r="H32" s="33">
        <v>38</v>
      </c>
      <c r="I32" s="33">
        <v>12</v>
      </c>
      <c r="J32" s="33">
        <v>31</v>
      </c>
      <c r="K32" s="33">
        <v>21</v>
      </c>
      <c r="L32" s="33">
        <v>74</v>
      </c>
      <c r="M32" s="33">
        <v>55</v>
      </c>
      <c r="N32" s="33">
        <v>0</v>
      </c>
      <c r="O32" s="33">
        <v>0</v>
      </c>
      <c r="P32" s="33">
        <v>3</v>
      </c>
      <c r="Q32" s="33">
        <v>6</v>
      </c>
      <c r="R32" s="33">
        <v>14</v>
      </c>
      <c r="S32" s="33">
        <v>262</v>
      </c>
      <c r="T32" s="33">
        <v>7</v>
      </c>
      <c r="U32" s="33">
        <v>2</v>
      </c>
      <c r="V32" s="33">
        <v>109</v>
      </c>
    </row>
    <row r="33" spans="1:22" ht="15" customHeight="1">
      <c r="A33" s="43" t="s">
        <v>335</v>
      </c>
      <c r="B33" s="33">
        <v>0</v>
      </c>
      <c r="C33" s="33">
        <v>0</v>
      </c>
      <c r="D33" s="33">
        <v>0</v>
      </c>
      <c r="E33" s="33">
        <v>3</v>
      </c>
      <c r="F33" s="33">
        <v>0</v>
      </c>
      <c r="G33" s="33">
        <v>0</v>
      </c>
      <c r="H33" s="33">
        <v>12</v>
      </c>
      <c r="I33" s="33">
        <v>4</v>
      </c>
      <c r="J33" s="33">
        <v>5</v>
      </c>
      <c r="K33" s="33">
        <v>4</v>
      </c>
      <c r="L33" s="33">
        <v>83</v>
      </c>
      <c r="M33" s="33">
        <v>44</v>
      </c>
      <c r="N33" s="33">
        <v>0</v>
      </c>
      <c r="O33" s="33">
        <v>0</v>
      </c>
      <c r="P33" s="33">
        <v>3</v>
      </c>
      <c r="Q33" s="33">
        <v>2</v>
      </c>
      <c r="R33" s="33">
        <v>8</v>
      </c>
      <c r="S33" s="33">
        <v>168</v>
      </c>
      <c r="T33" s="33">
        <v>11</v>
      </c>
      <c r="U33" s="33">
        <v>0</v>
      </c>
      <c r="V33" s="33">
        <v>77</v>
      </c>
    </row>
    <row r="34" spans="1:22" ht="15" customHeight="1">
      <c r="A34" s="37" t="s">
        <v>210</v>
      </c>
      <c r="B34" s="33">
        <v>1</v>
      </c>
      <c r="C34" s="33">
        <v>2</v>
      </c>
      <c r="D34" s="33">
        <v>18</v>
      </c>
      <c r="E34" s="33">
        <v>20</v>
      </c>
      <c r="F34" s="33">
        <v>0</v>
      </c>
      <c r="G34" s="33">
        <v>7</v>
      </c>
      <c r="H34" s="33">
        <v>73</v>
      </c>
      <c r="I34" s="33">
        <v>40</v>
      </c>
      <c r="J34" s="33">
        <v>70</v>
      </c>
      <c r="K34" s="33">
        <v>68</v>
      </c>
      <c r="L34" s="33">
        <v>368</v>
      </c>
      <c r="M34" s="33">
        <v>323</v>
      </c>
      <c r="N34" s="33">
        <v>2</v>
      </c>
      <c r="O34" s="33">
        <v>0</v>
      </c>
      <c r="P34" s="33">
        <v>13</v>
      </c>
      <c r="Q34" s="33">
        <v>12</v>
      </c>
      <c r="R34" s="33">
        <v>27</v>
      </c>
      <c r="S34" s="33">
        <v>1044</v>
      </c>
      <c r="T34" s="33">
        <v>59</v>
      </c>
      <c r="U34" s="33">
        <v>22</v>
      </c>
      <c r="V34" s="33">
        <v>543</v>
      </c>
    </row>
    <row r="35" spans="1:22" ht="15" customHeight="1">
      <c r="A35" s="37" t="s">
        <v>211</v>
      </c>
      <c r="B35" s="33">
        <v>2</v>
      </c>
      <c r="C35" s="33">
        <v>3</v>
      </c>
      <c r="D35" s="33">
        <v>3</v>
      </c>
      <c r="E35" s="33">
        <v>5</v>
      </c>
      <c r="F35" s="33">
        <v>0</v>
      </c>
      <c r="G35" s="33">
        <v>0</v>
      </c>
      <c r="H35" s="33">
        <v>29</v>
      </c>
      <c r="I35" s="33">
        <v>20</v>
      </c>
      <c r="J35" s="33">
        <v>22</v>
      </c>
      <c r="K35" s="33">
        <v>20</v>
      </c>
      <c r="L35" s="33">
        <v>92</v>
      </c>
      <c r="M35" s="33">
        <v>141</v>
      </c>
      <c r="N35" s="33">
        <v>0</v>
      </c>
      <c r="O35" s="33">
        <v>1</v>
      </c>
      <c r="P35" s="33">
        <v>8</v>
      </c>
      <c r="Q35" s="33">
        <v>7</v>
      </c>
      <c r="R35" s="33">
        <v>6</v>
      </c>
      <c r="S35" s="33">
        <v>359</v>
      </c>
      <c r="T35" s="33">
        <v>33</v>
      </c>
      <c r="U35" s="33">
        <v>6</v>
      </c>
      <c r="V35" s="33">
        <v>150</v>
      </c>
    </row>
    <row r="36" spans="1:22" ht="15" customHeight="1">
      <c r="A36" s="43" t="s">
        <v>336</v>
      </c>
      <c r="B36" s="33">
        <v>39</v>
      </c>
      <c r="C36" s="33">
        <v>32</v>
      </c>
      <c r="D36" s="33">
        <v>61</v>
      </c>
      <c r="E36" s="33">
        <v>49</v>
      </c>
      <c r="F36" s="33">
        <v>1</v>
      </c>
      <c r="G36" s="33">
        <v>6</v>
      </c>
      <c r="H36" s="33">
        <v>291</v>
      </c>
      <c r="I36" s="33">
        <v>145</v>
      </c>
      <c r="J36" s="33">
        <v>392</v>
      </c>
      <c r="K36" s="33">
        <v>311</v>
      </c>
      <c r="L36" s="33">
        <v>737</v>
      </c>
      <c r="M36" s="33">
        <v>729</v>
      </c>
      <c r="N36" s="33">
        <v>3</v>
      </c>
      <c r="O36" s="33">
        <v>1</v>
      </c>
      <c r="P36" s="33">
        <v>56</v>
      </c>
      <c r="Q36" s="33">
        <v>57</v>
      </c>
      <c r="R36" s="33">
        <v>90</v>
      </c>
      <c r="S36" s="33">
        <v>3000</v>
      </c>
      <c r="T36" s="33">
        <v>146</v>
      </c>
      <c r="U36" s="33">
        <v>166</v>
      </c>
      <c r="V36" s="33">
        <v>1448</v>
      </c>
    </row>
    <row r="37" spans="1:22" ht="15" customHeight="1">
      <c r="A37" s="43" t="s">
        <v>213</v>
      </c>
      <c r="B37" s="33">
        <v>1</v>
      </c>
      <c r="C37" s="33">
        <v>0</v>
      </c>
      <c r="D37" s="33">
        <v>1</v>
      </c>
      <c r="E37" s="33">
        <v>1</v>
      </c>
      <c r="F37" s="33">
        <v>0</v>
      </c>
      <c r="G37" s="33">
        <v>0</v>
      </c>
      <c r="H37" s="33">
        <v>7</v>
      </c>
      <c r="I37" s="33">
        <v>7</v>
      </c>
      <c r="J37" s="33">
        <v>30</v>
      </c>
      <c r="K37" s="33">
        <v>20</v>
      </c>
      <c r="L37" s="33">
        <v>30</v>
      </c>
      <c r="M37" s="33">
        <v>54</v>
      </c>
      <c r="N37" s="33">
        <v>0</v>
      </c>
      <c r="O37" s="33">
        <v>0</v>
      </c>
      <c r="P37" s="33">
        <v>1</v>
      </c>
      <c r="Q37" s="33">
        <v>1</v>
      </c>
      <c r="R37" s="33">
        <v>5</v>
      </c>
      <c r="S37" s="33">
        <v>158</v>
      </c>
      <c r="T37" s="33">
        <v>12</v>
      </c>
      <c r="U37" s="33">
        <v>0</v>
      </c>
      <c r="V37" s="33">
        <v>65</v>
      </c>
    </row>
    <row r="38" spans="1:22" ht="15" customHeight="1">
      <c r="A38" s="37" t="s">
        <v>214</v>
      </c>
      <c r="B38" s="33">
        <v>0</v>
      </c>
      <c r="C38" s="33">
        <v>0</v>
      </c>
      <c r="D38" s="33">
        <v>2</v>
      </c>
      <c r="E38" s="33">
        <v>3</v>
      </c>
      <c r="F38" s="33">
        <v>0</v>
      </c>
      <c r="G38" s="33">
        <v>0</v>
      </c>
      <c r="H38" s="33">
        <v>21</v>
      </c>
      <c r="I38" s="33">
        <v>24</v>
      </c>
      <c r="J38" s="33">
        <v>2</v>
      </c>
      <c r="K38" s="33">
        <v>8</v>
      </c>
      <c r="L38" s="33">
        <v>40</v>
      </c>
      <c r="M38" s="33">
        <v>36</v>
      </c>
      <c r="N38" s="33">
        <v>0</v>
      </c>
      <c r="O38" s="33">
        <v>0</v>
      </c>
      <c r="P38" s="33">
        <v>1</v>
      </c>
      <c r="Q38" s="33">
        <v>1</v>
      </c>
      <c r="R38" s="33">
        <v>9</v>
      </c>
      <c r="S38" s="33">
        <v>147</v>
      </c>
      <c r="T38" s="33">
        <v>12</v>
      </c>
      <c r="U38" s="33">
        <v>1</v>
      </c>
      <c r="V38" s="33">
        <v>63</v>
      </c>
    </row>
    <row r="39" spans="1:22" ht="15" customHeight="1">
      <c r="A39" s="37" t="s">
        <v>215</v>
      </c>
      <c r="B39" s="33">
        <v>243</v>
      </c>
      <c r="C39" s="33">
        <v>202</v>
      </c>
      <c r="D39" s="33">
        <v>138</v>
      </c>
      <c r="E39" s="33">
        <v>136</v>
      </c>
      <c r="F39" s="33">
        <v>11</v>
      </c>
      <c r="G39" s="33">
        <v>4</v>
      </c>
      <c r="H39" s="33">
        <v>521</v>
      </c>
      <c r="I39" s="33">
        <v>402</v>
      </c>
      <c r="J39" s="33">
        <v>1079</v>
      </c>
      <c r="K39" s="33">
        <v>934</v>
      </c>
      <c r="L39" s="33">
        <v>899</v>
      </c>
      <c r="M39" s="33">
        <v>969</v>
      </c>
      <c r="N39" s="33">
        <v>9</v>
      </c>
      <c r="O39" s="33">
        <v>12</v>
      </c>
      <c r="P39" s="33">
        <v>78</v>
      </c>
      <c r="Q39" s="33">
        <v>54</v>
      </c>
      <c r="R39" s="33">
        <v>382</v>
      </c>
      <c r="S39" s="33">
        <v>6073</v>
      </c>
      <c r="T39" s="33">
        <v>148</v>
      </c>
      <c r="U39" s="33">
        <v>626</v>
      </c>
      <c r="V39" s="33">
        <v>2649</v>
      </c>
    </row>
    <row r="40" spans="1:22" ht="17.100000000000001" customHeight="1">
      <c r="A40" s="701" t="s">
        <v>537</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521</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522</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orientation="landscape"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view="pageLayout" zoomScaleNormal="100" workbookViewId="0">
      <selection sqref="A1:R1"/>
    </sheetView>
  </sheetViews>
  <sheetFormatPr defaultColWidth="11" defaultRowHeight="15" customHeight="1"/>
  <cols>
    <col min="1" max="1" width="22" style="31" bestFit="1" customWidth="1"/>
    <col min="2" max="17" width="8.25" style="31" customWidth="1"/>
    <col min="18" max="18" width="12" style="31" bestFit="1" customWidth="1"/>
    <col min="19" max="19" width="9" style="31" bestFit="1" customWidth="1"/>
    <col min="20" max="20" width="10" style="31" bestFit="1" customWidth="1"/>
    <col min="21" max="21" width="8" style="31" bestFit="1" customWidth="1"/>
    <col min="22" max="22" width="13.125" style="31" customWidth="1"/>
    <col min="23" max="16384" width="11" style="31"/>
  </cols>
  <sheetData>
    <row r="1" spans="1:22" ht="21.95" customHeight="1">
      <c r="A1" s="704" t="s">
        <v>538</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539</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2</v>
      </c>
      <c r="C11" s="86">
        <v>2</v>
      </c>
      <c r="D11" s="86">
        <v>7</v>
      </c>
      <c r="E11" s="86">
        <v>5</v>
      </c>
      <c r="F11" s="86">
        <v>1</v>
      </c>
      <c r="G11" s="86">
        <v>0</v>
      </c>
      <c r="H11" s="86">
        <v>40</v>
      </c>
      <c r="I11" s="86">
        <v>26</v>
      </c>
      <c r="J11" s="86">
        <v>37</v>
      </c>
      <c r="K11" s="86">
        <v>20</v>
      </c>
      <c r="L11" s="86">
        <v>149</v>
      </c>
      <c r="M11" s="86">
        <v>58</v>
      </c>
      <c r="N11" s="86">
        <v>1</v>
      </c>
      <c r="O11" s="86">
        <v>0</v>
      </c>
      <c r="P11" s="86">
        <v>7</v>
      </c>
      <c r="Q11" s="86">
        <v>1</v>
      </c>
      <c r="R11" s="86">
        <v>31</v>
      </c>
      <c r="S11" s="86">
        <v>387</v>
      </c>
      <c r="T11" s="86">
        <v>13</v>
      </c>
      <c r="U11" s="86">
        <v>16</v>
      </c>
      <c r="V11" s="86">
        <v>113</v>
      </c>
    </row>
    <row r="12" spans="1:22" ht="17.100000000000001" customHeight="1">
      <c r="A12" s="37" t="s">
        <v>188</v>
      </c>
      <c r="B12" s="33" t="s">
        <v>657</v>
      </c>
      <c r="C12" s="33" t="s">
        <v>657</v>
      </c>
      <c r="D12" s="33" t="s">
        <v>657</v>
      </c>
      <c r="E12" s="33" t="s">
        <v>657</v>
      </c>
      <c r="F12" s="33" t="s">
        <v>657</v>
      </c>
      <c r="G12" s="33" t="s">
        <v>657</v>
      </c>
      <c r="H12" s="33" t="s">
        <v>657</v>
      </c>
      <c r="I12" s="33" t="s">
        <v>657</v>
      </c>
      <c r="J12" s="33" t="s">
        <v>657</v>
      </c>
      <c r="K12" s="33" t="s">
        <v>657</v>
      </c>
      <c r="L12" s="33" t="s">
        <v>657</v>
      </c>
      <c r="M12" s="33" t="s">
        <v>657</v>
      </c>
      <c r="N12" s="33" t="s">
        <v>657</v>
      </c>
      <c r="O12" s="33" t="s">
        <v>657</v>
      </c>
      <c r="P12" s="33" t="s">
        <v>657</v>
      </c>
      <c r="Q12" s="33" t="s">
        <v>657</v>
      </c>
      <c r="R12" s="33" t="s">
        <v>657</v>
      </c>
      <c r="S12" s="33" t="s">
        <v>657</v>
      </c>
      <c r="T12" s="33" t="s">
        <v>657</v>
      </c>
      <c r="U12" s="33" t="s">
        <v>657</v>
      </c>
      <c r="V12" s="33" t="s">
        <v>657</v>
      </c>
    </row>
    <row r="13" spans="1:22" ht="17.100000000000001" customHeight="1">
      <c r="A13" s="37" t="s">
        <v>189</v>
      </c>
      <c r="B13" s="33">
        <v>2</v>
      </c>
      <c r="C13" s="33">
        <v>1</v>
      </c>
      <c r="D13" s="33">
        <v>0</v>
      </c>
      <c r="E13" s="33">
        <v>4</v>
      </c>
      <c r="F13" s="33">
        <v>0</v>
      </c>
      <c r="G13" s="33">
        <v>0</v>
      </c>
      <c r="H13" s="33">
        <v>4</v>
      </c>
      <c r="I13" s="33">
        <v>14</v>
      </c>
      <c r="J13" s="33">
        <v>2</v>
      </c>
      <c r="K13" s="33">
        <v>8</v>
      </c>
      <c r="L13" s="33">
        <v>8</v>
      </c>
      <c r="M13" s="33">
        <v>13</v>
      </c>
      <c r="N13" s="33">
        <v>0</v>
      </c>
      <c r="O13" s="33">
        <v>0</v>
      </c>
      <c r="P13" s="33">
        <v>1</v>
      </c>
      <c r="Q13" s="33">
        <v>1</v>
      </c>
      <c r="R13" s="33">
        <v>9</v>
      </c>
      <c r="S13" s="33">
        <v>67</v>
      </c>
      <c r="T13" s="33">
        <v>5</v>
      </c>
      <c r="U13" s="33">
        <v>6</v>
      </c>
      <c r="V13" s="33">
        <v>36</v>
      </c>
    </row>
    <row r="14" spans="1:22" ht="17.100000000000001" customHeight="1">
      <c r="A14" s="37" t="s">
        <v>190</v>
      </c>
      <c r="B14" s="33">
        <v>0</v>
      </c>
      <c r="C14" s="33">
        <v>0</v>
      </c>
      <c r="D14" s="33">
        <v>1</v>
      </c>
      <c r="E14" s="33">
        <v>1</v>
      </c>
      <c r="F14" s="33">
        <v>0</v>
      </c>
      <c r="G14" s="33">
        <v>0</v>
      </c>
      <c r="H14" s="33">
        <v>8</v>
      </c>
      <c r="I14" s="33">
        <v>0</v>
      </c>
      <c r="J14" s="33">
        <v>5</v>
      </c>
      <c r="K14" s="33">
        <v>3</v>
      </c>
      <c r="L14" s="33">
        <v>28</v>
      </c>
      <c r="M14" s="33">
        <v>11</v>
      </c>
      <c r="N14" s="33">
        <v>1</v>
      </c>
      <c r="O14" s="33">
        <v>0</v>
      </c>
      <c r="P14" s="33">
        <v>3</v>
      </c>
      <c r="Q14" s="33">
        <v>0</v>
      </c>
      <c r="R14" s="33">
        <v>1</v>
      </c>
      <c r="S14" s="33">
        <v>62</v>
      </c>
      <c r="T14" s="33">
        <v>1</v>
      </c>
      <c r="U14" s="33">
        <v>0</v>
      </c>
      <c r="V14" s="33">
        <v>47</v>
      </c>
    </row>
    <row r="15" spans="1:22" ht="17.100000000000001" customHeight="1">
      <c r="A15" s="37" t="s">
        <v>192</v>
      </c>
      <c r="B15" s="33" t="s">
        <v>657</v>
      </c>
      <c r="C15" s="33" t="s">
        <v>657</v>
      </c>
      <c r="D15" s="33" t="s">
        <v>657</v>
      </c>
      <c r="E15" s="33" t="s">
        <v>657</v>
      </c>
      <c r="F15" s="33" t="s">
        <v>657</v>
      </c>
      <c r="G15" s="33" t="s">
        <v>657</v>
      </c>
      <c r="H15" s="33" t="s">
        <v>657</v>
      </c>
      <c r="I15" s="33" t="s">
        <v>657</v>
      </c>
      <c r="J15" s="33" t="s">
        <v>657</v>
      </c>
      <c r="K15" s="33" t="s">
        <v>657</v>
      </c>
      <c r="L15" s="33" t="s">
        <v>657</v>
      </c>
      <c r="M15" s="33" t="s">
        <v>657</v>
      </c>
      <c r="N15" s="33" t="s">
        <v>657</v>
      </c>
      <c r="O15" s="33" t="s">
        <v>657</v>
      </c>
      <c r="P15" s="33" t="s">
        <v>657</v>
      </c>
      <c r="Q15" s="33" t="s">
        <v>657</v>
      </c>
      <c r="R15" s="33" t="s">
        <v>657</v>
      </c>
      <c r="S15" s="33" t="s">
        <v>657</v>
      </c>
      <c r="T15" s="33" t="s">
        <v>657</v>
      </c>
      <c r="U15" s="33" t="s">
        <v>657</v>
      </c>
      <c r="V15" s="33" t="s">
        <v>657</v>
      </c>
    </row>
    <row r="16" spans="1:22" ht="17.100000000000001" customHeight="1">
      <c r="A16" s="37" t="s">
        <v>194</v>
      </c>
      <c r="B16" s="33">
        <v>0</v>
      </c>
      <c r="C16" s="33">
        <v>0</v>
      </c>
      <c r="D16" s="33">
        <v>0</v>
      </c>
      <c r="E16" s="33">
        <v>0</v>
      </c>
      <c r="F16" s="33">
        <v>0</v>
      </c>
      <c r="G16" s="33">
        <v>0</v>
      </c>
      <c r="H16" s="33">
        <v>1</v>
      </c>
      <c r="I16" s="33">
        <v>0</v>
      </c>
      <c r="J16" s="33">
        <v>1</v>
      </c>
      <c r="K16" s="33">
        <v>0</v>
      </c>
      <c r="L16" s="33">
        <v>7</v>
      </c>
      <c r="M16" s="33">
        <v>1</v>
      </c>
      <c r="N16" s="33">
        <v>0</v>
      </c>
      <c r="O16" s="33">
        <v>0</v>
      </c>
      <c r="P16" s="33">
        <v>0</v>
      </c>
      <c r="Q16" s="33">
        <v>0</v>
      </c>
      <c r="R16" s="33">
        <v>0</v>
      </c>
      <c r="S16" s="33">
        <v>10</v>
      </c>
      <c r="T16" s="33">
        <v>1</v>
      </c>
      <c r="U16" s="33">
        <v>1</v>
      </c>
      <c r="V16" s="33">
        <v>0</v>
      </c>
    </row>
    <row r="17" spans="1:22" ht="17.100000000000001" customHeight="1">
      <c r="A17" s="37" t="s">
        <v>196</v>
      </c>
      <c r="B17" s="33">
        <v>0</v>
      </c>
      <c r="C17" s="33">
        <v>0</v>
      </c>
      <c r="D17" s="33">
        <v>0</v>
      </c>
      <c r="E17" s="33">
        <v>0</v>
      </c>
      <c r="F17" s="33">
        <v>0</v>
      </c>
      <c r="G17" s="33">
        <v>0</v>
      </c>
      <c r="H17" s="33">
        <v>1</v>
      </c>
      <c r="I17" s="33">
        <v>0</v>
      </c>
      <c r="J17" s="33">
        <v>0</v>
      </c>
      <c r="K17" s="33">
        <v>0</v>
      </c>
      <c r="L17" s="33">
        <v>14</v>
      </c>
      <c r="M17" s="33">
        <v>0</v>
      </c>
      <c r="N17" s="33">
        <v>0</v>
      </c>
      <c r="O17" s="33">
        <v>0</v>
      </c>
      <c r="P17" s="33">
        <v>0</v>
      </c>
      <c r="Q17" s="33">
        <v>0</v>
      </c>
      <c r="R17" s="33">
        <v>3</v>
      </c>
      <c r="S17" s="33">
        <v>18</v>
      </c>
      <c r="T17" s="33">
        <v>0</v>
      </c>
      <c r="U17" s="33">
        <v>0</v>
      </c>
      <c r="V17" s="33">
        <v>0</v>
      </c>
    </row>
    <row r="18" spans="1:22" ht="17.100000000000001" customHeight="1">
      <c r="A18" s="37" t="s">
        <v>197</v>
      </c>
      <c r="B18" s="33">
        <v>0</v>
      </c>
      <c r="C18" s="33">
        <v>1</v>
      </c>
      <c r="D18" s="33">
        <v>2</v>
      </c>
      <c r="E18" s="33">
        <v>0</v>
      </c>
      <c r="F18" s="33">
        <v>0</v>
      </c>
      <c r="G18" s="33">
        <v>0</v>
      </c>
      <c r="H18" s="33">
        <v>2</v>
      </c>
      <c r="I18" s="33">
        <v>0</v>
      </c>
      <c r="J18" s="33">
        <v>5</v>
      </c>
      <c r="K18" s="33">
        <v>1</v>
      </c>
      <c r="L18" s="33">
        <v>15</v>
      </c>
      <c r="M18" s="33">
        <v>2</v>
      </c>
      <c r="N18" s="33">
        <v>0</v>
      </c>
      <c r="O18" s="33">
        <v>0</v>
      </c>
      <c r="P18" s="33">
        <v>0</v>
      </c>
      <c r="Q18" s="33">
        <v>0</v>
      </c>
      <c r="R18" s="33">
        <v>4</v>
      </c>
      <c r="S18" s="33">
        <v>32</v>
      </c>
      <c r="T18" s="33">
        <v>0</v>
      </c>
      <c r="U18" s="33">
        <v>1</v>
      </c>
      <c r="V18" s="33">
        <v>1</v>
      </c>
    </row>
    <row r="19" spans="1:22" ht="17.100000000000001" customHeight="1">
      <c r="A19" s="37" t="s">
        <v>201</v>
      </c>
      <c r="B19" s="33">
        <v>0</v>
      </c>
      <c r="C19" s="33">
        <v>0</v>
      </c>
      <c r="D19" s="33">
        <v>0</v>
      </c>
      <c r="E19" s="33">
        <v>0</v>
      </c>
      <c r="F19" s="33">
        <v>0</v>
      </c>
      <c r="G19" s="33">
        <v>0</v>
      </c>
      <c r="H19" s="33">
        <v>1</v>
      </c>
      <c r="I19" s="33">
        <v>0</v>
      </c>
      <c r="J19" s="33">
        <v>0</v>
      </c>
      <c r="K19" s="33">
        <v>0</v>
      </c>
      <c r="L19" s="33">
        <v>2</v>
      </c>
      <c r="M19" s="33">
        <v>2</v>
      </c>
      <c r="N19" s="33">
        <v>0</v>
      </c>
      <c r="O19" s="33">
        <v>0</v>
      </c>
      <c r="P19" s="33">
        <v>0</v>
      </c>
      <c r="Q19" s="33">
        <v>0</v>
      </c>
      <c r="R19" s="33">
        <v>5</v>
      </c>
      <c r="S19" s="33">
        <v>10</v>
      </c>
      <c r="T19" s="33">
        <v>0</v>
      </c>
      <c r="U19" s="33">
        <v>0</v>
      </c>
      <c r="V19" s="33">
        <v>3</v>
      </c>
    </row>
    <row r="20" spans="1:22" ht="17.100000000000001" customHeight="1">
      <c r="A20" s="37" t="s">
        <v>205</v>
      </c>
      <c r="B20" s="33">
        <v>0</v>
      </c>
      <c r="C20" s="33">
        <v>0</v>
      </c>
      <c r="D20" s="33">
        <v>0</v>
      </c>
      <c r="E20" s="33">
        <v>0</v>
      </c>
      <c r="F20" s="33">
        <v>0</v>
      </c>
      <c r="G20" s="33">
        <v>0</v>
      </c>
      <c r="H20" s="33">
        <v>6</v>
      </c>
      <c r="I20" s="33">
        <v>4</v>
      </c>
      <c r="J20" s="33">
        <v>5</v>
      </c>
      <c r="K20" s="33">
        <v>1</v>
      </c>
      <c r="L20" s="33">
        <v>17</v>
      </c>
      <c r="M20" s="33">
        <v>5</v>
      </c>
      <c r="N20" s="33">
        <v>0</v>
      </c>
      <c r="O20" s="33">
        <v>0</v>
      </c>
      <c r="P20" s="33">
        <v>0</v>
      </c>
      <c r="Q20" s="33">
        <v>0</v>
      </c>
      <c r="R20" s="33">
        <v>3</v>
      </c>
      <c r="S20" s="33">
        <v>41</v>
      </c>
      <c r="T20" s="33">
        <v>1</v>
      </c>
      <c r="U20" s="33">
        <v>4</v>
      </c>
      <c r="V20" s="33">
        <v>8</v>
      </c>
    </row>
    <row r="21" spans="1:22" ht="17.100000000000001" customHeight="1">
      <c r="A21" s="37" t="s">
        <v>207</v>
      </c>
      <c r="B21" s="33">
        <v>0</v>
      </c>
      <c r="C21" s="33">
        <v>0</v>
      </c>
      <c r="D21" s="33">
        <v>2</v>
      </c>
      <c r="E21" s="33">
        <v>0</v>
      </c>
      <c r="F21" s="33">
        <v>0</v>
      </c>
      <c r="G21" s="33">
        <v>0</v>
      </c>
      <c r="H21" s="33">
        <v>6</v>
      </c>
      <c r="I21" s="33">
        <v>0</v>
      </c>
      <c r="J21" s="33">
        <v>2</v>
      </c>
      <c r="K21" s="33">
        <v>0</v>
      </c>
      <c r="L21" s="33">
        <v>10</v>
      </c>
      <c r="M21" s="33">
        <v>4</v>
      </c>
      <c r="N21" s="33">
        <v>0</v>
      </c>
      <c r="O21" s="33">
        <v>0</v>
      </c>
      <c r="P21" s="33">
        <v>3</v>
      </c>
      <c r="Q21" s="33">
        <v>0</v>
      </c>
      <c r="R21" s="33">
        <v>0</v>
      </c>
      <c r="S21" s="33">
        <v>27</v>
      </c>
      <c r="T21" s="33">
        <v>3</v>
      </c>
      <c r="U21" s="33">
        <v>0</v>
      </c>
      <c r="V21" s="33">
        <v>4</v>
      </c>
    </row>
    <row r="22" spans="1:22" ht="17.100000000000001" customHeight="1">
      <c r="A22" s="37" t="s">
        <v>208</v>
      </c>
      <c r="B22" s="33" t="s">
        <v>657</v>
      </c>
      <c r="C22" s="33" t="s">
        <v>657</v>
      </c>
      <c r="D22" s="33" t="s">
        <v>657</v>
      </c>
      <c r="E22" s="33" t="s">
        <v>657</v>
      </c>
      <c r="F22" s="33" t="s">
        <v>657</v>
      </c>
      <c r="G22" s="33" t="s">
        <v>657</v>
      </c>
      <c r="H22" s="33" t="s">
        <v>657</v>
      </c>
      <c r="I22" s="33" t="s">
        <v>657</v>
      </c>
      <c r="J22" s="33" t="s">
        <v>657</v>
      </c>
      <c r="K22" s="33" t="s">
        <v>657</v>
      </c>
      <c r="L22" s="33" t="s">
        <v>657</v>
      </c>
      <c r="M22" s="33" t="s">
        <v>657</v>
      </c>
      <c r="N22" s="33" t="s">
        <v>657</v>
      </c>
      <c r="O22" s="33" t="s">
        <v>657</v>
      </c>
      <c r="P22" s="33" t="s">
        <v>657</v>
      </c>
      <c r="Q22" s="33" t="s">
        <v>657</v>
      </c>
      <c r="R22" s="33" t="s">
        <v>657</v>
      </c>
      <c r="S22" s="33" t="s">
        <v>657</v>
      </c>
      <c r="T22" s="33" t="s">
        <v>657</v>
      </c>
      <c r="U22" s="33" t="s">
        <v>657</v>
      </c>
      <c r="V22" s="33" t="s">
        <v>657</v>
      </c>
    </row>
    <row r="23" spans="1:22" ht="17.100000000000001" customHeight="1">
      <c r="A23" s="37" t="s">
        <v>210</v>
      </c>
      <c r="B23" s="33">
        <v>0</v>
      </c>
      <c r="C23" s="33">
        <v>0</v>
      </c>
      <c r="D23" s="33">
        <v>0</v>
      </c>
      <c r="E23" s="33">
        <v>0</v>
      </c>
      <c r="F23" s="33">
        <v>1</v>
      </c>
      <c r="G23" s="33">
        <v>0</v>
      </c>
      <c r="H23" s="33">
        <v>5</v>
      </c>
      <c r="I23" s="33">
        <v>4</v>
      </c>
      <c r="J23" s="33">
        <v>1</v>
      </c>
      <c r="K23" s="33">
        <v>0</v>
      </c>
      <c r="L23" s="33">
        <v>6</v>
      </c>
      <c r="M23" s="33">
        <v>5</v>
      </c>
      <c r="N23" s="33">
        <v>0</v>
      </c>
      <c r="O23" s="33">
        <v>0</v>
      </c>
      <c r="P23" s="33">
        <v>0</v>
      </c>
      <c r="Q23" s="33">
        <v>0</v>
      </c>
      <c r="R23" s="33">
        <v>2</v>
      </c>
      <c r="S23" s="33">
        <v>24</v>
      </c>
      <c r="T23" s="33">
        <v>0</v>
      </c>
      <c r="U23" s="33">
        <v>0</v>
      </c>
      <c r="V23" s="33">
        <v>4</v>
      </c>
    </row>
    <row r="24" spans="1:22" ht="17.100000000000001" customHeight="1">
      <c r="A24" s="37" t="s">
        <v>211</v>
      </c>
      <c r="B24" s="33">
        <v>0</v>
      </c>
      <c r="C24" s="33">
        <v>0</v>
      </c>
      <c r="D24" s="33">
        <v>0</v>
      </c>
      <c r="E24" s="33">
        <v>0</v>
      </c>
      <c r="F24" s="33">
        <v>0</v>
      </c>
      <c r="G24" s="33">
        <v>0</v>
      </c>
      <c r="H24" s="33">
        <v>0</v>
      </c>
      <c r="I24" s="33">
        <v>0</v>
      </c>
      <c r="J24" s="33">
        <v>0</v>
      </c>
      <c r="K24" s="33">
        <v>0</v>
      </c>
      <c r="L24" s="33">
        <v>5</v>
      </c>
      <c r="M24" s="33">
        <v>7</v>
      </c>
      <c r="N24" s="33">
        <v>0</v>
      </c>
      <c r="O24" s="33">
        <v>0</v>
      </c>
      <c r="P24" s="33">
        <v>0</v>
      </c>
      <c r="Q24" s="33">
        <v>0</v>
      </c>
      <c r="R24" s="33">
        <v>0</v>
      </c>
      <c r="S24" s="33">
        <v>12</v>
      </c>
      <c r="T24" s="33">
        <v>1</v>
      </c>
      <c r="U24" s="33">
        <v>0</v>
      </c>
      <c r="V24" s="33">
        <v>2</v>
      </c>
    </row>
    <row r="25" spans="1:22" ht="17.100000000000001" customHeight="1">
      <c r="A25" s="37" t="s">
        <v>215</v>
      </c>
      <c r="B25" s="33">
        <v>0</v>
      </c>
      <c r="C25" s="33">
        <v>0</v>
      </c>
      <c r="D25" s="33">
        <v>2</v>
      </c>
      <c r="E25" s="33">
        <v>0</v>
      </c>
      <c r="F25" s="33">
        <v>0</v>
      </c>
      <c r="G25" s="33">
        <v>0</v>
      </c>
      <c r="H25" s="33">
        <v>4</v>
      </c>
      <c r="I25" s="33">
        <v>4</v>
      </c>
      <c r="J25" s="33">
        <v>13</v>
      </c>
      <c r="K25" s="33">
        <v>7</v>
      </c>
      <c r="L25" s="33">
        <v>24</v>
      </c>
      <c r="M25" s="33">
        <v>5</v>
      </c>
      <c r="N25" s="33">
        <v>0</v>
      </c>
      <c r="O25" s="33">
        <v>0</v>
      </c>
      <c r="P25" s="33">
        <v>0</v>
      </c>
      <c r="Q25" s="33">
        <v>0</v>
      </c>
      <c r="R25" s="33">
        <v>4</v>
      </c>
      <c r="S25" s="33">
        <v>63</v>
      </c>
      <c r="T25" s="33">
        <v>0</v>
      </c>
      <c r="U25" s="33">
        <v>3</v>
      </c>
      <c r="V25" s="33">
        <v>7</v>
      </c>
    </row>
    <row r="26" spans="1:22" ht="17.100000000000001" customHeight="1">
      <c r="A26" s="701" t="s">
        <v>540</v>
      </c>
      <c r="B26" s="702"/>
      <c r="C26" s="702"/>
      <c r="D26" s="702"/>
      <c r="E26" s="702"/>
      <c r="F26" s="702"/>
      <c r="G26" s="702"/>
      <c r="H26" s="702"/>
      <c r="I26" s="702"/>
      <c r="J26" s="702"/>
      <c r="K26" s="702"/>
      <c r="L26" s="702"/>
      <c r="M26" s="702"/>
      <c r="N26" s="702"/>
      <c r="O26" s="702"/>
      <c r="P26" s="702"/>
      <c r="Q26" s="702"/>
      <c r="R26" s="702"/>
      <c r="S26" s="702"/>
      <c r="T26" s="702"/>
      <c r="U26" s="702"/>
      <c r="V26" s="702"/>
    </row>
    <row r="27" spans="1:22" ht="17.100000000000001" customHeight="1">
      <c r="A27" s="701" t="s">
        <v>521</v>
      </c>
      <c r="B27" s="702"/>
      <c r="C27" s="702"/>
      <c r="D27" s="702"/>
      <c r="E27" s="702"/>
      <c r="F27" s="702"/>
      <c r="G27" s="702"/>
      <c r="H27" s="702"/>
      <c r="I27" s="702"/>
      <c r="J27" s="702"/>
      <c r="K27" s="702"/>
      <c r="L27" s="702"/>
      <c r="M27" s="702"/>
      <c r="N27" s="702"/>
      <c r="O27" s="702"/>
      <c r="P27" s="702"/>
      <c r="Q27" s="702"/>
      <c r="R27" s="702"/>
      <c r="S27" s="702"/>
      <c r="T27" s="702"/>
      <c r="U27" s="702"/>
      <c r="V27" s="702"/>
    </row>
    <row r="28" spans="1:22" ht="17.100000000000001" customHeight="1">
      <c r="A28" s="701" t="s">
        <v>425</v>
      </c>
      <c r="B28" s="702"/>
      <c r="C28" s="702"/>
      <c r="D28" s="702"/>
      <c r="E28" s="702"/>
      <c r="F28" s="702"/>
      <c r="G28" s="702"/>
      <c r="H28" s="702"/>
      <c r="I28" s="702"/>
      <c r="J28" s="702"/>
      <c r="K28" s="702"/>
      <c r="L28" s="702"/>
      <c r="M28" s="702"/>
      <c r="N28" s="702"/>
      <c r="O28" s="702"/>
      <c r="P28" s="702"/>
      <c r="Q28" s="702"/>
      <c r="R28" s="702"/>
      <c r="S28" s="702"/>
      <c r="T28" s="702"/>
      <c r="U28" s="702"/>
      <c r="V28" s="702"/>
    </row>
    <row r="29" spans="1:22" ht="17.100000000000001" customHeight="1">
      <c r="A29" s="701" t="s">
        <v>522</v>
      </c>
      <c r="B29" s="702"/>
      <c r="C29" s="702"/>
      <c r="D29" s="702"/>
      <c r="E29" s="702"/>
      <c r="F29" s="702"/>
      <c r="G29" s="702"/>
      <c r="H29" s="702"/>
      <c r="I29" s="702"/>
      <c r="J29" s="702"/>
      <c r="K29" s="702"/>
      <c r="L29" s="702"/>
      <c r="M29" s="702"/>
      <c r="N29" s="702"/>
      <c r="O29" s="702"/>
      <c r="P29" s="702"/>
      <c r="Q29" s="702"/>
      <c r="R29" s="702"/>
      <c r="S29" s="702"/>
      <c r="T29" s="702"/>
      <c r="U29" s="702"/>
      <c r="V29" s="702"/>
    </row>
    <row r="30" spans="1:22" ht="17.100000000000001" customHeight="1">
      <c r="A30" s="701" t="s">
        <v>427</v>
      </c>
      <c r="B30" s="702"/>
      <c r="C30" s="702"/>
      <c r="D30" s="702"/>
      <c r="E30" s="702"/>
      <c r="F30" s="702"/>
      <c r="G30" s="702"/>
      <c r="H30" s="702"/>
      <c r="I30" s="702"/>
      <c r="J30" s="702"/>
      <c r="K30" s="702"/>
      <c r="L30" s="702"/>
      <c r="M30" s="702"/>
      <c r="N30" s="702"/>
      <c r="O30" s="702"/>
      <c r="P30" s="702"/>
      <c r="Q30" s="702"/>
      <c r="R30" s="702"/>
      <c r="S30" s="702"/>
      <c r="T30" s="702"/>
      <c r="U30" s="702"/>
      <c r="V30" s="702"/>
    </row>
    <row r="31" spans="1:22" ht="15" customHeight="1">
      <c r="A31" s="667" t="s">
        <v>1052</v>
      </c>
    </row>
  </sheetData>
  <mergeCells count="22">
    <mergeCell ref="A6:V6"/>
    <mergeCell ref="A1:V1"/>
    <mergeCell ref="A2:V2"/>
    <mergeCell ref="A3:V3"/>
    <mergeCell ref="A4:V4"/>
    <mergeCell ref="A5:V5"/>
    <mergeCell ref="A30:V30"/>
    <mergeCell ref="B8:S8"/>
    <mergeCell ref="T8:V8"/>
    <mergeCell ref="B9:C9"/>
    <mergeCell ref="D9:E9"/>
    <mergeCell ref="F9:G9"/>
    <mergeCell ref="H9:I9"/>
    <mergeCell ref="J9:K9"/>
    <mergeCell ref="L9:M9"/>
    <mergeCell ref="N9:O9"/>
    <mergeCell ref="P9:Q9"/>
    <mergeCell ref="T9:V9"/>
    <mergeCell ref="A26:V26"/>
    <mergeCell ref="A27:V27"/>
    <mergeCell ref="A28:V28"/>
    <mergeCell ref="A29:V29"/>
  </mergeCells>
  <pageMargins left="0.2" right="0.2" top="0.25" bottom="0.25" header="0" footer="0"/>
  <pageSetup paperSize="5" orientation="landscape"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22" style="31" bestFit="1" customWidth="1"/>
    <col min="2" max="14" width="8.25" style="31" customWidth="1"/>
    <col min="15" max="15" width="6.625" style="31" customWidth="1"/>
    <col min="16" max="17" width="8.25" style="31" customWidth="1"/>
    <col min="18" max="18" width="10.125" style="31" customWidth="1"/>
    <col min="19" max="19" width="9" style="31" bestFit="1" customWidth="1"/>
    <col min="20" max="20" width="10" style="31" bestFit="1" customWidth="1"/>
    <col min="21" max="21" width="8" style="31" bestFit="1" customWidth="1"/>
    <col min="22" max="22" width="13.5" style="31" customWidth="1"/>
    <col min="23" max="16384" width="11" style="31"/>
  </cols>
  <sheetData>
    <row r="1" spans="1:22" ht="21.95" customHeight="1">
      <c r="A1" s="704" t="s">
        <v>541</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447</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2143</v>
      </c>
      <c r="C11" s="86">
        <v>1735</v>
      </c>
      <c r="D11" s="86">
        <v>1869</v>
      </c>
      <c r="E11" s="86">
        <v>1505</v>
      </c>
      <c r="F11" s="86">
        <v>157</v>
      </c>
      <c r="G11" s="86">
        <v>120</v>
      </c>
      <c r="H11" s="86">
        <v>11695</v>
      </c>
      <c r="I11" s="86">
        <v>6403</v>
      </c>
      <c r="J11" s="86">
        <v>19500</v>
      </c>
      <c r="K11" s="86">
        <v>14401</v>
      </c>
      <c r="L11" s="86">
        <v>26261</v>
      </c>
      <c r="M11" s="86">
        <v>20671</v>
      </c>
      <c r="N11" s="86">
        <v>137</v>
      </c>
      <c r="O11" s="86">
        <v>120</v>
      </c>
      <c r="P11" s="86">
        <v>1771</v>
      </c>
      <c r="Q11" s="86">
        <v>1199</v>
      </c>
      <c r="R11" s="86">
        <v>5456</v>
      </c>
      <c r="S11" s="86">
        <v>115143</v>
      </c>
      <c r="T11" s="86">
        <v>4540</v>
      </c>
      <c r="U11" s="86">
        <v>6008</v>
      </c>
      <c r="V11" s="86">
        <v>50857</v>
      </c>
    </row>
    <row r="12" spans="1:22" ht="15" customHeight="1">
      <c r="A12" s="37" t="s">
        <v>188</v>
      </c>
      <c r="B12" s="33">
        <v>17</v>
      </c>
      <c r="C12" s="33">
        <v>34</v>
      </c>
      <c r="D12" s="33">
        <v>82</v>
      </c>
      <c r="E12" s="33">
        <v>55</v>
      </c>
      <c r="F12" s="33">
        <v>7</v>
      </c>
      <c r="G12" s="33">
        <v>7</v>
      </c>
      <c r="H12" s="33">
        <v>290</v>
      </c>
      <c r="I12" s="33">
        <v>131</v>
      </c>
      <c r="J12" s="33">
        <v>398</v>
      </c>
      <c r="K12" s="33">
        <v>237</v>
      </c>
      <c r="L12" s="33">
        <v>1910</v>
      </c>
      <c r="M12" s="33">
        <v>1245</v>
      </c>
      <c r="N12" s="33">
        <v>13</v>
      </c>
      <c r="O12" s="33">
        <v>5</v>
      </c>
      <c r="P12" s="33">
        <v>121</v>
      </c>
      <c r="Q12" s="33">
        <v>70</v>
      </c>
      <c r="R12" s="33">
        <v>74</v>
      </c>
      <c r="S12" s="33">
        <v>4696</v>
      </c>
      <c r="T12" s="33">
        <v>204</v>
      </c>
      <c r="U12" s="33">
        <v>183</v>
      </c>
      <c r="V12" s="33">
        <v>1786</v>
      </c>
    </row>
    <row r="13" spans="1:22" ht="15" customHeight="1">
      <c r="A13" s="37" t="s">
        <v>189</v>
      </c>
      <c r="B13" s="33">
        <v>477</v>
      </c>
      <c r="C13" s="33">
        <v>341</v>
      </c>
      <c r="D13" s="33">
        <v>206</v>
      </c>
      <c r="E13" s="33">
        <v>179</v>
      </c>
      <c r="F13" s="33">
        <v>14</v>
      </c>
      <c r="G13" s="33">
        <v>14</v>
      </c>
      <c r="H13" s="33">
        <v>2386</v>
      </c>
      <c r="I13" s="33">
        <v>1223</v>
      </c>
      <c r="J13" s="33">
        <v>2564</v>
      </c>
      <c r="K13" s="33">
        <v>2054</v>
      </c>
      <c r="L13" s="33">
        <v>1206</v>
      </c>
      <c r="M13" s="33">
        <v>1138</v>
      </c>
      <c r="N13" s="33">
        <v>15</v>
      </c>
      <c r="O13" s="33">
        <v>18</v>
      </c>
      <c r="P13" s="33">
        <v>203</v>
      </c>
      <c r="Q13" s="33">
        <v>125</v>
      </c>
      <c r="R13" s="33">
        <v>682</v>
      </c>
      <c r="S13" s="33">
        <v>12845</v>
      </c>
      <c r="T13" s="33">
        <v>355</v>
      </c>
      <c r="U13" s="33">
        <v>1291</v>
      </c>
      <c r="V13" s="33">
        <v>7067</v>
      </c>
    </row>
    <row r="14" spans="1:22" ht="15" customHeight="1">
      <c r="A14" s="37" t="s">
        <v>190</v>
      </c>
      <c r="B14" s="33">
        <v>21</v>
      </c>
      <c r="C14" s="33">
        <v>18</v>
      </c>
      <c r="D14" s="33">
        <v>23</v>
      </c>
      <c r="E14" s="33">
        <v>19</v>
      </c>
      <c r="F14" s="33">
        <v>5</v>
      </c>
      <c r="G14" s="33">
        <v>4</v>
      </c>
      <c r="H14" s="33">
        <v>203</v>
      </c>
      <c r="I14" s="33">
        <v>86</v>
      </c>
      <c r="J14" s="33">
        <v>219</v>
      </c>
      <c r="K14" s="33">
        <v>118</v>
      </c>
      <c r="L14" s="33">
        <v>896</v>
      </c>
      <c r="M14" s="33">
        <v>562</v>
      </c>
      <c r="N14" s="33">
        <v>3</v>
      </c>
      <c r="O14" s="33">
        <v>2</v>
      </c>
      <c r="P14" s="33">
        <v>45</v>
      </c>
      <c r="Q14" s="33">
        <v>38</v>
      </c>
      <c r="R14" s="33">
        <v>54</v>
      </c>
      <c r="S14" s="33">
        <v>2316</v>
      </c>
      <c r="T14" s="33">
        <v>109</v>
      </c>
      <c r="U14" s="33">
        <v>15</v>
      </c>
      <c r="V14" s="33">
        <v>1357</v>
      </c>
    </row>
    <row r="15" spans="1:22" ht="15" customHeight="1">
      <c r="A15" s="37" t="s">
        <v>191</v>
      </c>
      <c r="B15" s="33">
        <v>2</v>
      </c>
      <c r="C15" s="33">
        <v>5</v>
      </c>
      <c r="D15" s="33">
        <v>3</v>
      </c>
      <c r="E15" s="33">
        <v>0</v>
      </c>
      <c r="F15" s="33">
        <v>5</v>
      </c>
      <c r="G15" s="33">
        <v>3</v>
      </c>
      <c r="H15" s="33">
        <v>67</v>
      </c>
      <c r="I15" s="33">
        <v>38</v>
      </c>
      <c r="J15" s="33">
        <v>8</v>
      </c>
      <c r="K15" s="33">
        <v>8</v>
      </c>
      <c r="L15" s="33">
        <v>204</v>
      </c>
      <c r="M15" s="33">
        <v>177</v>
      </c>
      <c r="N15" s="33">
        <v>0</v>
      </c>
      <c r="O15" s="33">
        <v>1</v>
      </c>
      <c r="P15" s="33">
        <v>9</v>
      </c>
      <c r="Q15" s="33">
        <v>5</v>
      </c>
      <c r="R15" s="33">
        <v>3</v>
      </c>
      <c r="S15" s="33">
        <v>538</v>
      </c>
      <c r="T15" s="33">
        <v>4</v>
      </c>
      <c r="U15" s="33">
        <v>0</v>
      </c>
      <c r="V15" s="33">
        <v>176</v>
      </c>
    </row>
    <row r="16" spans="1:22" ht="15" customHeight="1">
      <c r="A16" s="37" t="s">
        <v>192</v>
      </c>
      <c r="B16" s="33">
        <v>6</v>
      </c>
      <c r="C16" s="33">
        <v>11</v>
      </c>
      <c r="D16" s="33">
        <v>48</v>
      </c>
      <c r="E16" s="33">
        <v>29</v>
      </c>
      <c r="F16" s="33">
        <v>2</v>
      </c>
      <c r="G16" s="33">
        <v>1</v>
      </c>
      <c r="H16" s="33">
        <v>234</v>
      </c>
      <c r="I16" s="33">
        <v>111</v>
      </c>
      <c r="J16" s="33">
        <v>314</v>
      </c>
      <c r="K16" s="33">
        <v>218</v>
      </c>
      <c r="L16" s="33">
        <v>1306</v>
      </c>
      <c r="M16" s="33">
        <v>899</v>
      </c>
      <c r="N16" s="33">
        <v>1</v>
      </c>
      <c r="O16" s="33">
        <v>6</v>
      </c>
      <c r="P16" s="33">
        <v>77</v>
      </c>
      <c r="Q16" s="33">
        <v>33</v>
      </c>
      <c r="R16" s="33">
        <v>74</v>
      </c>
      <c r="S16" s="33">
        <v>3370</v>
      </c>
      <c r="T16" s="33">
        <v>89</v>
      </c>
      <c r="U16" s="33">
        <v>352</v>
      </c>
      <c r="V16" s="33">
        <v>1642</v>
      </c>
    </row>
    <row r="17" spans="1:22" ht="15" customHeight="1">
      <c r="A17" s="43" t="s">
        <v>193</v>
      </c>
      <c r="B17" s="33">
        <v>43</v>
      </c>
      <c r="C17" s="33">
        <v>27</v>
      </c>
      <c r="D17" s="33">
        <v>36</v>
      </c>
      <c r="E17" s="33">
        <v>22</v>
      </c>
      <c r="F17" s="33">
        <v>9</v>
      </c>
      <c r="G17" s="33">
        <v>2</v>
      </c>
      <c r="H17" s="33">
        <v>200</v>
      </c>
      <c r="I17" s="33">
        <v>72</v>
      </c>
      <c r="J17" s="33">
        <v>538</v>
      </c>
      <c r="K17" s="33">
        <v>295</v>
      </c>
      <c r="L17" s="33">
        <v>747</v>
      </c>
      <c r="M17" s="33">
        <v>520</v>
      </c>
      <c r="N17" s="33">
        <v>1</v>
      </c>
      <c r="O17" s="33">
        <v>2</v>
      </c>
      <c r="P17" s="33">
        <v>35</v>
      </c>
      <c r="Q17" s="33">
        <v>29</v>
      </c>
      <c r="R17" s="33">
        <v>129</v>
      </c>
      <c r="S17" s="33">
        <v>2707</v>
      </c>
      <c r="T17" s="33">
        <v>102</v>
      </c>
      <c r="U17" s="33">
        <v>0</v>
      </c>
      <c r="V17" s="33">
        <v>1249</v>
      </c>
    </row>
    <row r="18" spans="1:22" ht="15" customHeight="1">
      <c r="A18" s="37" t="s">
        <v>194</v>
      </c>
      <c r="B18" s="33">
        <v>31</v>
      </c>
      <c r="C18" s="33">
        <v>22</v>
      </c>
      <c r="D18" s="33">
        <v>165</v>
      </c>
      <c r="E18" s="33">
        <v>149</v>
      </c>
      <c r="F18" s="33">
        <v>8</v>
      </c>
      <c r="G18" s="33">
        <v>8</v>
      </c>
      <c r="H18" s="33">
        <v>1031</v>
      </c>
      <c r="I18" s="33">
        <v>544</v>
      </c>
      <c r="J18" s="33">
        <v>402</v>
      </c>
      <c r="K18" s="33">
        <v>301</v>
      </c>
      <c r="L18" s="33">
        <v>2013</v>
      </c>
      <c r="M18" s="33">
        <v>1440</v>
      </c>
      <c r="N18" s="33">
        <v>13</v>
      </c>
      <c r="O18" s="33">
        <v>11</v>
      </c>
      <c r="P18" s="33">
        <v>104</v>
      </c>
      <c r="Q18" s="33">
        <v>93</v>
      </c>
      <c r="R18" s="33">
        <v>389</v>
      </c>
      <c r="S18" s="33">
        <v>6724</v>
      </c>
      <c r="T18" s="33">
        <v>242</v>
      </c>
      <c r="U18" s="33">
        <v>185</v>
      </c>
      <c r="V18" s="33">
        <v>2628</v>
      </c>
    </row>
    <row r="19" spans="1:22" ht="15" customHeight="1">
      <c r="A19" s="37" t="s">
        <v>195</v>
      </c>
      <c r="B19" s="33">
        <v>3</v>
      </c>
      <c r="C19" s="33">
        <v>2</v>
      </c>
      <c r="D19" s="33">
        <v>5</v>
      </c>
      <c r="E19" s="33">
        <v>1</v>
      </c>
      <c r="F19" s="33">
        <v>0</v>
      </c>
      <c r="G19" s="33">
        <v>0</v>
      </c>
      <c r="H19" s="33">
        <v>15</v>
      </c>
      <c r="I19" s="33">
        <v>21</v>
      </c>
      <c r="J19" s="33">
        <v>50</v>
      </c>
      <c r="K19" s="33">
        <v>58</v>
      </c>
      <c r="L19" s="33">
        <v>76</v>
      </c>
      <c r="M19" s="33">
        <v>78</v>
      </c>
      <c r="N19" s="33">
        <v>0</v>
      </c>
      <c r="O19" s="33">
        <v>0</v>
      </c>
      <c r="P19" s="33">
        <v>5</v>
      </c>
      <c r="Q19" s="33">
        <v>4</v>
      </c>
      <c r="R19" s="33">
        <v>11</v>
      </c>
      <c r="S19" s="33">
        <v>329</v>
      </c>
      <c r="T19" s="33">
        <v>27</v>
      </c>
      <c r="U19" s="33">
        <v>15</v>
      </c>
      <c r="V19" s="33">
        <v>141</v>
      </c>
    </row>
    <row r="20" spans="1:22" ht="15" customHeight="1">
      <c r="A20" s="37" t="s">
        <v>196</v>
      </c>
      <c r="B20" s="33">
        <v>11</v>
      </c>
      <c r="C20" s="33">
        <v>3</v>
      </c>
      <c r="D20" s="33">
        <v>15</v>
      </c>
      <c r="E20" s="33">
        <v>10</v>
      </c>
      <c r="F20" s="33">
        <v>6</v>
      </c>
      <c r="G20" s="33">
        <v>1</v>
      </c>
      <c r="H20" s="33">
        <v>60</v>
      </c>
      <c r="I20" s="33">
        <v>33</v>
      </c>
      <c r="J20" s="33">
        <v>39</v>
      </c>
      <c r="K20" s="33">
        <v>33</v>
      </c>
      <c r="L20" s="33">
        <v>528</v>
      </c>
      <c r="M20" s="33">
        <v>325</v>
      </c>
      <c r="N20" s="33">
        <v>0</v>
      </c>
      <c r="O20" s="33">
        <v>0</v>
      </c>
      <c r="P20" s="33">
        <v>25</v>
      </c>
      <c r="Q20" s="33">
        <v>13</v>
      </c>
      <c r="R20" s="33">
        <v>55</v>
      </c>
      <c r="S20" s="33">
        <v>1157</v>
      </c>
      <c r="T20" s="33">
        <v>62</v>
      </c>
      <c r="U20" s="33">
        <v>1</v>
      </c>
      <c r="V20" s="33">
        <v>369</v>
      </c>
    </row>
    <row r="21" spans="1:22" ht="15" customHeight="1">
      <c r="A21" s="37" t="s">
        <v>197</v>
      </c>
      <c r="B21" s="33">
        <v>93</v>
      </c>
      <c r="C21" s="33">
        <v>75</v>
      </c>
      <c r="D21" s="33">
        <v>105</v>
      </c>
      <c r="E21" s="33">
        <v>90</v>
      </c>
      <c r="F21" s="33">
        <v>5</v>
      </c>
      <c r="G21" s="33">
        <v>5</v>
      </c>
      <c r="H21" s="33">
        <v>497</v>
      </c>
      <c r="I21" s="33">
        <v>332</v>
      </c>
      <c r="J21" s="33">
        <v>904</v>
      </c>
      <c r="K21" s="33">
        <v>709</v>
      </c>
      <c r="L21" s="33">
        <v>1190</v>
      </c>
      <c r="M21" s="33">
        <v>1221</v>
      </c>
      <c r="N21" s="33">
        <v>9</v>
      </c>
      <c r="O21" s="33">
        <v>5</v>
      </c>
      <c r="P21" s="33">
        <v>103</v>
      </c>
      <c r="Q21" s="33">
        <v>66</v>
      </c>
      <c r="R21" s="33">
        <v>494</v>
      </c>
      <c r="S21" s="33">
        <v>5903</v>
      </c>
      <c r="T21" s="33">
        <v>238</v>
      </c>
      <c r="U21" s="33">
        <v>109</v>
      </c>
      <c r="V21" s="33">
        <v>2253</v>
      </c>
    </row>
    <row r="22" spans="1:22" ht="15" customHeight="1">
      <c r="A22" s="37" t="s">
        <v>198</v>
      </c>
      <c r="B22" s="33">
        <v>26</v>
      </c>
      <c r="C22" s="33">
        <v>10</v>
      </c>
      <c r="D22" s="33">
        <v>44</v>
      </c>
      <c r="E22" s="33">
        <v>36</v>
      </c>
      <c r="F22" s="33">
        <v>3</v>
      </c>
      <c r="G22" s="33">
        <v>1</v>
      </c>
      <c r="H22" s="33">
        <v>362</v>
      </c>
      <c r="I22" s="33">
        <v>223</v>
      </c>
      <c r="J22" s="33">
        <v>701</v>
      </c>
      <c r="K22" s="33">
        <v>365</v>
      </c>
      <c r="L22" s="33">
        <v>1244</v>
      </c>
      <c r="M22" s="33">
        <v>863</v>
      </c>
      <c r="N22" s="33">
        <v>3</v>
      </c>
      <c r="O22" s="33">
        <v>2</v>
      </c>
      <c r="P22" s="33">
        <v>55</v>
      </c>
      <c r="Q22" s="33">
        <v>39</v>
      </c>
      <c r="R22" s="33">
        <v>142</v>
      </c>
      <c r="S22" s="33">
        <v>4119</v>
      </c>
      <c r="T22" s="33">
        <v>122</v>
      </c>
      <c r="U22" s="33">
        <v>57</v>
      </c>
      <c r="V22" s="33">
        <v>1726</v>
      </c>
    </row>
    <row r="23" spans="1:22" ht="15" customHeight="1">
      <c r="A23" s="43" t="s">
        <v>199</v>
      </c>
      <c r="B23" s="33">
        <v>2</v>
      </c>
      <c r="C23" s="33">
        <v>0</v>
      </c>
      <c r="D23" s="33">
        <v>9</v>
      </c>
      <c r="E23" s="33">
        <v>2</v>
      </c>
      <c r="F23" s="33">
        <v>2</v>
      </c>
      <c r="G23" s="33">
        <v>7</v>
      </c>
      <c r="H23" s="33">
        <v>69</v>
      </c>
      <c r="I23" s="33">
        <v>48</v>
      </c>
      <c r="J23" s="33">
        <v>40</v>
      </c>
      <c r="K23" s="33">
        <v>21</v>
      </c>
      <c r="L23" s="33">
        <v>428</v>
      </c>
      <c r="M23" s="33">
        <v>339</v>
      </c>
      <c r="N23" s="33">
        <v>0</v>
      </c>
      <c r="O23" s="33">
        <v>0</v>
      </c>
      <c r="P23" s="33">
        <v>10</v>
      </c>
      <c r="Q23" s="33">
        <v>9</v>
      </c>
      <c r="R23" s="33">
        <v>1</v>
      </c>
      <c r="S23" s="33">
        <v>987</v>
      </c>
      <c r="T23" s="33">
        <v>32</v>
      </c>
      <c r="U23" s="33">
        <v>0</v>
      </c>
      <c r="V23" s="33">
        <v>399</v>
      </c>
    </row>
    <row r="24" spans="1:22" ht="15" customHeight="1">
      <c r="A24" s="37" t="s">
        <v>332</v>
      </c>
      <c r="B24" s="33">
        <v>7</v>
      </c>
      <c r="C24" s="33">
        <v>2</v>
      </c>
      <c r="D24" s="33">
        <v>33</v>
      </c>
      <c r="E24" s="33">
        <v>23</v>
      </c>
      <c r="F24" s="33">
        <v>1</v>
      </c>
      <c r="G24" s="33">
        <v>0</v>
      </c>
      <c r="H24" s="33">
        <v>39</v>
      </c>
      <c r="I24" s="33">
        <v>32</v>
      </c>
      <c r="J24" s="33">
        <v>138</v>
      </c>
      <c r="K24" s="33">
        <v>63</v>
      </c>
      <c r="L24" s="33">
        <v>373</v>
      </c>
      <c r="M24" s="33">
        <v>238</v>
      </c>
      <c r="N24" s="33">
        <v>3</v>
      </c>
      <c r="O24" s="33">
        <v>0</v>
      </c>
      <c r="P24" s="33">
        <v>24</v>
      </c>
      <c r="Q24" s="33">
        <v>13</v>
      </c>
      <c r="R24" s="33">
        <v>81</v>
      </c>
      <c r="S24" s="33">
        <v>1070</v>
      </c>
      <c r="T24" s="33">
        <v>54</v>
      </c>
      <c r="U24" s="33">
        <v>44</v>
      </c>
      <c r="V24" s="33">
        <v>291</v>
      </c>
    </row>
    <row r="25" spans="1:22" ht="15" customHeight="1">
      <c r="A25" s="37" t="s">
        <v>201</v>
      </c>
      <c r="B25" s="33">
        <v>21</v>
      </c>
      <c r="C25" s="33">
        <v>10</v>
      </c>
      <c r="D25" s="33">
        <v>24</v>
      </c>
      <c r="E25" s="33">
        <v>17</v>
      </c>
      <c r="F25" s="33">
        <v>1</v>
      </c>
      <c r="G25" s="33">
        <v>2</v>
      </c>
      <c r="H25" s="33">
        <v>67</v>
      </c>
      <c r="I25" s="33">
        <v>37</v>
      </c>
      <c r="J25" s="33">
        <v>151</v>
      </c>
      <c r="K25" s="33">
        <v>85</v>
      </c>
      <c r="L25" s="33">
        <v>521</v>
      </c>
      <c r="M25" s="33">
        <v>318</v>
      </c>
      <c r="N25" s="33">
        <v>2</v>
      </c>
      <c r="O25" s="33">
        <v>1</v>
      </c>
      <c r="P25" s="33">
        <v>15</v>
      </c>
      <c r="Q25" s="33">
        <v>5</v>
      </c>
      <c r="R25" s="33">
        <v>287</v>
      </c>
      <c r="S25" s="33">
        <v>1564</v>
      </c>
      <c r="T25" s="33">
        <v>106</v>
      </c>
      <c r="U25" s="33">
        <v>38</v>
      </c>
      <c r="V25" s="33">
        <v>595</v>
      </c>
    </row>
    <row r="26" spans="1:22" ht="15" customHeight="1">
      <c r="A26" s="37" t="s">
        <v>202</v>
      </c>
      <c r="B26" s="33">
        <v>633</v>
      </c>
      <c r="C26" s="33">
        <v>547</v>
      </c>
      <c r="D26" s="33">
        <v>75</v>
      </c>
      <c r="E26" s="33">
        <v>82</v>
      </c>
      <c r="F26" s="33">
        <v>4</v>
      </c>
      <c r="G26" s="33">
        <v>4</v>
      </c>
      <c r="H26" s="33">
        <v>1305</v>
      </c>
      <c r="I26" s="33">
        <v>780</v>
      </c>
      <c r="J26" s="33">
        <v>6019</v>
      </c>
      <c r="K26" s="33">
        <v>4668</v>
      </c>
      <c r="L26" s="33">
        <v>471</v>
      </c>
      <c r="M26" s="33">
        <v>421</v>
      </c>
      <c r="N26" s="33">
        <v>4</v>
      </c>
      <c r="O26" s="33">
        <v>2</v>
      </c>
      <c r="P26" s="33">
        <v>50</v>
      </c>
      <c r="Q26" s="33">
        <v>41</v>
      </c>
      <c r="R26" s="33">
        <v>374</v>
      </c>
      <c r="S26" s="33">
        <v>15480</v>
      </c>
      <c r="T26" s="33">
        <v>654</v>
      </c>
      <c r="U26" s="33">
        <v>1393</v>
      </c>
      <c r="V26" s="33">
        <v>7368</v>
      </c>
    </row>
    <row r="27" spans="1:22" ht="15" customHeight="1">
      <c r="A27" s="37" t="s">
        <v>333</v>
      </c>
      <c r="B27" s="33">
        <v>1</v>
      </c>
      <c r="C27" s="33">
        <v>0</v>
      </c>
      <c r="D27" s="33">
        <v>0</v>
      </c>
      <c r="E27" s="33">
        <v>0</v>
      </c>
      <c r="F27" s="33">
        <v>2</v>
      </c>
      <c r="G27" s="33">
        <v>0</v>
      </c>
      <c r="H27" s="33">
        <v>63</v>
      </c>
      <c r="I27" s="33">
        <v>31</v>
      </c>
      <c r="J27" s="33">
        <v>14</v>
      </c>
      <c r="K27" s="33">
        <v>7</v>
      </c>
      <c r="L27" s="33">
        <v>192</v>
      </c>
      <c r="M27" s="33">
        <v>113</v>
      </c>
      <c r="N27" s="33">
        <v>0</v>
      </c>
      <c r="O27" s="33">
        <v>0</v>
      </c>
      <c r="P27" s="33">
        <v>0</v>
      </c>
      <c r="Q27" s="33">
        <v>2</v>
      </c>
      <c r="R27" s="33">
        <v>0</v>
      </c>
      <c r="S27" s="33">
        <v>425</v>
      </c>
      <c r="T27" s="33">
        <v>14</v>
      </c>
      <c r="U27" s="33">
        <v>0</v>
      </c>
      <c r="V27" s="33">
        <v>185</v>
      </c>
    </row>
    <row r="28" spans="1:22" ht="15" customHeight="1">
      <c r="A28" s="37" t="s">
        <v>204</v>
      </c>
      <c r="B28" s="33">
        <v>5</v>
      </c>
      <c r="C28" s="33">
        <v>4</v>
      </c>
      <c r="D28" s="33">
        <v>18</v>
      </c>
      <c r="E28" s="33">
        <v>11</v>
      </c>
      <c r="F28" s="33">
        <v>4</v>
      </c>
      <c r="G28" s="33">
        <v>1</v>
      </c>
      <c r="H28" s="33">
        <v>65</v>
      </c>
      <c r="I28" s="33">
        <v>27</v>
      </c>
      <c r="J28" s="33">
        <v>50</v>
      </c>
      <c r="K28" s="33">
        <v>37</v>
      </c>
      <c r="L28" s="33">
        <v>480</v>
      </c>
      <c r="M28" s="33">
        <v>340</v>
      </c>
      <c r="N28" s="33">
        <v>4</v>
      </c>
      <c r="O28" s="33">
        <v>5</v>
      </c>
      <c r="P28" s="33">
        <v>46</v>
      </c>
      <c r="Q28" s="33">
        <v>16</v>
      </c>
      <c r="R28" s="33">
        <v>85</v>
      </c>
      <c r="S28" s="33">
        <v>1198</v>
      </c>
      <c r="T28" s="33">
        <v>57</v>
      </c>
      <c r="U28" s="33">
        <v>6</v>
      </c>
      <c r="V28" s="33">
        <v>342</v>
      </c>
    </row>
    <row r="29" spans="1:22" ht="15" customHeight="1">
      <c r="A29" s="37" t="s">
        <v>205</v>
      </c>
      <c r="B29" s="33">
        <v>59</v>
      </c>
      <c r="C29" s="33">
        <v>48</v>
      </c>
      <c r="D29" s="33">
        <v>106</v>
      </c>
      <c r="E29" s="33">
        <v>84</v>
      </c>
      <c r="F29" s="33">
        <v>13</v>
      </c>
      <c r="G29" s="33">
        <v>8</v>
      </c>
      <c r="H29" s="33">
        <v>1123</v>
      </c>
      <c r="I29" s="33">
        <v>558</v>
      </c>
      <c r="J29" s="33">
        <v>1277</v>
      </c>
      <c r="K29" s="33">
        <v>789</v>
      </c>
      <c r="L29" s="33">
        <v>1362</v>
      </c>
      <c r="M29" s="33">
        <v>1103</v>
      </c>
      <c r="N29" s="33">
        <v>5</v>
      </c>
      <c r="O29" s="33">
        <v>9</v>
      </c>
      <c r="P29" s="33">
        <v>79</v>
      </c>
      <c r="Q29" s="33">
        <v>71</v>
      </c>
      <c r="R29" s="33">
        <v>407</v>
      </c>
      <c r="S29" s="33">
        <v>7101</v>
      </c>
      <c r="T29" s="33">
        <v>309</v>
      </c>
      <c r="U29" s="33">
        <v>479</v>
      </c>
      <c r="V29" s="33">
        <v>2805</v>
      </c>
    </row>
    <row r="30" spans="1:22" ht="15" customHeight="1">
      <c r="A30" s="43" t="s">
        <v>334</v>
      </c>
      <c r="B30" s="33">
        <v>2</v>
      </c>
      <c r="C30" s="33">
        <v>1</v>
      </c>
      <c r="D30" s="33">
        <v>41</v>
      </c>
      <c r="E30" s="33">
        <v>24</v>
      </c>
      <c r="F30" s="33">
        <v>3</v>
      </c>
      <c r="G30" s="33">
        <v>2</v>
      </c>
      <c r="H30" s="33">
        <v>66</v>
      </c>
      <c r="I30" s="33">
        <v>34</v>
      </c>
      <c r="J30" s="33">
        <v>283</v>
      </c>
      <c r="K30" s="33">
        <v>192</v>
      </c>
      <c r="L30" s="33">
        <v>893</v>
      </c>
      <c r="M30" s="33">
        <v>646</v>
      </c>
      <c r="N30" s="33">
        <v>2</v>
      </c>
      <c r="O30" s="33">
        <v>1</v>
      </c>
      <c r="P30" s="33">
        <v>43</v>
      </c>
      <c r="Q30" s="33">
        <v>26</v>
      </c>
      <c r="R30" s="33">
        <v>49</v>
      </c>
      <c r="S30" s="33">
        <v>2308</v>
      </c>
      <c r="T30" s="33">
        <v>109</v>
      </c>
      <c r="U30" s="33">
        <v>0</v>
      </c>
      <c r="V30" s="33">
        <v>917</v>
      </c>
    </row>
    <row r="31" spans="1:22" ht="15" customHeight="1">
      <c r="A31" s="37" t="s">
        <v>207</v>
      </c>
      <c r="B31" s="33">
        <v>8</v>
      </c>
      <c r="C31" s="33">
        <v>1</v>
      </c>
      <c r="D31" s="33">
        <v>54</v>
      </c>
      <c r="E31" s="33">
        <v>33</v>
      </c>
      <c r="F31" s="33">
        <v>6</v>
      </c>
      <c r="G31" s="33">
        <v>6</v>
      </c>
      <c r="H31" s="33">
        <v>230</v>
      </c>
      <c r="I31" s="33">
        <v>90</v>
      </c>
      <c r="J31" s="33">
        <v>95</v>
      </c>
      <c r="K31" s="33">
        <v>55</v>
      </c>
      <c r="L31" s="33">
        <v>896</v>
      </c>
      <c r="M31" s="33">
        <v>569</v>
      </c>
      <c r="N31" s="33">
        <v>7</v>
      </c>
      <c r="O31" s="33">
        <v>2</v>
      </c>
      <c r="P31" s="33">
        <v>90</v>
      </c>
      <c r="Q31" s="33">
        <v>42</v>
      </c>
      <c r="R31" s="33">
        <v>22</v>
      </c>
      <c r="S31" s="33">
        <v>2206</v>
      </c>
      <c r="T31" s="33">
        <v>131</v>
      </c>
      <c r="U31" s="33">
        <v>18</v>
      </c>
      <c r="V31" s="33">
        <v>885</v>
      </c>
    </row>
    <row r="32" spans="1:22" ht="15" customHeight="1">
      <c r="A32" s="37" t="s">
        <v>208</v>
      </c>
      <c r="B32" s="33">
        <v>8</v>
      </c>
      <c r="C32" s="33">
        <v>14</v>
      </c>
      <c r="D32" s="33">
        <v>35</v>
      </c>
      <c r="E32" s="33">
        <v>24</v>
      </c>
      <c r="F32" s="33">
        <v>5</v>
      </c>
      <c r="G32" s="33">
        <v>2</v>
      </c>
      <c r="H32" s="33">
        <v>207</v>
      </c>
      <c r="I32" s="33">
        <v>105</v>
      </c>
      <c r="J32" s="33">
        <v>285</v>
      </c>
      <c r="K32" s="33">
        <v>180</v>
      </c>
      <c r="L32" s="33">
        <v>735</v>
      </c>
      <c r="M32" s="33">
        <v>464</v>
      </c>
      <c r="N32" s="33">
        <v>2</v>
      </c>
      <c r="O32" s="33">
        <v>1</v>
      </c>
      <c r="P32" s="33">
        <v>33</v>
      </c>
      <c r="Q32" s="33">
        <v>21</v>
      </c>
      <c r="R32" s="33">
        <v>100</v>
      </c>
      <c r="S32" s="33">
        <v>2221</v>
      </c>
      <c r="T32" s="33">
        <v>59</v>
      </c>
      <c r="U32" s="33">
        <v>18</v>
      </c>
      <c r="V32" s="33">
        <v>850</v>
      </c>
    </row>
    <row r="33" spans="1:22" ht="15" customHeight="1">
      <c r="A33" s="43" t="s">
        <v>335</v>
      </c>
      <c r="B33" s="33">
        <v>0</v>
      </c>
      <c r="C33" s="33">
        <v>0</v>
      </c>
      <c r="D33" s="33">
        <v>14</v>
      </c>
      <c r="E33" s="33">
        <v>5</v>
      </c>
      <c r="F33" s="33">
        <v>3</v>
      </c>
      <c r="G33" s="33">
        <v>1</v>
      </c>
      <c r="H33" s="33">
        <v>70</v>
      </c>
      <c r="I33" s="33">
        <v>22</v>
      </c>
      <c r="J33" s="33">
        <v>71</v>
      </c>
      <c r="K33" s="33">
        <v>42</v>
      </c>
      <c r="L33" s="33">
        <v>552</v>
      </c>
      <c r="M33" s="33">
        <v>295</v>
      </c>
      <c r="N33" s="33">
        <v>1</v>
      </c>
      <c r="O33" s="33">
        <v>0</v>
      </c>
      <c r="P33" s="33">
        <v>29</v>
      </c>
      <c r="Q33" s="33">
        <v>18</v>
      </c>
      <c r="R33" s="33">
        <v>65</v>
      </c>
      <c r="S33" s="33">
        <v>1188</v>
      </c>
      <c r="T33" s="33">
        <v>51</v>
      </c>
      <c r="U33" s="33">
        <v>0</v>
      </c>
      <c r="V33" s="33">
        <v>497</v>
      </c>
    </row>
    <row r="34" spans="1:22" ht="15" customHeight="1">
      <c r="A34" s="37" t="s">
        <v>210</v>
      </c>
      <c r="B34" s="33">
        <v>30</v>
      </c>
      <c r="C34" s="33">
        <v>22</v>
      </c>
      <c r="D34" s="33">
        <v>133</v>
      </c>
      <c r="E34" s="33">
        <v>86</v>
      </c>
      <c r="F34" s="33">
        <v>8</v>
      </c>
      <c r="G34" s="33">
        <v>10</v>
      </c>
      <c r="H34" s="33">
        <v>405</v>
      </c>
      <c r="I34" s="33">
        <v>187</v>
      </c>
      <c r="J34" s="33">
        <v>431</v>
      </c>
      <c r="K34" s="33">
        <v>292</v>
      </c>
      <c r="L34" s="33">
        <v>2007</v>
      </c>
      <c r="M34" s="33">
        <v>1504</v>
      </c>
      <c r="N34" s="33">
        <v>9</v>
      </c>
      <c r="O34" s="33">
        <v>6</v>
      </c>
      <c r="P34" s="33">
        <v>83</v>
      </c>
      <c r="Q34" s="33">
        <v>57</v>
      </c>
      <c r="R34" s="33">
        <v>216</v>
      </c>
      <c r="S34" s="33">
        <v>5486</v>
      </c>
      <c r="T34" s="33">
        <v>333</v>
      </c>
      <c r="U34" s="33">
        <v>104</v>
      </c>
      <c r="V34" s="33">
        <v>2759</v>
      </c>
    </row>
    <row r="35" spans="1:22" ht="15" customHeight="1">
      <c r="A35" s="37" t="s">
        <v>211</v>
      </c>
      <c r="B35" s="33">
        <v>50</v>
      </c>
      <c r="C35" s="33">
        <v>58</v>
      </c>
      <c r="D35" s="33">
        <v>72</v>
      </c>
      <c r="E35" s="33">
        <v>63</v>
      </c>
      <c r="F35" s="33">
        <v>3</v>
      </c>
      <c r="G35" s="33">
        <v>3</v>
      </c>
      <c r="H35" s="33">
        <v>225</v>
      </c>
      <c r="I35" s="33">
        <v>136</v>
      </c>
      <c r="J35" s="33">
        <v>326</v>
      </c>
      <c r="K35" s="33">
        <v>310</v>
      </c>
      <c r="L35" s="33">
        <v>1051</v>
      </c>
      <c r="M35" s="33">
        <v>1015</v>
      </c>
      <c r="N35" s="33">
        <v>3</v>
      </c>
      <c r="O35" s="33">
        <v>3</v>
      </c>
      <c r="P35" s="33">
        <v>63</v>
      </c>
      <c r="Q35" s="33">
        <v>42</v>
      </c>
      <c r="R35" s="33">
        <v>65</v>
      </c>
      <c r="S35" s="33">
        <v>3488</v>
      </c>
      <c r="T35" s="33">
        <v>189</v>
      </c>
      <c r="U35" s="33">
        <v>103</v>
      </c>
      <c r="V35" s="33">
        <v>1297</v>
      </c>
    </row>
    <row r="36" spans="1:22" ht="15" customHeight="1">
      <c r="A36" s="43" t="s">
        <v>336</v>
      </c>
      <c r="B36" s="33">
        <v>91</v>
      </c>
      <c r="C36" s="33">
        <v>63</v>
      </c>
      <c r="D36" s="33">
        <v>122</v>
      </c>
      <c r="E36" s="33">
        <v>107</v>
      </c>
      <c r="F36" s="33">
        <v>2</v>
      </c>
      <c r="G36" s="33">
        <v>11</v>
      </c>
      <c r="H36" s="33">
        <v>590</v>
      </c>
      <c r="I36" s="33">
        <v>305</v>
      </c>
      <c r="J36" s="33">
        <v>849</v>
      </c>
      <c r="K36" s="33">
        <v>668</v>
      </c>
      <c r="L36" s="33">
        <v>1657</v>
      </c>
      <c r="M36" s="33">
        <v>1606</v>
      </c>
      <c r="N36" s="33">
        <v>8</v>
      </c>
      <c r="O36" s="33">
        <v>8</v>
      </c>
      <c r="P36" s="33">
        <v>136</v>
      </c>
      <c r="Q36" s="33">
        <v>130</v>
      </c>
      <c r="R36" s="33">
        <v>203</v>
      </c>
      <c r="S36" s="33">
        <v>6556</v>
      </c>
      <c r="T36" s="33">
        <v>310</v>
      </c>
      <c r="U36" s="33">
        <v>313</v>
      </c>
      <c r="V36" s="33">
        <v>3153</v>
      </c>
    </row>
    <row r="37" spans="1:22" ht="15" customHeight="1">
      <c r="A37" s="43" t="s">
        <v>213</v>
      </c>
      <c r="B37" s="33">
        <v>7</v>
      </c>
      <c r="C37" s="33">
        <v>5</v>
      </c>
      <c r="D37" s="33">
        <v>8</v>
      </c>
      <c r="E37" s="33">
        <v>6</v>
      </c>
      <c r="F37" s="33">
        <v>0</v>
      </c>
      <c r="G37" s="33">
        <v>0</v>
      </c>
      <c r="H37" s="33">
        <v>52</v>
      </c>
      <c r="I37" s="33">
        <v>28</v>
      </c>
      <c r="J37" s="33">
        <v>216</v>
      </c>
      <c r="K37" s="33">
        <v>107</v>
      </c>
      <c r="L37" s="33">
        <v>199</v>
      </c>
      <c r="M37" s="33">
        <v>205</v>
      </c>
      <c r="N37" s="33">
        <v>2</v>
      </c>
      <c r="O37" s="33">
        <v>1</v>
      </c>
      <c r="P37" s="33">
        <v>10</v>
      </c>
      <c r="Q37" s="33">
        <v>3</v>
      </c>
      <c r="R37" s="33">
        <v>29</v>
      </c>
      <c r="S37" s="33">
        <v>878</v>
      </c>
      <c r="T37" s="33">
        <v>28</v>
      </c>
      <c r="U37" s="33">
        <v>3</v>
      </c>
      <c r="V37" s="33">
        <v>445</v>
      </c>
    </row>
    <row r="38" spans="1:22" ht="15" customHeight="1">
      <c r="A38" s="37" t="s">
        <v>214</v>
      </c>
      <c r="B38" s="33">
        <v>29</v>
      </c>
      <c r="C38" s="33">
        <v>17</v>
      </c>
      <c r="D38" s="33">
        <v>31</v>
      </c>
      <c r="E38" s="33">
        <v>22</v>
      </c>
      <c r="F38" s="33">
        <v>6</v>
      </c>
      <c r="G38" s="33">
        <v>0</v>
      </c>
      <c r="H38" s="33">
        <v>491</v>
      </c>
      <c r="I38" s="33">
        <v>322</v>
      </c>
      <c r="J38" s="33">
        <v>208</v>
      </c>
      <c r="K38" s="33">
        <v>236</v>
      </c>
      <c r="L38" s="33">
        <v>796</v>
      </c>
      <c r="M38" s="33">
        <v>824</v>
      </c>
      <c r="N38" s="33">
        <v>2</v>
      </c>
      <c r="O38" s="33">
        <v>1</v>
      </c>
      <c r="P38" s="33">
        <v>63</v>
      </c>
      <c r="Q38" s="33">
        <v>29</v>
      </c>
      <c r="R38" s="33">
        <v>70</v>
      </c>
      <c r="S38" s="33">
        <v>3147</v>
      </c>
      <c r="T38" s="33">
        <v>202</v>
      </c>
      <c r="U38" s="33">
        <v>17</v>
      </c>
      <c r="V38" s="33">
        <v>1205</v>
      </c>
    </row>
    <row r="39" spans="1:22" ht="15" customHeight="1">
      <c r="A39" s="37" t="s">
        <v>215</v>
      </c>
      <c r="B39" s="33">
        <v>460</v>
      </c>
      <c r="C39" s="33">
        <v>395</v>
      </c>
      <c r="D39" s="33">
        <v>362</v>
      </c>
      <c r="E39" s="33">
        <v>326</v>
      </c>
      <c r="F39" s="33">
        <v>30</v>
      </c>
      <c r="G39" s="33">
        <v>17</v>
      </c>
      <c r="H39" s="33">
        <v>1283</v>
      </c>
      <c r="I39" s="33">
        <v>847</v>
      </c>
      <c r="J39" s="33">
        <v>2910</v>
      </c>
      <c r="K39" s="33">
        <v>2253</v>
      </c>
      <c r="L39" s="33">
        <v>2328</v>
      </c>
      <c r="M39" s="33">
        <v>2203</v>
      </c>
      <c r="N39" s="33">
        <v>25</v>
      </c>
      <c r="O39" s="33">
        <v>28</v>
      </c>
      <c r="P39" s="33">
        <v>215</v>
      </c>
      <c r="Q39" s="33">
        <v>159</v>
      </c>
      <c r="R39" s="33">
        <v>1295</v>
      </c>
      <c r="S39" s="33">
        <v>15136</v>
      </c>
      <c r="T39" s="33">
        <v>348</v>
      </c>
      <c r="U39" s="33">
        <v>1264</v>
      </c>
      <c r="V39" s="33">
        <v>6470</v>
      </c>
    </row>
    <row r="40" spans="1:22" ht="17.100000000000001" customHeight="1">
      <c r="A40" s="701" t="s">
        <v>542</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521</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425</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522</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7.100000000000001" customHeight="1">
      <c r="A44" s="701" t="s">
        <v>427</v>
      </c>
      <c r="B44" s="702"/>
      <c r="C44" s="702"/>
      <c r="D44" s="702"/>
      <c r="E44" s="702"/>
      <c r="F44" s="702"/>
      <c r="G44" s="702"/>
      <c r="H44" s="702"/>
      <c r="I44" s="702"/>
      <c r="J44" s="702"/>
      <c r="K44" s="702"/>
      <c r="L44" s="702"/>
      <c r="M44" s="702"/>
      <c r="N44" s="702"/>
      <c r="O44" s="702"/>
      <c r="P44" s="702"/>
      <c r="Q44" s="702"/>
      <c r="R44" s="702"/>
      <c r="S44" s="702"/>
      <c r="T44" s="702"/>
      <c r="U44" s="702"/>
      <c r="V44" s="702"/>
    </row>
  </sheetData>
  <mergeCells count="22">
    <mergeCell ref="A6:V6"/>
    <mergeCell ref="A1:V1"/>
    <mergeCell ref="A2:V2"/>
    <mergeCell ref="A3:V3"/>
    <mergeCell ref="A4:V4"/>
    <mergeCell ref="A5:V5"/>
    <mergeCell ref="A44:V44"/>
    <mergeCell ref="B8:S8"/>
    <mergeCell ref="T8:V8"/>
    <mergeCell ref="B9:C9"/>
    <mergeCell ref="D9:E9"/>
    <mergeCell ref="F9:G9"/>
    <mergeCell ref="H9:I9"/>
    <mergeCell ref="J9:K9"/>
    <mergeCell ref="L9:M9"/>
    <mergeCell ref="N9:O9"/>
    <mergeCell ref="P9:Q9"/>
    <mergeCell ref="T9:V9"/>
    <mergeCell ref="A40:V40"/>
    <mergeCell ref="A41:V41"/>
    <mergeCell ref="A42:V42"/>
    <mergeCell ref="A43:V43"/>
  </mergeCells>
  <pageMargins left="0.2" right="0.2" top="0.25" bottom="0.25" header="0" footer="0"/>
  <pageSetup paperSize="5" orientation="landscape"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Layout" zoomScaleNormal="100" workbookViewId="0">
      <selection sqref="A1:R1"/>
    </sheetView>
  </sheetViews>
  <sheetFormatPr defaultColWidth="11" defaultRowHeight="15" customHeight="1"/>
  <cols>
    <col min="1" max="1" width="22" style="31" bestFit="1" customWidth="1"/>
    <col min="2" max="17" width="8.375" style="31" customWidth="1"/>
    <col min="18" max="18" width="10.5" style="31" customWidth="1"/>
    <col min="19" max="19" width="9" style="31" bestFit="1" customWidth="1"/>
    <col min="20" max="20" width="10" style="31" bestFit="1" customWidth="1"/>
    <col min="21" max="21" width="8" style="31" bestFit="1" customWidth="1"/>
    <col min="22" max="22" width="13.5" style="31" customWidth="1"/>
    <col min="23" max="16384" width="11" style="31"/>
  </cols>
  <sheetData>
    <row r="1" spans="1:22" ht="21.95" customHeight="1">
      <c r="A1" s="704" t="s">
        <v>543</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480</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7</v>
      </c>
      <c r="C11" s="86">
        <v>0</v>
      </c>
      <c r="D11" s="86">
        <v>7</v>
      </c>
      <c r="E11" s="86">
        <v>0</v>
      </c>
      <c r="F11" s="86">
        <v>3</v>
      </c>
      <c r="G11" s="86">
        <v>0</v>
      </c>
      <c r="H11" s="86">
        <v>45</v>
      </c>
      <c r="I11" s="86">
        <v>8</v>
      </c>
      <c r="J11" s="86">
        <v>118</v>
      </c>
      <c r="K11" s="86">
        <v>24</v>
      </c>
      <c r="L11" s="86">
        <v>363</v>
      </c>
      <c r="M11" s="86">
        <v>40</v>
      </c>
      <c r="N11" s="86">
        <v>1</v>
      </c>
      <c r="O11" s="86">
        <v>0</v>
      </c>
      <c r="P11" s="86">
        <v>6</v>
      </c>
      <c r="Q11" s="86">
        <v>1</v>
      </c>
      <c r="R11" s="86">
        <v>20</v>
      </c>
      <c r="S11" s="86">
        <v>643</v>
      </c>
      <c r="T11" s="86">
        <v>22</v>
      </c>
      <c r="U11" s="86">
        <v>17</v>
      </c>
      <c r="V11" s="86">
        <v>376</v>
      </c>
    </row>
    <row r="12" spans="1:22" ht="15" customHeight="1">
      <c r="A12" s="37" t="s">
        <v>189</v>
      </c>
      <c r="B12" s="33">
        <v>0</v>
      </c>
      <c r="C12" s="33">
        <v>0</v>
      </c>
      <c r="D12" s="33">
        <v>1</v>
      </c>
      <c r="E12" s="33">
        <v>0</v>
      </c>
      <c r="F12" s="33">
        <v>0</v>
      </c>
      <c r="G12" s="33">
        <v>0</v>
      </c>
      <c r="H12" s="33">
        <v>8</v>
      </c>
      <c r="I12" s="33">
        <v>1</v>
      </c>
      <c r="J12" s="33">
        <v>12</v>
      </c>
      <c r="K12" s="33">
        <v>5</v>
      </c>
      <c r="L12" s="33">
        <v>23</v>
      </c>
      <c r="M12" s="33">
        <v>8</v>
      </c>
      <c r="N12" s="33">
        <v>0</v>
      </c>
      <c r="O12" s="33">
        <v>0</v>
      </c>
      <c r="P12" s="33">
        <v>0</v>
      </c>
      <c r="Q12" s="33">
        <v>0</v>
      </c>
      <c r="R12" s="33">
        <v>3</v>
      </c>
      <c r="S12" s="33">
        <v>61</v>
      </c>
      <c r="T12" s="33">
        <v>1</v>
      </c>
      <c r="U12" s="33">
        <v>4</v>
      </c>
      <c r="V12" s="33">
        <v>43</v>
      </c>
    </row>
    <row r="13" spans="1:22" ht="15" customHeight="1">
      <c r="A13" s="37" t="s">
        <v>190</v>
      </c>
      <c r="B13" s="33">
        <v>2</v>
      </c>
      <c r="C13" s="33">
        <v>0</v>
      </c>
      <c r="D13" s="33">
        <v>0</v>
      </c>
      <c r="E13" s="33">
        <v>0</v>
      </c>
      <c r="F13" s="33">
        <v>0</v>
      </c>
      <c r="G13" s="33">
        <v>0</v>
      </c>
      <c r="H13" s="33">
        <v>1</v>
      </c>
      <c r="I13" s="33">
        <v>0</v>
      </c>
      <c r="J13" s="33">
        <v>0</v>
      </c>
      <c r="K13" s="33">
        <v>0</v>
      </c>
      <c r="L13" s="33">
        <v>10</v>
      </c>
      <c r="M13" s="33">
        <v>0</v>
      </c>
      <c r="N13" s="33">
        <v>0</v>
      </c>
      <c r="O13" s="33">
        <v>0</v>
      </c>
      <c r="P13" s="33">
        <v>1</v>
      </c>
      <c r="Q13" s="33">
        <v>0</v>
      </c>
      <c r="R13" s="33">
        <v>2</v>
      </c>
      <c r="S13" s="33">
        <v>16</v>
      </c>
      <c r="T13" s="33">
        <v>0</v>
      </c>
      <c r="U13" s="33">
        <v>0</v>
      </c>
      <c r="V13" s="33">
        <v>11</v>
      </c>
    </row>
    <row r="14" spans="1:22" ht="15" customHeight="1">
      <c r="A14" s="37" t="s">
        <v>191</v>
      </c>
      <c r="B14" s="33">
        <v>0</v>
      </c>
      <c r="C14" s="33">
        <v>0</v>
      </c>
      <c r="D14" s="33">
        <v>0</v>
      </c>
      <c r="E14" s="33">
        <v>0</v>
      </c>
      <c r="F14" s="33">
        <v>1</v>
      </c>
      <c r="G14" s="33">
        <v>0</v>
      </c>
      <c r="H14" s="33">
        <v>0</v>
      </c>
      <c r="I14" s="33">
        <v>0</v>
      </c>
      <c r="J14" s="33">
        <v>0</v>
      </c>
      <c r="K14" s="33">
        <v>0</v>
      </c>
      <c r="L14" s="33">
        <v>13</v>
      </c>
      <c r="M14" s="33">
        <v>2</v>
      </c>
      <c r="N14" s="33">
        <v>0</v>
      </c>
      <c r="O14" s="33">
        <v>0</v>
      </c>
      <c r="P14" s="33">
        <v>0</v>
      </c>
      <c r="Q14" s="33">
        <v>0</v>
      </c>
      <c r="R14" s="33">
        <v>0</v>
      </c>
      <c r="S14" s="33">
        <v>16</v>
      </c>
      <c r="T14" s="33">
        <v>1</v>
      </c>
      <c r="U14" s="33">
        <v>0</v>
      </c>
      <c r="V14" s="33">
        <v>10</v>
      </c>
    </row>
    <row r="15" spans="1:22" ht="15" customHeight="1">
      <c r="A15" s="37" t="s">
        <v>192</v>
      </c>
      <c r="B15" s="33">
        <v>0</v>
      </c>
      <c r="C15" s="33">
        <v>0</v>
      </c>
      <c r="D15" s="33">
        <v>0</v>
      </c>
      <c r="E15" s="33">
        <v>0</v>
      </c>
      <c r="F15" s="33">
        <v>0</v>
      </c>
      <c r="G15" s="33">
        <v>0</v>
      </c>
      <c r="H15" s="33">
        <v>1</v>
      </c>
      <c r="I15" s="33">
        <v>0</v>
      </c>
      <c r="J15" s="33">
        <v>6</v>
      </c>
      <c r="K15" s="33">
        <v>2</v>
      </c>
      <c r="L15" s="33">
        <v>32</v>
      </c>
      <c r="M15" s="33">
        <v>7</v>
      </c>
      <c r="N15" s="33">
        <v>0</v>
      </c>
      <c r="O15" s="33">
        <v>0</v>
      </c>
      <c r="P15" s="33">
        <v>1</v>
      </c>
      <c r="Q15" s="33">
        <v>0</v>
      </c>
      <c r="R15" s="33">
        <v>0</v>
      </c>
      <c r="S15" s="33">
        <v>49</v>
      </c>
      <c r="T15" s="33">
        <v>1</v>
      </c>
      <c r="U15" s="33">
        <v>7</v>
      </c>
      <c r="V15" s="33">
        <v>36</v>
      </c>
    </row>
    <row r="16" spans="1:22" ht="15" customHeight="1">
      <c r="A16" s="43" t="s">
        <v>193</v>
      </c>
      <c r="B16" s="33">
        <v>1</v>
      </c>
      <c r="C16" s="33">
        <v>0</v>
      </c>
      <c r="D16" s="33">
        <v>0</v>
      </c>
      <c r="E16" s="33">
        <v>0</v>
      </c>
      <c r="F16" s="33">
        <v>0</v>
      </c>
      <c r="G16" s="33">
        <v>0</v>
      </c>
      <c r="H16" s="33">
        <v>1</v>
      </c>
      <c r="I16" s="33">
        <v>1</v>
      </c>
      <c r="J16" s="33">
        <v>10</v>
      </c>
      <c r="K16" s="33">
        <v>2</v>
      </c>
      <c r="L16" s="33">
        <v>47</v>
      </c>
      <c r="M16" s="33">
        <v>4</v>
      </c>
      <c r="N16" s="33">
        <v>0</v>
      </c>
      <c r="O16" s="33">
        <v>0</v>
      </c>
      <c r="P16" s="33">
        <v>2</v>
      </c>
      <c r="Q16" s="33">
        <v>0</v>
      </c>
      <c r="R16" s="33">
        <v>3</v>
      </c>
      <c r="S16" s="33">
        <v>71</v>
      </c>
      <c r="T16" s="33">
        <v>1</v>
      </c>
      <c r="U16" s="33">
        <v>0</v>
      </c>
      <c r="V16" s="33">
        <v>40</v>
      </c>
    </row>
    <row r="17" spans="1:22" ht="15" customHeight="1">
      <c r="A17" s="37" t="s">
        <v>194</v>
      </c>
      <c r="B17" s="33">
        <v>0</v>
      </c>
      <c r="C17" s="33">
        <v>0</v>
      </c>
      <c r="D17" s="33">
        <v>0</v>
      </c>
      <c r="E17" s="33">
        <v>0</v>
      </c>
      <c r="F17" s="33">
        <v>0</v>
      </c>
      <c r="G17" s="33">
        <v>0</v>
      </c>
      <c r="H17" s="33">
        <v>1</v>
      </c>
      <c r="I17" s="33">
        <v>1</v>
      </c>
      <c r="J17" s="33">
        <v>1</v>
      </c>
      <c r="K17" s="33">
        <v>0</v>
      </c>
      <c r="L17" s="33">
        <v>18</v>
      </c>
      <c r="M17" s="33">
        <v>2</v>
      </c>
      <c r="N17" s="33">
        <v>0</v>
      </c>
      <c r="O17" s="33">
        <v>0</v>
      </c>
      <c r="P17" s="33">
        <v>0</v>
      </c>
      <c r="Q17" s="33">
        <v>0</v>
      </c>
      <c r="R17" s="33">
        <v>2</v>
      </c>
      <c r="S17" s="33">
        <v>25</v>
      </c>
      <c r="T17" s="33">
        <v>0</v>
      </c>
      <c r="U17" s="33">
        <v>0</v>
      </c>
      <c r="V17" s="33">
        <v>7</v>
      </c>
    </row>
    <row r="18" spans="1:22" ht="15" customHeight="1">
      <c r="A18" s="37" t="s">
        <v>198</v>
      </c>
      <c r="B18" s="33">
        <v>0</v>
      </c>
      <c r="C18" s="33">
        <v>0</v>
      </c>
      <c r="D18" s="33">
        <v>1</v>
      </c>
      <c r="E18" s="33">
        <v>0</v>
      </c>
      <c r="F18" s="33">
        <v>1</v>
      </c>
      <c r="G18" s="33">
        <v>0</v>
      </c>
      <c r="H18" s="33">
        <v>2</v>
      </c>
      <c r="I18" s="33">
        <v>0</v>
      </c>
      <c r="J18" s="33">
        <v>7</v>
      </c>
      <c r="K18" s="33">
        <v>0</v>
      </c>
      <c r="L18" s="33">
        <v>27</v>
      </c>
      <c r="M18" s="33">
        <v>6</v>
      </c>
      <c r="N18" s="33">
        <v>0</v>
      </c>
      <c r="O18" s="33">
        <v>0</v>
      </c>
      <c r="P18" s="33">
        <v>0</v>
      </c>
      <c r="Q18" s="33">
        <v>0</v>
      </c>
      <c r="R18" s="33">
        <v>3</v>
      </c>
      <c r="S18" s="33">
        <v>47</v>
      </c>
      <c r="T18" s="33">
        <v>1</v>
      </c>
      <c r="U18" s="33">
        <v>0</v>
      </c>
      <c r="V18" s="33">
        <v>27</v>
      </c>
    </row>
    <row r="19" spans="1:22" ht="15" customHeight="1">
      <c r="A19" s="43" t="s">
        <v>199</v>
      </c>
      <c r="B19" s="33" t="s">
        <v>657</v>
      </c>
      <c r="C19" s="33" t="s">
        <v>657</v>
      </c>
      <c r="D19" s="33" t="s">
        <v>657</v>
      </c>
      <c r="E19" s="33" t="s">
        <v>657</v>
      </c>
      <c r="F19" s="33" t="s">
        <v>657</v>
      </c>
      <c r="G19" s="33" t="s">
        <v>657</v>
      </c>
      <c r="H19" s="33" t="s">
        <v>657</v>
      </c>
      <c r="I19" s="33" t="s">
        <v>657</v>
      </c>
      <c r="J19" s="33" t="s">
        <v>657</v>
      </c>
      <c r="K19" s="33" t="s">
        <v>657</v>
      </c>
      <c r="L19" s="33" t="s">
        <v>657</v>
      </c>
      <c r="M19" s="33" t="s">
        <v>657</v>
      </c>
      <c r="N19" s="33" t="s">
        <v>657</v>
      </c>
      <c r="O19" s="33" t="s">
        <v>657</v>
      </c>
      <c r="P19" s="33" t="s">
        <v>657</v>
      </c>
      <c r="Q19" s="33" t="s">
        <v>657</v>
      </c>
      <c r="R19" s="33" t="s">
        <v>657</v>
      </c>
      <c r="S19" s="33" t="s">
        <v>657</v>
      </c>
      <c r="T19" s="33" t="s">
        <v>657</v>
      </c>
      <c r="U19" s="33" t="s">
        <v>657</v>
      </c>
      <c r="V19" s="33" t="s">
        <v>657</v>
      </c>
    </row>
    <row r="20" spans="1:22" ht="15" customHeight="1">
      <c r="A20" s="37" t="s">
        <v>201</v>
      </c>
      <c r="B20" s="33">
        <v>0</v>
      </c>
      <c r="C20" s="33">
        <v>0</v>
      </c>
      <c r="D20" s="33">
        <v>0</v>
      </c>
      <c r="E20" s="33">
        <v>0</v>
      </c>
      <c r="F20" s="33">
        <v>0</v>
      </c>
      <c r="G20" s="33">
        <v>0</v>
      </c>
      <c r="H20" s="33">
        <v>6</v>
      </c>
      <c r="I20" s="33">
        <v>0</v>
      </c>
      <c r="J20" s="33">
        <v>3</v>
      </c>
      <c r="K20" s="33">
        <v>0</v>
      </c>
      <c r="L20" s="33">
        <v>11</v>
      </c>
      <c r="M20" s="33">
        <v>0</v>
      </c>
      <c r="N20" s="33">
        <v>0</v>
      </c>
      <c r="O20" s="33">
        <v>0</v>
      </c>
      <c r="P20" s="33">
        <v>0</v>
      </c>
      <c r="Q20" s="33">
        <v>0</v>
      </c>
      <c r="R20" s="33">
        <v>1</v>
      </c>
      <c r="S20" s="33">
        <v>21</v>
      </c>
      <c r="T20" s="33">
        <v>1</v>
      </c>
      <c r="U20" s="33">
        <v>1</v>
      </c>
      <c r="V20" s="33">
        <v>12</v>
      </c>
    </row>
    <row r="21" spans="1:22" ht="15" customHeight="1">
      <c r="A21" s="37" t="s">
        <v>202</v>
      </c>
      <c r="B21" s="33">
        <v>3</v>
      </c>
      <c r="C21" s="33">
        <v>0</v>
      </c>
      <c r="D21" s="33">
        <v>2</v>
      </c>
      <c r="E21" s="33">
        <v>0</v>
      </c>
      <c r="F21" s="33">
        <v>0</v>
      </c>
      <c r="G21" s="33">
        <v>0</v>
      </c>
      <c r="H21" s="33">
        <v>3</v>
      </c>
      <c r="I21" s="33">
        <v>1</v>
      </c>
      <c r="J21" s="33">
        <v>52</v>
      </c>
      <c r="K21" s="33">
        <v>9</v>
      </c>
      <c r="L21" s="33">
        <v>6</v>
      </c>
      <c r="M21" s="33">
        <v>0</v>
      </c>
      <c r="N21" s="33">
        <v>0</v>
      </c>
      <c r="O21" s="33">
        <v>0</v>
      </c>
      <c r="P21" s="33">
        <v>0</v>
      </c>
      <c r="Q21" s="33">
        <v>0</v>
      </c>
      <c r="R21" s="33">
        <v>2</v>
      </c>
      <c r="S21" s="33">
        <v>78</v>
      </c>
      <c r="T21" s="33">
        <v>4</v>
      </c>
      <c r="U21" s="33">
        <v>2</v>
      </c>
      <c r="V21" s="33">
        <v>35</v>
      </c>
    </row>
    <row r="22" spans="1:22" ht="15" customHeight="1">
      <c r="A22" s="37" t="s">
        <v>204</v>
      </c>
      <c r="B22" s="33">
        <v>0</v>
      </c>
      <c r="C22" s="33">
        <v>0</v>
      </c>
      <c r="D22" s="33">
        <v>0</v>
      </c>
      <c r="E22" s="33">
        <v>0</v>
      </c>
      <c r="F22" s="33">
        <v>0</v>
      </c>
      <c r="G22" s="33">
        <v>0</v>
      </c>
      <c r="H22" s="33">
        <v>5</v>
      </c>
      <c r="I22" s="33">
        <v>0</v>
      </c>
      <c r="J22" s="33">
        <v>1</v>
      </c>
      <c r="K22" s="33">
        <v>1</v>
      </c>
      <c r="L22" s="33">
        <v>33</v>
      </c>
      <c r="M22" s="33">
        <v>1</v>
      </c>
      <c r="N22" s="33">
        <v>0</v>
      </c>
      <c r="O22" s="33">
        <v>0</v>
      </c>
      <c r="P22" s="33">
        <v>0</v>
      </c>
      <c r="Q22" s="33">
        <v>0</v>
      </c>
      <c r="R22" s="33">
        <v>1</v>
      </c>
      <c r="S22" s="33">
        <v>42</v>
      </c>
      <c r="T22" s="33">
        <v>2</v>
      </c>
      <c r="U22" s="33">
        <v>0</v>
      </c>
      <c r="V22" s="33">
        <v>28</v>
      </c>
    </row>
    <row r="23" spans="1:22" ht="15" customHeight="1">
      <c r="A23" s="37" t="s">
        <v>208</v>
      </c>
      <c r="B23" s="33">
        <v>0</v>
      </c>
      <c r="C23" s="33">
        <v>0</v>
      </c>
      <c r="D23" s="33">
        <v>0</v>
      </c>
      <c r="E23" s="33">
        <v>0</v>
      </c>
      <c r="F23" s="33">
        <v>0</v>
      </c>
      <c r="G23" s="33">
        <v>0</v>
      </c>
      <c r="H23" s="33">
        <v>0</v>
      </c>
      <c r="I23" s="33">
        <v>0</v>
      </c>
      <c r="J23" s="33">
        <v>3</v>
      </c>
      <c r="K23" s="33">
        <v>0</v>
      </c>
      <c r="L23" s="33">
        <v>17</v>
      </c>
      <c r="M23" s="33">
        <v>1</v>
      </c>
      <c r="N23" s="33">
        <v>0</v>
      </c>
      <c r="O23" s="33">
        <v>0</v>
      </c>
      <c r="P23" s="33">
        <v>1</v>
      </c>
      <c r="Q23" s="33">
        <v>0</v>
      </c>
      <c r="R23" s="33">
        <v>0</v>
      </c>
      <c r="S23" s="33">
        <v>22</v>
      </c>
      <c r="T23" s="33">
        <v>0</v>
      </c>
      <c r="U23" s="33">
        <v>0</v>
      </c>
      <c r="V23" s="33">
        <v>12</v>
      </c>
    </row>
    <row r="24" spans="1:22" ht="15" customHeight="1">
      <c r="A24" s="43" t="s">
        <v>335</v>
      </c>
      <c r="B24" s="33">
        <v>0</v>
      </c>
      <c r="C24" s="33">
        <v>0</v>
      </c>
      <c r="D24" s="33">
        <v>0</v>
      </c>
      <c r="E24" s="33">
        <v>0</v>
      </c>
      <c r="F24" s="33">
        <v>0</v>
      </c>
      <c r="G24" s="33">
        <v>0</v>
      </c>
      <c r="H24" s="33">
        <v>0</v>
      </c>
      <c r="I24" s="33">
        <v>0</v>
      </c>
      <c r="J24" s="33">
        <v>0</v>
      </c>
      <c r="K24" s="33">
        <v>0</v>
      </c>
      <c r="L24" s="33">
        <v>18</v>
      </c>
      <c r="M24" s="33">
        <v>0</v>
      </c>
      <c r="N24" s="33">
        <v>1</v>
      </c>
      <c r="O24" s="33">
        <v>0</v>
      </c>
      <c r="P24" s="33">
        <v>0</v>
      </c>
      <c r="Q24" s="33">
        <v>0</v>
      </c>
      <c r="R24" s="33">
        <v>0</v>
      </c>
      <c r="S24" s="33">
        <v>19</v>
      </c>
      <c r="T24" s="33">
        <v>0</v>
      </c>
      <c r="U24" s="33">
        <v>0</v>
      </c>
      <c r="V24" s="33">
        <v>11</v>
      </c>
    </row>
    <row r="25" spans="1:22" ht="15" customHeight="1">
      <c r="A25" s="37" t="s">
        <v>210</v>
      </c>
      <c r="B25" s="33">
        <v>1</v>
      </c>
      <c r="C25" s="33">
        <v>0</v>
      </c>
      <c r="D25" s="33">
        <v>2</v>
      </c>
      <c r="E25" s="33">
        <v>0</v>
      </c>
      <c r="F25" s="33">
        <v>1</v>
      </c>
      <c r="G25" s="33">
        <v>0</v>
      </c>
      <c r="H25" s="33">
        <v>14</v>
      </c>
      <c r="I25" s="33">
        <v>3</v>
      </c>
      <c r="J25" s="33">
        <v>20</v>
      </c>
      <c r="K25" s="33">
        <v>3</v>
      </c>
      <c r="L25" s="33">
        <v>87</v>
      </c>
      <c r="M25" s="33">
        <v>9</v>
      </c>
      <c r="N25" s="33">
        <v>0</v>
      </c>
      <c r="O25" s="33">
        <v>0</v>
      </c>
      <c r="P25" s="33">
        <v>1</v>
      </c>
      <c r="Q25" s="33">
        <v>1</v>
      </c>
      <c r="R25" s="33">
        <v>3</v>
      </c>
      <c r="S25" s="33">
        <v>145</v>
      </c>
      <c r="T25" s="33">
        <v>9</v>
      </c>
      <c r="U25" s="33">
        <v>2</v>
      </c>
      <c r="V25" s="33">
        <v>90</v>
      </c>
    </row>
    <row r="26" spans="1:22" ht="15" customHeight="1">
      <c r="A26" s="37" t="s">
        <v>211</v>
      </c>
      <c r="B26" s="33" t="s">
        <v>657</v>
      </c>
      <c r="C26" s="33" t="s">
        <v>657</v>
      </c>
      <c r="D26" s="33" t="s">
        <v>657</v>
      </c>
      <c r="E26" s="33" t="s">
        <v>657</v>
      </c>
      <c r="F26" s="33" t="s">
        <v>657</v>
      </c>
      <c r="G26" s="33" t="s">
        <v>657</v>
      </c>
      <c r="H26" s="33" t="s">
        <v>657</v>
      </c>
      <c r="I26" s="33" t="s">
        <v>657</v>
      </c>
      <c r="J26" s="33" t="s">
        <v>657</v>
      </c>
      <c r="K26" s="33" t="s">
        <v>657</v>
      </c>
      <c r="L26" s="33" t="s">
        <v>657</v>
      </c>
      <c r="M26" s="33" t="s">
        <v>657</v>
      </c>
      <c r="N26" s="33" t="s">
        <v>657</v>
      </c>
      <c r="O26" s="33" t="s">
        <v>657</v>
      </c>
      <c r="P26" s="33" t="s">
        <v>657</v>
      </c>
      <c r="Q26" s="33" t="s">
        <v>657</v>
      </c>
      <c r="R26" s="33" t="s">
        <v>657</v>
      </c>
      <c r="S26" s="33" t="s">
        <v>657</v>
      </c>
      <c r="T26" s="33" t="s">
        <v>657</v>
      </c>
      <c r="U26" s="33" t="s">
        <v>657</v>
      </c>
      <c r="V26" s="33" t="s">
        <v>657</v>
      </c>
    </row>
    <row r="27" spans="1:22" ht="15" customHeight="1">
      <c r="A27" s="43" t="s">
        <v>213</v>
      </c>
      <c r="B27" s="33">
        <v>0</v>
      </c>
      <c r="C27" s="33">
        <v>0</v>
      </c>
      <c r="D27" s="33">
        <v>0</v>
      </c>
      <c r="E27" s="33">
        <v>0</v>
      </c>
      <c r="F27" s="33">
        <v>0</v>
      </c>
      <c r="G27" s="33">
        <v>0</v>
      </c>
      <c r="H27" s="33">
        <v>0</v>
      </c>
      <c r="I27" s="33">
        <v>0</v>
      </c>
      <c r="J27" s="33">
        <v>2</v>
      </c>
      <c r="K27" s="33">
        <v>2</v>
      </c>
      <c r="L27" s="33">
        <v>9</v>
      </c>
      <c r="M27" s="33">
        <v>0</v>
      </c>
      <c r="N27" s="33">
        <v>0</v>
      </c>
      <c r="O27" s="33">
        <v>0</v>
      </c>
      <c r="P27" s="33">
        <v>0</v>
      </c>
      <c r="Q27" s="33">
        <v>0</v>
      </c>
      <c r="R27" s="33">
        <v>0</v>
      </c>
      <c r="S27" s="33">
        <v>13</v>
      </c>
      <c r="T27" s="33">
        <v>0</v>
      </c>
      <c r="U27" s="33">
        <v>0</v>
      </c>
      <c r="V27" s="33">
        <v>8</v>
      </c>
    </row>
    <row r="28" spans="1:22" ht="17.100000000000001" customHeight="1">
      <c r="A28" s="701" t="s">
        <v>544</v>
      </c>
      <c r="B28" s="702"/>
      <c r="C28" s="702"/>
      <c r="D28" s="702"/>
      <c r="E28" s="702"/>
      <c r="F28" s="702"/>
      <c r="G28" s="702"/>
      <c r="H28" s="702"/>
      <c r="I28" s="702"/>
      <c r="J28" s="702"/>
      <c r="K28" s="702"/>
      <c r="L28" s="702"/>
      <c r="M28" s="702"/>
      <c r="N28" s="702"/>
      <c r="O28" s="702"/>
      <c r="P28" s="702"/>
      <c r="Q28" s="702"/>
      <c r="R28" s="702"/>
      <c r="S28" s="702"/>
      <c r="T28" s="702"/>
      <c r="U28" s="702"/>
      <c r="V28" s="702"/>
    </row>
    <row r="29" spans="1:22" ht="17.100000000000001" customHeight="1">
      <c r="A29" s="701" t="s">
        <v>356</v>
      </c>
      <c r="B29" s="702"/>
      <c r="C29" s="702"/>
      <c r="D29" s="702"/>
      <c r="E29" s="702"/>
      <c r="F29" s="702"/>
      <c r="G29" s="702"/>
      <c r="H29" s="702"/>
      <c r="I29" s="702"/>
      <c r="J29" s="702"/>
      <c r="K29" s="702"/>
      <c r="L29" s="702"/>
      <c r="M29" s="702"/>
      <c r="N29" s="702"/>
      <c r="O29" s="702"/>
      <c r="P29" s="702"/>
      <c r="Q29" s="702"/>
      <c r="R29" s="702"/>
      <c r="S29" s="702"/>
      <c r="T29" s="702"/>
      <c r="U29" s="702"/>
      <c r="V29" s="702"/>
    </row>
    <row r="30" spans="1:22" ht="17.100000000000001" customHeight="1">
      <c r="A30" s="701" t="s">
        <v>425</v>
      </c>
      <c r="B30" s="702"/>
      <c r="C30" s="702"/>
      <c r="D30" s="702"/>
      <c r="E30" s="702"/>
      <c r="F30" s="702"/>
      <c r="G30" s="702"/>
      <c r="H30" s="702"/>
      <c r="I30" s="702"/>
      <c r="J30" s="702"/>
      <c r="K30" s="702"/>
      <c r="L30" s="702"/>
      <c r="M30" s="702"/>
      <c r="N30" s="702"/>
      <c r="O30" s="702"/>
      <c r="P30" s="702"/>
      <c r="Q30" s="702"/>
      <c r="R30" s="702"/>
      <c r="S30" s="702"/>
      <c r="T30" s="702"/>
      <c r="U30" s="702"/>
      <c r="V30" s="702"/>
    </row>
    <row r="31" spans="1:22" ht="17.100000000000001" customHeight="1">
      <c r="A31" s="701" t="s">
        <v>522</v>
      </c>
      <c r="B31" s="702"/>
      <c r="C31" s="702"/>
      <c r="D31" s="702"/>
      <c r="E31" s="702"/>
      <c r="F31" s="702"/>
      <c r="G31" s="702"/>
      <c r="H31" s="702"/>
      <c r="I31" s="702"/>
      <c r="J31" s="702"/>
      <c r="K31" s="702"/>
      <c r="L31" s="702"/>
      <c r="M31" s="702"/>
      <c r="N31" s="702"/>
      <c r="O31" s="702"/>
      <c r="P31" s="702"/>
      <c r="Q31" s="702"/>
      <c r="R31" s="702"/>
      <c r="S31" s="702"/>
      <c r="T31" s="702"/>
      <c r="U31" s="702"/>
      <c r="V31" s="702"/>
    </row>
    <row r="32" spans="1:22" ht="17.100000000000001" customHeight="1">
      <c r="A32" s="701" t="s">
        <v>427</v>
      </c>
      <c r="B32" s="702"/>
      <c r="C32" s="702"/>
      <c r="D32" s="702"/>
      <c r="E32" s="702"/>
      <c r="F32" s="702"/>
      <c r="G32" s="702"/>
      <c r="H32" s="702"/>
      <c r="I32" s="702"/>
      <c r="J32" s="702"/>
      <c r="K32" s="702"/>
      <c r="L32" s="702"/>
      <c r="M32" s="702"/>
      <c r="N32" s="702"/>
      <c r="O32" s="702"/>
      <c r="P32" s="702"/>
      <c r="Q32" s="702"/>
      <c r="R32" s="702"/>
      <c r="S32" s="702"/>
      <c r="T32" s="702"/>
      <c r="U32" s="702"/>
      <c r="V32" s="702"/>
    </row>
    <row r="33" spans="1:1" ht="15" customHeight="1">
      <c r="A33" s="667" t="s">
        <v>1052</v>
      </c>
    </row>
  </sheetData>
  <mergeCells count="22">
    <mergeCell ref="A6:V6"/>
    <mergeCell ref="A1:V1"/>
    <mergeCell ref="A2:V2"/>
    <mergeCell ref="A3:V3"/>
    <mergeCell ref="A4:V4"/>
    <mergeCell ref="A5:V5"/>
    <mergeCell ref="A32:V32"/>
    <mergeCell ref="B8:S8"/>
    <mergeCell ref="T8:V8"/>
    <mergeCell ref="B9:C9"/>
    <mergeCell ref="D9:E9"/>
    <mergeCell ref="F9:G9"/>
    <mergeCell ref="H9:I9"/>
    <mergeCell ref="J9:K9"/>
    <mergeCell ref="L9:M9"/>
    <mergeCell ref="N9:O9"/>
    <mergeCell ref="P9:Q9"/>
    <mergeCell ref="T9:V9"/>
    <mergeCell ref="A28:V28"/>
    <mergeCell ref="A29:V29"/>
    <mergeCell ref="A30:V30"/>
    <mergeCell ref="A31:V31"/>
  </mergeCells>
  <pageMargins left="0.2" right="0.2" top="0.25" bottom="0.25" header="0" footer="0"/>
  <pageSetup paperSize="5" orientation="landscape"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view="pageLayout" zoomScaleNormal="100" workbookViewId="0">
      <selection sqref="A1:R1"/>
    </sheetView>
  </sheetViews>
  <sheetFormatPr defaultColWidth="11" defaultRowHeight="15" customHeight="1"/>
  <cols>
    <col min="1" max="1" width="22" style="31" bestFit="1" customWidth="1"/>
    <col min="2" max="17" width="8.375" style="31" customWidth="1"/>
    <col min="18" max="18" width="12" style="31" bestFit="1" customWidth="1"/>
    <col min="19" max="19" width="9" style="31" bestFit="1" customWidth="1"/>
    <col min="20" max="20" width="10" style="31" bestFit="1" customWidth="1"/>
    <col min="21" max="21" width="8" style="31" bestFit="1" customWidth="1"/>
    <col min="22" max="22" width="12.625" style="31" customWidth="1"/>
    <col min="23" max="16384" width="11" style="31"/>
  </cols>
  <sheetData>
    <row r="1" spans="1:22" ht="21.95" customHeight="1">
      <c r="A1" s="704" t="s">
        <v>545</v>
      </c>
      <c r="B1" s="702"/>
      <c r="C1" s="702"/>
      <c r="D1" s="702"/>
      <c r="E1" s="702"/>
      <c r="F1" s="702"/>
      <c r="G1" s="702"/>
      <c r="H1" s="702"/>
      <c r="I1" s="702"/>
      <c r="J1" s="702"/>
      <c r="K1" s="702"/>
      <c r="L1" s="702"/>
      <c r="M1" s="702"/>
      <c r="N1" s="702"/>
      <c r="O1" s="702"/>
      <c r="P1" s="702"/>
      <c r="Q1" s="702"/>
      <c r="R1" s="702"/>
      <c r="S1" s="702"/>
      <c r="T1" s="702"/>
      <c r="U1" s="702"/>
      <c r="V1" s="702"/>
    </row>
    <row r="2" spans="1:22" ht="21.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21.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21.95" customHeight="1">
      <c r="A4" s="704" t="s">
        <v>489</v>
      </c>
      <c r="B4" s="702"/>
      <c r="C4" s="702"/>
      <c r="D4" s="702"/>
      <c r="E4" s="702"/>
      <c r="F4" s="702"/>
      <c r="G4" s="702"/>
      <c r="H4" s="702"/>
      <c r="I4" s="702"/>
      <c r="J4" s="702"/>
      <c r="K4" s="702"/>
      <c r="L4" s="702"/>
      <c r="M4" s="702"/>
      <c r="N4" s="702"/>
      <c r="O4" s="702"/>
      <c r="P4" s="702"/>
      <c r="Q4" s="702"/>
      <c r="R4" s="702"/>
      <c r="S4" s="702"/>
      <c r="T4" s="702"/>
      <c r="U4" s="702"/>
      <c r="V4" s="702"/>
    </row>
    <row r="5" spans="1:22" ht="21.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21.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18</v>
      </c>
      <c r="C11" s="86">
        <v>2</v>
      </c>
      <c r="D11" s="86">
        <v>46</v>
      </c>
      <c r="E11" s="86">
        <v>13</v>
      </c>
      <c r="F11" s="86">
        <v>6</v>
      </c>
      <c r="G11" s="86">
        <v>0</v>
      </c>
      <c r="H11" s="86">
        <v>311</v>
      </c>
      <c r="I11" s="86">
        <v>45</v>
      </c>
      <c r="J11" s="86">
        <v>290</v>
      </c>
      <c r="K11" s="86">
        <v>55</v>
      </c>
      <c r="L11" s="86">
        <v>826</v>
      </c>
      <c r="M11" s="86">
        <v>148</v>
      </c>
      <c r="N11" s="86">
        <v>3</v>
      </c>
      <c r="O11" s="86">
        <v>0</v>
      </c>
      <c r="P11" s="86">
        <v>27</v>
      </c>
      <c r="Q11" s="86">
        <v>3</v>
      </c>
      <c r="R11" s="86">
        <v>78</v>
      </c>
      <c r="S11" s="86">
        <v>1871</v>
      </c>
      <c r="T11" s="86">
        <v>51</v>
      </c>
      <c r="U11" s="86">
        <v>79</v>
      </c>
      <c r="V11" s="86">
        <v>508</v>
      </c>
    </row>
    <row r="12" spans="1:22" ht="15" customHeight="1">
      <c r="A12" s="37" t="s">
        <v>189</v>
      </c>
      <c r="B12" s="33">
        <v>1</v>
      </c>
      <c r="C12" s="33">
        <v>0</v>
      </c>
      <c r="D12" s="33">
        <v>2</v>
      </c>
      <c r="E12" s="33">
        <v>1</v>
      </c>
      <c r="F12" s="33">
        <v>1</v>
      </c>
      <c r="G12" s="33">
        <v>0</v>
      </c>
      <c r="H12" s="33">
        <v>56</v>
      </c>
      <c r="I12" s="33">
        <v>6</v>
      </c>
      <c r="J12" s="33">
        <v>16</v>
      </c>
      <c r="K12" s="33">
        <v>5</v>
      </c>
      <c r="L12" s="33">
        <v>13</v>
      </c>
      <c r="M12" s="33">
        <v>1</v>
      </c>
      <c r="N12" s="33">
        <v>1</v>
      </c>
      <c r="O12" s="33">
        <v>0</v>
      </c>
      <c r="P12" s="33">
        <v>0</v>
      </c>
      <c r="Q12" s="33">
        <v>0</v>
      </c>
      <c r="R12" s="33">
        <v>7</v>
      </c>
      <c r="S12" s="33">
        <v>110</v>
      </c>
      <c r="T12" s="33">
        <v>1</v>
      </c>
      <c r="U12" s="33">
        <v>18</v>
      </c>
      <c r="V12" s="33">
        <v>50</v>
      </c>
    </row>
    <row r="13" spans="1:22" ht="15" customHeight="1">
      <c r="A13" s="37" t="s">
        <v>190</v>
      </c>
      <c r="B13" s="33">
        <v>0</v>
      </c>
      <c r="C13" s="33">
        <v>0</v>
      </c>
      <c r="D13" s="33">
        <v>0</v>
      </c>
      <c r="E13" s="33">
        <v>1</v>
      </c>
      <c r="F13" s="33">
        <v>0</v>
      </c>
      <c r="G13" s="33">
        <v>0</v>
      </c>
      <c r="H13" s="33">
        <v>3</v>
      </c>
      <c r="I13" s="33">
        <v>1</v>
      </c>
      <c r="J13" s="33">
        <v>6</v>
      </c>
      <c r="K13" s="33">
        <v>2</v>
      </c>
      <c r="L13" s="33">
        <v>29</v>
      </c>
      <c r="M13" s="33">
        <v>7</v>
      </c>
      <c r="N13" s="33">
        <v>0</v>
      </c>
      <c r="O13" s="33">
        <v>0</v>
      </c>
      <c r="P13" s="33">
        <v>1</v>
      </c>
      <c r="Q13" s="33">
        <v>0</v>
      </c>
      <c r="R13" s="33">
        <v>2</v>
      </c>
      <c r="S13" s="33">
        <v>52</v>
      </c>
      <c r="T13" s="33">
        <v>2</v>
      </c>
      <c r="U13" s="33">
        <v>0</v>
      </c>
      <c r="V13" s="33">
        <v>32</v>
      </c>
    </row>
    <row r="14" spans="1:22" ht="15" customHeight="1">
      <c r="A14" s="37" t="s">
        <v>191</v>
      </c>
      <c r="B14" s="33">
        <v>0</v>
      </c>
      <c r="C14" s="33">
        <v>0</v>
      </c>
      <c r="D14" s="33">
        <v>0</v>
      </c>
      <c r="E14" s="33">
        <v>0</v>
      </c>
      <c r="F14" s="33">
        <v>1</v>
      </c>
      <c r="G14" s="33">
        <v>0</v>
      </c>
      <c r="H14" s="33">
        <v>2</v>
      </c>
      <c r="I14" s="33">
        <v>1</v>
      </c>
      <c r="J14" s="33">
        <v>1</v>
      </c>
      <c r="K14" s="33">
        <v>1</v>
      </c>
      <c r="L14" s="33">
        <v>18</v>
      </c>
      <c r="M14" s="33">
        <v>4</v>
      </c>
      <c r="N14" s="33">
        <v>0</v>
      </c>
      <c r="O14" s="33">
        <v>0</v>
      </c>
      <c r="P14" s="33">
        <v>0</v>
      </c>
      <c r="Q14" s="33">
        <v>0</v>
      </c>
      <c r="R14" s="33">
        <v>0</v>
      </c>
      <c r="S14" s="33">
        <v>28</v>
      </c>
      <c r="T14" s="33">
        <v>0</v>
      </c>
      <c r="U14" s="33">
        <v>0</v>
      </c>
      <c r="V14" s="33">
        <v>9</v>
      </c>
    </row>
    <row r="15" spans="1:22" ht="15" customHeight="1">
      <c r="A15" s="37" t="s">
        <v>192</v>
      </c>
      <c r="B15" s="33">
        <v>0</v>
      </c>
      <c r="C15" s="33">
        <v>0</v>
      </c>
      <c r="D15" s="33">
        <v>1</v>
      </c>
      <c r="E15" s="33">
        <v>0</v>
      </c>
      <c r="F15" s="33">
        <v>0</v>
      </c>
      <c r="G15" s="33">
        <v>0</v>
      </c>
      <c r="H15" s="33">
        <v>16</v>
      </c>
      <c r="I15" s="33">
        <v>4</v>
      </c>
      <c r="J15" s="33">
        <v>14</v>
      </c>
      <c r="K15" s="33">
        <v>0</v>
      </c>
      <c r="L15" s="33">
        <v>51</v>
      </c>
      <c r="M15" s="33">
        <v>11</v>
      </c>
      <c r="N15" s="33">
        <v>0</v>
      </c>
      <c r="O15" s="33">
        <v>0</v>
      </c>
      <c r="P15" s="33">
        <v>2</v>
      </c>
      <c r="Q15" s="33">
        <v>0</v>
      </c>
      <c r="R15" s="33">
        <v>3</v>
      </c>
      <c r="S15" s="33">
        <v>102</v>
      </c>
      <c r="T15" s="33">
        <v>1</v>
      </c>
      <c r="U15" s="33">
        <v>26</v>
      </c>
      <c r="V15" s="33">
        <v>37</v>
      </c>
    </row>
    <row r="16" spans="1:22" ht="15" customHeight="1">
      <c r="A16" s="43" t="s">
        <v>193</v>
      </c>
      <c r="B16" s="33">
        <v>0</v>
      </c>
      <c r="C16" s="33">
        <v>0</v>
      </c>
      <c r="D16" s="33">
        <v>1</v>
      </c>
      <c r="E16" s="33">
        <v>0</v>
      </c>
      <c r="F16" s="33">
        <v>0</v>
      </c>
      <c r="G16" s="33">
        <v>0</v>
      </c>
      <c r="H16" s="33">
        <v>8</v>
      </c>
      <c r="I16" s="33">
        <v>1</v>
      </c>
      <c r="J16" s="33">
        <v>26</v>
      </c>
      <c r="K16" s="33">
        <v>4</v>
      </c>
      <c r="L16" s="33">
        <v>55</v>
      </c>
      <c r="M16" s="33">
        <v>7</v>
      </c>
      <c r="N16" s="33">
        <v>0</v>
      </c>
      <c r="O16" s="33">
        <v>0</v>
      </c>
      <c r="P16" s="33">
        <v>1</v>
      </c>
      <c r="Q16" s="33">
        <v>1</v>
      </c>
      <c r="R16" s="33">
        <v>4</v>
      </c>
      <c r="S16" s="33">
        <v>108</v>
      </c>
      <c r="T16" s="33">
        <v>1</v>
      </c>
      <c r="U16" s="33">
        <v>0</v>
      </c>
      <c r="V16" s="33">
        <v>28</v>
      </c>
    </row>
    <row r="17" spans="1:22" ht="15" customHeight="1">
      <c r="A17" s="37" t="s">
        <v>194</v>
      </c>
      <c r="B17" s="33">
        <v>3</v>
      </c>
      <c r="C17" s="33">
        <v>0</v>
      </c>
      <c r="D17" s="33">
        <v>3</v>
      </c>
      <c r="E17" s="33">
        <v>1</v>
      </c>
      <c r="F17" s="33">
        <v>1</v>
      </c>
      <c r="G17" s="33">
        <v>0</v>
      </c>
      <c r="H17" s="33">
        <v>27</v>
      </c>
      <c r="I17" s="33">
        <v>2</v>
      </c>
      <c r="J17" s="33">
        <v>8</v>
      </c>
      <c r="K17" s="33">
        <v>0</v>
      </c>
      <c r="L17" s="33">
        <v>57</v>
      </c>
      <c r="M17" s="33">
        <v>5</v>
      </c>
      <c r="N17" s="33">
        <v>1</v>
      </c>
      <c r="O17" s="33">
        <v>0</v>
      </c>
      <c r="P17" s="33">
        <v>2</v>
      </c>
      <c r="Q17" s="33">
        <v>1</v>
      </c>
      <c r="R17" s="33">
        <v>4</v>
      </c>
      <c r="S17" s="33">
        <v>115</v>
      </c>
      <c r="T17" s="33">
        <v>3</v>
      </c>
      <c r="U17" s="33">
        <v>6</v>
      </c>
      <c r="V17" s="33">
        <v>39</v>
      </c>
    </row>
    <row r="18" spans="1:22" ht="15" customHeight="1">
      <c r="A18" s="37" t="s">
        <v>196</v>
      </c>
      <c r="B18" s="33">
        <v>0</v>
      </c>
      <c r="C18" s="33">
        <v>0</v>
      </c>
      <c r="D18" s="33">
        <v>2</v>
      </c>
      <c r="E18" s="33">
        <v>0</v>
      </c>
      <c r="F18" s="33">
        <v>0</v>
      </c>
      <c r="G18" s="33">
        <v>0</v>
      </c>
      <c r="H18" s="33">
        <v>3</v>
      </c>
      <c r="I18" s="33">
        <v>0</v>
      </c>
      <c r="J18" s="33">
        <v>2</v>
      </c>
      <c r="K18" s="33">
        <v>0</v>
      </c>
      <c r="L18" s="33">
        <v>23</v>
      </c>
      <c r="M18" s="33">
        <v>3</v>
      </c>
      <c r="N18" s="33">
        <v>0</v>
      </c>
      <c r="O18" s="33">
        <v>0</v>
      </c>
      <c r="P18" s="33">
        <v>4</v>
      </c>
      <c r="Q18" s="33">
        <v>0</v>
      </c>
      <c r="R18" s="33">
        <v>0</v>
      </c>
      <c r="S18" s="33">
        <v>37</v>
      </c>
      <c r="T18" s="33">
        <v>2</v>
      </c>
      <c r="U18" s="33">
        <v>0</v>
      </c>
      <c r="V18" s="33">
        <v>11</v>
      </c>
    </row>
    <row r="19" spans="1:22" ht="15" customHeight="1">
      <c r="A19" s="37" t="s">
        <v>198</v>
      </c>
      <c r="B19" s="33">
        <v>0</v>
      </c>
      <c r="C19" s="33">
        <v>0</v>
      </c>
      <c r="D19" s="33">
        <v>3</v>
      </c>
      <c r="E19" s="33">
        <v>1</v>
      </c>
      <c r="F19" s="33">
        <v>1</v>
      </c>
      <c r="G19" s="33">
        <v>0</v>
      </c>
      <c r="H19" s="33">
        <v>24</v>
      </c>
      <c r="I19" s="33">
        <v>7</v>
      </c>
      <c r="J19" s="33">
        <v>15</v>
      </c>
      <c r="K19" s="33">
        <v>1</v>
      </c>
      <c r="L19" s="33">
        <v>45</v>
      </c>
      <c r="M19" s="33">
        <v>6</v>
      </c>
      <c r="N19" s="33">
        <v>0</v>
      </c>
      <c r="O19" s="33">
        <v>0</v>
      </c>
      <c r="P19" s="33">
        <v>1</v>
      </c>
      <c r="Q19" s="33">
        <v>0</v>
      </c>
      <c r="R19" s="33">
        <v>2</v>
      </c>
      <c r="S19" s="33">
        <v>106</v>
      </c>
      <c r="T19" s="33">
        <v>0</v>
      </c>
      <c r="U19" s="33">
        <v>5</v>
      </c>
      <c r="V19" s="33">
        <v>21</v>
      </c>
    </row>
    <row r="20" spans="1:22" ht="15" customHeight="1">
      <c r="A20" s="43" t="s">
        <v>199</v>
      </c>
      <c r="B20" s="33">
        <v>0</v>
      </c>
      <c r="C20" s="33">
        <v>0</v>
      </c>
      <c r="D20" s="33">
        <v>0</v>
      </c>
      <c r="E20" s="33">
        <v>0</v>
      </c>
      <c r="F20" s="33">
        <v>0</v>
      </c>
      <c r="G20" s="33">
        <v>0</v>
      </c>
      <c r="H20" s="33">
        <v>4</v>
      </c>
      <c r="I20" s="33">
        <v>0</v>
      </c>
      <c r="J20" s="33">
        <v>0</v>
      </c>
      <c r="K20" s="33">
        <v>0</v>
      </c>
      <c r="L20" s="33">
        <v>26</v>
      </c>
      <c r="M20" s="33">
        <v>7</v>
      </c>
      <c r="N20" s="33">
        <v>0</v>
      </c>
      <c r="O20" s="33">
        <v>0</v>
      </c>
      <c r="P20" s="33">
        <v>0</v>
      </c>
      <c r="Q20" s="33">
        <v>0</v>
      </c>
      <c r="R20" s="33">
        <v>0</v>
      </c>
      <c r="S20" s="33">
        <v>37</v>
      </c>
      <c r="T20" s="33">
        <v>0</v>
      </c>
      <c r="U20" s="33">
        <v>0</v>
      </c>
      <c r="V20" s="33">
        <v>11</v>
      </c>
    </row>
    <row r="21" spans="1:22" ht="15" customHeight="1">
      <c r="A21" s="37" t="s">
        <v>201</v>
      </c>
      <c r="B21" s="33">
        <v>1</v>
      </c>
      <c r="C21" s="33">
        <v>0</v>
      </c>
      <c r="D21" s="33">
        <v>6</v>
      </c>
      <c r="E21" s="33">
        <v>3</v>
      </c>
      <c r="F21" s="33">
        <v>1</v>
      </c>
      <c r="G21" s="33">
        <v>0</v>
      </c>
      <c r="H21" s="33">
        <v>17</v>
      </c>
      <c r="I21" s="33">
        <v>1</v>
      </c>
      <c r="J21" s="33">
        <v>18</v>
      </c>
      <c r="K21" s="33">
        <v>6</v>
      </c>
      <c r="L21" s="33">
        <v>92</v>
      </c>
      <c r="M21" s="33">
        <v>20</v>
      </c>
      <c r="N21" s="33">
        <v>0</v>
      </c>
      <c r="O21" s="33">
        <v>0</v>
      </c>
      <c r="P21" s="33">
        <v>2</v>
      </c>
      <c r="Q21" s="33">
        <v>0</v>
      </c>
      <c r="R21" s="33">
        <v>19</v>
      </c>
      <c r="S21" s="33">
        <v>186</v>
      </c>
      <c r="T21" s="33">
        <v>8</v>
      </c>
      <c r="U21" s="33">
        <v>1</v>
      </c>
      <c r="V21" s="33">
        <v>45</v>
      </c>
    </row>
    <row r="22" spans="1:22" ht="15" customHeight="1">
      <c r="A22" s="37" t="s">
        <v>202</v>
      </c>
      <c r="B22" s="33">
        <v>10</v>
      </c>
      <c r="C22" s="33">
        <v>1</v>
      </c>
      <c r="D22" s="33">
        <v>6</v>
      </c>
      <c r="E22" s="33">
        <v>1</v>
      </c>
      <c r="F22" s="33">
        <v>0</v>
      </c>
      <c r="G22" s="33">
        <v>0</v>
      </c>
      <c r="H22" s="33">
        <v>77</v>
      </c>
      <c r="I22" s="33">
        <v>14</v>
      </c>
      <c r="J22" s="33">
        <v>122</v>
      </c>
      <c r="K22" s="33">
        <v>21</v>
      </c>
      <c r="L22" s="33">
        <v>15</v>
      </c>
      <c r="M22" s="33">
        <v>4</v>
      </c>
      <c r="N22" s="33">
        <v>0</v>
      </c>
      <c r="O22" s="33">
        <v>0</v>
      </c>
      <c r="P22" s="33">
        <v>0</v>
      </c>
      <c r="Q22" s="33">
        <v>0</v>
      </c>
      <c r="R22" s="33">
        <v>6</v>
      </c>
      <c r="S22" s="33">
        <v>277</v>
      </c>
      <c r="T22" s="33">
        <v>6</v>
      </c>
      <c r="U22" s="33">
        <v>15</v>
      </c>
      <c r="V22" s="33">
        <v>59</v>
      </c>
    </row>
    <row r="23" spans="1:22" ht="15" customHeight="1">
      <c r="A23" s="37" t="s">
        <v>333</v>
      </c>
      <c r="B23" s="33" t="s">
        <v>657</v>
      </c>
      <c r="C23" s="33" t="s">
        <v>657</v>
      </c>
      <c r="D23" s="33" t="s">
        <v>657</v>
      </c>
      <c r="E23" s="33" t="s">
        <v>657</v>
      </c>
      <c r="F23" s="33" t="s">
        <v>657</v>
      </c>
      <c r="G23" s="33" t="s">
        <v>657</v>
      </c>
      <c r="H23" s="33" t="s">
        <v>657</v>
      </c>
      <c r="I23" s="33" t="s">
        <v>657</v>
      </c>
      <c r="J23" s="33" t="s">
        <v>657</v>
      </c>
      <c r="K23" s="33" t="s">
        <v>657</v>
      </c>
      <c r="L23" s="33" t="s">
        <v>657</v>
      </c>
      <c r="M23" s="33" t="s">
        <v>657</v>
      </c>
      <c r="N23" s="33" t="s">
        <v>657</v>
      </c>
      <c r="O23" s="33" t="s">
        <v>657</v>
      </c>
      <c r="P23" s="33" t="s">
        <v>657</v>
      </c>
      <c r="Q23" s="33" t="s">
        <v>657</v>
      </c>
      <c r="R23" s="33" t="s">
        <v>657</v>
      </c>
      <c r="S23" s="33" t="s">
        <v>657</v>
      </c>
      <c r="T23" s="33" t="s">
        <v>657</v>
      </c>
      <c r="U23" s="33" t="s">
        <v>657</v>
      </c>
      <c r="V23" s="33" t="s">
        <v>657</v>
      </c>
    </row>
    <row r="24" spans="1:22" ht="15" customHeight="1">
      <c r="A24" s="37" t="s">
        <v>204</v>
      </c>
      <c r="B24" s="33">
        <v>0</v>
      </c>
      <c r="C24" s="33">
        <v>0</v>
      </c>
      <c r="D24" s="33">
        <v>4</v>
      </c>
      <c r="E24" s="33">
        <v>0</v>
      </c>
      <c r="F24" s="33">
        <v>0</v>
      </c>
      <c r="G24" s="33">
        <v>0</v>
      </c>
      <c r="H24" s="33">
        <v>1</v>
      </c>
      <c r="I24" s="33">
        <v>0</v>
      </c>
      <c r="J24" s="33">
        <v>1</v>
      </c>
      <c r="K24" s="33">
        <v>0</v>
      </c>
      <c r="L24" s="33">
        <v>36</v>
      </c>
      <c r="M24" s="33">
        <v>7</v>
      </c>
      <c r="N24" s="33">
        <v>0</v>
      </c>
      <c r="O24" s="33">
        <v>0</v>
      </c>
      <c r="P24" s="33">
        <v>1</v>
      </c>
      <c r="Q24" s="33">
        <v>0</v>
      </c>
      <c r="R24" s="33">
        <v>0</v>
      </c>
      <c r="S24" s="33">
        <v>50</v>
      </c>
      <c r="T24" s="33">
        <v>2</v>
      </c>
      <c r="U24" s="33">
        <v>0</v>
      </c>
      <c r="V24" s="33">
        <v>14</v>
      </c>
    </row>
    <row r="25" spans="1:22" ht="15" customHeight="1">
      <c r="A25" s="37" t="s">
        <v>205</v>
      </c>
      <c r="B25" s="33">
        <v>1</v>
      </c>
      <c r="C25" s="33">
        <v>1</v>
      </c>
      <c r="D25" s="33">
        <v>5</v>
      </c>
      <c r="E25" s="33">
        <v>0</v>
      </c>
      <c r="F25" s="33">
        <v>0</v>
      </c>
      <c r="G25" s="33">
        <v>0</v>
      </c>
      <c r="H25" s="33">
        <v>12</v>
      </c>
      <c r="I25" s="33">
        <v>1</v>
      </c>
      <c r="J25" s="33">
        <v>9</v>
      </c>
      <c r="K25" s="33">
        <v>3</v>
      </c>
      <c r="L25" s="33">
        <v>35</v>
      </c>
      <c r="M25" s="33">
        <v>5</v>
      </c>
      <c r="N25" s="33">
        <v>0</v>
      </c>
      <c r="O25" s="33">
        <v>0</v>
      </c>
      <c r="P25" s="33">
        <v>1</v>
      </c>
      <c r="Q25" s="33">
        <v>1</v>
      </c>
      <c r="R25" s="33">
        <v>10</v>
      </c>
      <c r="S25" s="33">
        <v>84</v>
      </c>
      <c r="T25" s="33">
        <v>1</v>
      </c>
      <c r="U25" s="33">
        <v>2</v>
      </c>
      <c r="V25" s="33">
        <v>21</v>
      </c>
    </row>
    <row r="26" spans="1:22" ht="15" customHeight="1">
      <c r="A26" s="43" t="s">
        <v>334</v>
      </c>
      <c r="B26" s="33">
        <v>0</v>
      </c>
      <c r="C26" s="33">
        <v>0</v>
      </c>
      <c r="D26" s="33">
        <v>0</v>
      </c>
      <c r="E26" s="33">
        <v>0</v>
      </c>
      <c r="F26" s="33">
        <v>0</v>
      </c>
      <c r="G26" s="33">
        <v>0</v>
      </c>
      <c r="H26" s="33">
        <v>3</v>
      </c>
      <c r="I26" s="33">
        <v>0</v>
      </c>
      <c r="J26" s="33">
        <v>9</v>
      </c>
      <c r="K26" s="33">
        <v>0</v>
      </c>
      <c r="L26" s="33">
        <v>28</v>
      </c>
      <c r="M26" s="33">
        <v>7</v>
      </c>
      <c r="N26" s="33">
        <v>0</v>
      </c>
      <c r="O26" s="33">
        <v>0</v>
      </c>
      <c r="P26" s="33">
        <v>0</v>
      </c>
      <c r="Q26" s="33">
        <v>0</v>
      </c>
      <c r="R26" s="33">
        <v>0</v>
      </c>
      <c r="S26" s="33">
        <v>47</v>
      </c>
      <c r="T26" s="33">
        <v>1</v>
      </c>
      <c r="U26" s="33">
        <v>0</v>
      </c>
      <c r="V26" s="33">
        <v>12</v>
      </c>
    </row>
    <row r="27" spans="1:22" ht="15" customHeight="1">
      <c r="A27" s="37" t="s">
        <v>207</v>
      </c>
      <c r="B27" s="33">
        <v>0</v>
      </c>
      <c r="C27" s="33">
        <v>0</v>
      </c>
      <c r="D27" s="33">
        <v>0</v>
      </c>
      <c r="E27" s="33">
        <v>2</v>
      </c>
      <c r="F27" s="33">
        <v>1</v>
      </c>
      <c r="G27" s="33">
        <v>0</v>
      </c>
      <c r="H27" s="33">
        <v>5</v>
      </c>
      <c r="I27" s="33">
        <v>2</v>
      </c>
      <c r="J27" s="33">
        <v>0</v>
      </c>
      <c r="K27" s="33">
        <v>0</v>
      </c>
      <c r="L27" s="33">
        <v>24</v>
      </c>
      <c r="M27" s="33">
        <v>9</v>
      </c>
      <c r="N27" s="33">
        <v>0</v>
      </c>
      <c r="O27" s="33">
        <v>0</v>
      </c>
      <c r="P27" s="33">
        <v>0</v>
      </c>
      <c r="Q27" s="33">
        <v>0</v>
      </c>
      <c r="R27" s="33">
        <v>0</v>
      </c>
      <c r="S27" s="33">
        <v>43</v>
      </c>
      <c r="T27" s="33">
        <v>0</v>
      </c>
      <c r="U27" s="33">
        <v>0</v>
      </c>
      <c r="V27" s="33">
        <v>15</v>
      </c>
    </row>
    <row r="28" spans="1:22" ht="15" customHeight="1">
      <c r="A28" s="37" t="s">
        <v>208</v>
      </c>
      <c r="B28" s="33">
        <v>0</v>
      </c>
      <c r="C28" s="33">
        <v>0</v>
      </c>
      <c r="D28" s="33">
        <v>0</v>
      </c>
      <c r="E28" s="33">
        <v>0</v>
      </c>
      <c r="F28" s="33">
        <v>0</v>
      </c>
      <c r="G28" s="33">
        <v>0</v>
      </c>
      <c r="H28" s="33">
        <v>15</v>
      </c>
      <c r="I28" s="33">
        <v>0</v>
      </c>
      <c r="J28" s="33">
        <v>4</v>
      </c>
      <c r="K28" s="33">
        <v>1</v>
      </c>
      <c r="L28" s="33">
        <v>62</v>
      </c>
      <c r="M28" s="33">
        <v>6</v>
      </c>
      <c r="N28" s="33">
        <v>0</v>
      </c>
      <c r="O28" s="33">
        <v>0</v>
      </c>
      <c r="P28" s="33">
        <v>2</v>
      </c>
      <c r="Q28" s="33">
        <v>0</v>
      </c>
      <c r="R28" s="33">
        <v>7</v>
      </c>
      <c r="S28" s="33">
        <v>97</v>
      </c>
      <c r="T28" s="33">
        <v>0</v>
      </c>
      <c r="U28" s="33">
        <v>0</v>
      </c>
      <c r="V28" s="33">
        <v>13</v>
      </c>
    </row>
    <row r="29" spans="1:22" ht="15" customHeight="1">
      <c r="A29" s="43" t="s">
        <v>335</v>
      </c>
      <c r="B29" s="33">
        <v>0</v>
      </c>
      <c r="C29" s="33">
        <v>0</v>
      </c>
      <c r="D29" s="33">
        <v>0</v>
      </c>
      <c r="E29" s="33">
        <v>0</v>
      </c>
      <c r="F29" s="33">
        <v>0</v>
      </c>
      <c r="G29" s="33">
        <v>0</v>
      </c>
      <c r="H29" s="33">
        <v>3</v>
      </c>
      <c r="I29" s="33">
        <v>0</v>
      </c>
      <c r="J29" s="33">
        <v>0</v>
      </c>
      <c r="K29" s="33">
        <v>0</v>
      </c>
      <c r="L29" s="33">
        <v>24</v>
      </c>
      <c r="M29" s="33">
        <v>7</v>
      </c>
      <c r="N29" s="33">
        <v>0</v>
      </c>
      <c r="O29" s="33">
        <v>0</v>
      </c>
      <c r="P29" s="33">
        <v>3</v>
      </c>
      <c r="Q29" s="33">
        <v>0</v>
      </c>
      <c r="R29" s="33">
        <v>0</v>
      </c>
      <c r="S29" s="33">
        <v>37</v>
      </c>
      <c r="T29" s="33">
        <v>0</v>
      </c>
      <c r="U29" s="33">
        <v>0</v>
      </c>
      <c r="V29" s="33">
        <v>11</v>
      </c>
    </row>
    <row r="30" spans="1:22" ht="15" customHeight="1">
      <c r="A30" s="37" t="s">
        <v>210</v>
      </c>
      <c r="B30" s="33">
        <v>2</v>
      </c>
      <c r="C30" s="33">
        <v>0</v>
      </c>
      <c r="D30" s="33">
        <v>9</v>
      </c>
      <c r="E30" s="33">
        <v>1</v>
      </c>
      <c r="F30" s="33">
        <v>0</v>
      </c>
      <c r="G30" s="33">
        <v>0</v>
      </c>
      <c r="H30" s="33">
        <v>22</v>
      </c>
      <c r="I30" s="33">
        <v>4</v>
      </c>
      <c r="J30" s="33">
        <v>21</v>
      </c>
      <c r="K30" s="33">
        <v>7</v>
      </c>
      <c r="L30" s="33">
        <v>132</v>
      </c>
      <c r="M30" s="33">
        <v>22</v>
      </c>
      <c r="N30" s="33">
        <v>1</v>
      </c>
      <c r="O30" s="33">
        <v>0</v>
      </c>
      <c r="P30" s="33">
        <v>5</v>
      </c>
      <c r="Q30" s="33">
        <v>0</v>
      </c>
      <c r="R30" s="33">
        <v>11</v>
      </c>
      <c r="S30" s="33">
        <v>237</v>
      </c>
      <c r="T30" s="33">
        <v>18</v>
      </c>
      <c r="U30" s="33">
        <v>4</v>
      </c>
      <c r="V30" s="33">
        <v>56</v>
      </c>
    </row>
    <row r="31" spans="1:22" ht="15" customHeight="1">
      <c r="A31" s="37" t="s">
        <v>211</v>
      </c>
      <c r="B31" s="33">
        <v>0</v>
      </c>
      <c r="C31" s="33">
        <v>0</v>
      </c>
      <c r="D31" s="33">
        <v>3</v>
      </c>
      <c r="E31" s="33">
        <v>1</v>
      </c>
      <c r="F31" s="33">
        <v>0</v>
      </c>
      <c r="G31" s="33">
        <v>0</v>
      </c>
      <c r="H31" s="33">
        <v>7</v>
      </c>
      <c r="I31" s="33">
        <v>0</v>
      </c>
      <c r="J31" s="33">
        <v>9</v>
      </c>
      <c r="K31" s="33">
        <v>2</v>
      </c>
      <c r="L31" s="33">
        <v>43</v>
      </c>
      <c r="M31" s="33">
        <v>9</v>
      </c>
      <c r="N31" s="33">
        <v>0</v>
      </c>
      <c r="O31" s="33">
        <v>0</v>
      </c>
      <c r="P31" s="33">
        <v>1</v>
      </c>
      <c r="Q31" s="33">
        <v>0</v>
      </c>
      <c r="R31" s="33">
        <v>1</v>
      </c>
      <c r="S31" s="33">
        <v>76</v>
      </c>
      <c r="T31" s="33">
        <v>1</v>
      </c>
      <c r="U31" s="33">
        <v>2</v>
      </c>
      <c r="V31" s="33">
        <v>14</v>
      </c>
    </row>
    <row r="32" spans="1:22" ht="15" customHeight="1">
      <c r="A32" s="43" t="s">
        <v>336</v>
      </c>
      <c r="B32" s="33" t="s">
        <v>657</v>
      </c>
      <c r="C32" s="33" t="s">
        <v>657</v>
      </c>
      <c r="D32" s="33" t="s">
        <v>657</v>
      </c>
      <c r="E32" s="33" t="s">
        <v>657</v>
      </c>
      <c r="F32" s="33" t="s">
        <v>657</v>
      </c>
      <c r="G32" s="33" t="s">
        <v>657</v>
      </c>
      <c r="H32" s="33" t="s">
        <v>657</v>
      </c>
      <c r="I32" s="33" t="s">
        <v>657</v>
      </c>
      <c r="J32" s="33" t="s">
        <v>657</v>
      </c>
      <c r="K32" s="33" t="s">
        <v>657</v>
      </c>
      <c r="L32" s="33" t="s">
        <v>657</v>
      </c>
      <c r="M32" s="33" t="s">
        <v>657</v>
      </c>
      <c r="N32" s="33" t="s">
        <v>657</v>
      </c>
      <c r="O32" s="33" t="s">
        <v>657</v>
      </c>
      <c r="P32" s="33" t="s">
        <v>657</v>
      </c>
      <c r="Q32" s="33" t="s">
        <v>657</v>
      </c>
      <c r="R32" s="33" t="s">
        <v>657</v>
      </c>
      <c r="S32" s="33" t="s">
        <v>657</v>
      </c>
      <c r="T32" s="33" t="s">
        <v>657</v>
      </c>
      <c r="U32" s="33" t="s">
        <v>657</v>
      </c>
      <c r="V32" s="33" t="s">
        <v>657</v>
      </c>
    </row>
    <row r="33" spans="1:22" ht="15" customHeight="1">
      <c r="A33" s="43" t="s">
        <v>213</v>
      </c>
      <c r="B33" s="33">
        <v>0</v>
      </c>
      <c r="C33" s="33">
        <v>0</v>
      </c>
      <c r="D33" s="33">
        <v>1</v>
      </c>
      <c r="E33" s="33">
        <v>1</v>
      </c>
      <c r="F33" s="33">
        <v>0</v>
      </c>
      <c r="G33" s="33">
        <v>0</v>
      </c>
      <c r="H33" s="33">
        <v>1</v>
      </c>
      <c r="I33" s="33">
        <v>1</v>
      </c>
      <c r="J33" s="33">
        <v>5</v>
      </c>
      <c r="K33" s="33">
        <v>1</v>
      </c>
      <c r="L33" s="33">
        <v>5</v>
      </c>
      <c r="M33" s="33">
        <v>0</v>
      </c>
      <c r="N33" s="33">
        <v>0</v>
      </c>
      <c r="O33" s="33">
        <v>0</v>
      </c>
      <c r="P33" s="33">
        <v>0</v>
      </c>
      <c r="Q33" s="33">
        <v>0</v>
      </c>
      <c r="R33" s="33">
        <v>0</v>
      </c>
      <c r="S33" s="33">
        <v>15</v>
      </c>
      <c r="T33" s="33">
        <v>0</v>
      </c>
      <c r="U33" s="33">
        <v>0</v>
      </c>
      <c r="V33" s="33">
        <v>5</v>
      </c>
    </row>
    <row r="34" spans="1:22" ht="15" customHeight="1">
      <c r="A34" s="37" t="s">
        <v>214</v>
      </c>
      <c r="B34" s="33">
        <v>0</v>
      </c>
      <c r="C34" s="33">
        <v>0</v>
      </c>
      <c r="D34" s="33">
        <v>0</v>
      </c>
      <c r="E34" s="33">
        <v>0</v>
      </c>
      <c r="F34" s="33">
        <v>0</v>
      </c>
      <c r="G34" s="33">
        <v>0</v>
      </c>
      <c r="H34" s="33">
        <v>2</v>
      </c>
      <c r="I34" s="33">
        <v>0</v>
      </c>
      <c r="J34" s="33">
        <v>0</v>
      </c>
      <c r="K34" s="33">
        <v>1</v>
      </c>
      <c r="L34" s="33">
        <v>7</v>
      </c>
      <c r="M34" s="33">
        <v>0</v>
      </c>
      <c r="N34" s="33">
        <v>0</v>
      </c>
      <c r="O34" s="33">
        <v>0</v>
      </c>
      <c r="P34" s="33">
        <v>0</v>
      </c>
      <c r="Q34" s="33">
        <v>0</v>
      </c>
      <c r="R34" s="33">
        <v>2</v>
      </c>
      <c r="S34" s="33">
        <v>12</v>
      </c>
      <c r="T34" s="33">
        <v>2</v>
      </c>
      <c r="U34" s="33">
        <v>0</v>
      </c>
      <c r="V34" s="33">
        <v>1</v>
      </c>
    </row>
    <row r="35" spans="1:22" ht="17.100000000000001" customHeight="1">
      <c r="A35" s="701" t="s">
        <v>546</v>
      </c>
      <c r="B35" s="702"/>
      <c r="C35" s="702"/>
      <c r="D35" s="702"/>
      <c r="E35" s="702"/>
      <c r="F35" s="702"/>
      <c r="G35" s="702"/>
      <c r="H35" s="702"/>
      <c r="I35" s="702"/>
      <c r="J35" s="702"/>
      <c r="K35" s="702"/>
      <c r="L35" s="702"/>
      <c r="M35" s="702"/>
      <c r="N35" s="702"/>
      <c r="O35" s="702"/>
      <c r="P35" s="702"/>
      <c r="Q35" s="702"/>
      <c r="R35" s="702"/>
      <c r="S35" s="702"/>
      <c r="T35" s="702"/>
      <c r="U35" s="702"/>
      <c r="V35" s="702"/>
    </row>
    <row r="36" spans="1:22" ht="17.100000000000001" customHeight="1">
      <c r="A36" s="701" t="s">
        <v>356</v>
      </c>
      <c r="B36" s="702"/>
      <c r="C36" s="702"/>
      <c r="D36" s="702"/>
      <c r="E36" s="702"/>
      <c r="F36" s="702"/>
      <c r="G36" s="702"/>
      <c r="H36" s="702"/>
      <c r="I36" s="702"/>
      <c r="J36" s="702"/>
      <c r="K36" s="702"/>
      <c r="L36" s="702"/>
      <c r="M36" s="702"/>
      <c r="N36" s="702"/>
      <c r="O36" s="702"/>
      <c r="P36" s="702"/>
      <c r="Q36" s="702"/>
      <c r="R36" s="702"/>
      <c r="S36" s="702"/>
      <c r="T36" s="702"/>
      <c r="U36" s="702"/>
      <c r="V36" s="702"/>
    </row>
    <row r="37" spans="1:22" ht="17.100000000000001" customHeight="1">
      <c r="A37" s="701" t="s">
        <v>425</v>
      </c>
      <c r="B37" s="702"/>
      <c r="C37" s="702"/>
      <c r="D37" s="702"/>
      <c r="E37" s="702"/>
      <c r="F37" s="702"/>
      <c r="G37" s="702"/>
      <c r="H37" s="702"/>
      <c r="I37" s="702"/>
      <c r="J37" s="702"/>
      <c r="K37" s="702"/>
      <c r="L37" s="702"/>
      <c r="M37" s="702"/>
      <c r="N37" s="702"/>
      <c r="O37" s="702"/>
      <c r="P37" s="702"/>
      <c r="Q37" s="702"/>
      <c r="R37" s="702"/>
      <c r="S37" s="702"/>
      <c r="T37" s="702"/>
      <c r="U37" s="702"/>
      <c r="V37" s="702"/>
    </row>
    <row r="38" spans="1:22" ht="17.100000000000001" customHeight="1">
      <c r="A38" s="701" t="s">
        <v>522</v>
      </c>
      <c r="B38" s="702"/>
      <c r="C38" s="702"/>
      <c r="D38" s="702"/>
      <c r="E38" s="702"/>
      <c r="F38" s="702"/>
      <c r="G38" s="702"/>
      <c r="H38" s="702"/>
      <c r="I38" s="702"/>
      <c r="J38" s="702"/>
      <c r="K38" s="702"/>
      <c r="L38" s="702"/>
      <c r="M38" s="702"/>
      <c r="N38" s="702"/>
      <c r="O38" s="702"/>
      <c r="P38" s="702"/>
      <c r="Q38" s="702"/>
      <c r="R38" s="702"/>
      <c r="S38" s="702"/>
      <c r="T38" s="702"/>
      <c r="U38" s="702"/>
      <c r="V38" s="702"/>
    </row>
    <row r="39" spans="1:22" ht="17.100000000000001" customHeight="1">
      <c r="A39" s="701" t="s">
        <v>427</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5" customHeight="1">
      <c r="A40" s="667" t="s">
        <v>1052</v>
      </c>
    </row>
  </sheetData>
  <mergeCells count="22">
    <mergeCell ref="A6:V6"/>
    <mergeCell ref="A1:V1"/>
    <mergeCell ref="A2:V2"/>
    <mergeCell ref="A3:V3"/>
    <mergeCell ref="A4:V4"/>
    <mergeCell ref="A5:V5"/>
    <mergeCell ref="A39:V39"/>
    <mergeCell ref="B8:S8"/>
    <mergeCell ref="T8:V8"/>
    <mergeCell ref="B9:C9"/>
    <mergeCell ref="D9:E9"/>
    <mergeCell ref="F9:G9"/>
    <mergeCell ref="H9:I9"/>
    <mergeCell ref="J9:K9"/>
    <mergeCell ref="L9:M9"/>
    <mergeCell ref="N9:O9"/>
    <mergeCell ref="P9:Q9"/>
    <mergeCell ref="T9:V9"/>
    <mergeCell ref="A35:V35"/>
    <mergeCell ref="A36:V36"/>
    <mergeCell ref="A37:V37"/>
    <mergeCell ref="A38:V38"/>
  </mergeCells>
  <pageMargins left="0.2" right="0.2" top="0.25" bottom="0.25" header="0" footer="0"/>
  <pageSetup paperSize="5" orientation="landscape"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Layout" zoomScaleNormal="100" workbookViewId="0">
      <selection sqref="A1:R1"/>
    </sheetView>
  </sheetViews>
  <sheetFormatPr defaultColWidth="11" defaultRowHeight="15" customHeight="1"/>
  <cols>
    <col min="1" max="1" width="20.75" style="31" customWidth="1"/>
    <col min="2" max="17" width="8.5" style="31" customWidth="1"/>
    <col min="18" max="18" width="10.125" style="31" customWidth="1"/>
    <col min="19" max="19" width="9" style="31" bestFit="1" customWidth="1"/>
    <col min="20" max="20" width="10" style="31" bestFit="1" customWidth="1"/>
    <col min="21" max="21" width="8" style="31" bestFit="1" customWidth="1"/>
    <col min="22" max="22" width="13.625" style="31" customWidth="1"/>
    <col min="23" max="16384" width="11" style="31"/>
  </cols>
  <sheetData>
    <row r="1" spans="1:22" ht="18.95" customHeight="1">
      <c r="A1" s="704" t="s">
        <v>547</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493</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70</v>
      </c>
      <c r="C11" s="86">
        <v>62</v>
      </c>
      <c r="D11" s="86">
        <v>81</v>
      </c>
      <c r="E11" s="86">
        <v>81</v>
      </c>
      <c r="F11" s="86">
        <v>12</v>
      </c>
      <c r="G11" s="86">
        <v>9</v>
      </c>
      <c r="H11" s="86">
        <v>779</v>
      </c>
      <c r="I11" s="86">
        <v>403</v>
      </c>
      <c r="J11" s="86">
        <v>822</v>
      </c>
      <c r="K11" s="86">
        <v>633</v>
      </c>
      <c r="L11" s="86">
        <v>1800</v>
      </c>
      <c r="M11" s="86">
        <v>1450</v>
      </c>
      <c r="N11" s="86">
        <v>3</v>
      </c>
      <c r="O11" s="86">
        <v>3</v>
      </c>
      <c r="P11" s="86">
        <v>70</v>
      </c>
      <c r="Q11" s="86">
        <v>58</v>
      </c>
      <c r="R11" s="86">
        <v>272</v>
      </c>
      <c r="S11" s="86">
        <v>6608</v>
      </c>
      <c r="T11" s="86">
        <v>275</v>
      </c>
      <c r="U11" s="86">
        <v>310</v>
      </c>
      <c r="V11" s="86">
        <v>3341</v>
      </c>
    </row>
    <row r="12" spans="1:22" ht="15" customHeight="1">
      <c r="A12" s="37" t="s">
        <v>188</v>
      </c>
      <c r="B12" s="33">
        <v>2</v>
      </c>
      <c r="C12" s="33">
        <v>3</v>
      </c>
      <c r="D12" s="33">
        <v>4</v>
      </c>
      <c r="E12" s="33">
        <v>1</v>
      </c>
      <c r="F12" s="33">
        <v>0</v>
      </c>
      <c r="G12" s="33">
        <v>0</v>
      </c>
      <c r="H12" s="33">
        <v>24</v>
      </c>
      <c r="I12" s="33">
        <v>9</v>
      </c>
      <c r="J12" s="33">
        <v>27</v>
      </c>
      <c r="K12" s="33">
        <v>21</v>
      </c>
      <c r="L12" s="33">
        <v>159</v>
      </c>
      <c r="M12" s="33">
        <v>140</v>
      </c>
      <c r="N12" s="33">
        <v>1</v>
      </c>
      <c r="O12" s="33">
        <v>0</v>
      </c>
      <c r="P12" s="33">
        <v>4</v>
      </c>
      <c r="Q12" s="33">
        <v>5</v>
      </c>
      <c r="R12" s="33">
        <v>2</v>
      </c>
      <c r="S12" s="33">
        <v>402</v>
      </c>
      <c r="T12" s="33">
        <v>20</v>
      </c>
      <c r="U12" s="33">
        <v>11</v>
      </c>
      <c r="V12" s="33">
        <v>211</v>
      </c>
    </row>
    <row r="13" spans="1:22" ht="15" customHeight="1">
      <c r="A13" s="37" t="s">
        <v>189</v>
      </c>
      <c r="B13" s="33">
        <v>6</v>
      </c>
      <c r="C13" s="33">
        <v>2</v>
      </c>
      <c r="D13" s="33">
        <v>6</v>
      </c>
      <c r="E13" s="33">
        <v>13</v>
      </c>
      <c r="F13" s="33">
        <v>1</v>
      </c>
      <c r="G13" s="33">
        <v>0</v>
      </c>
      <c r="H13" s="33">
        <v>106</v>
      </c>
      <c r="I13" s="33">
        <v>65</v>
      </c>
      <c r="J13" s="33">
        <v>92</v>
      </c>
      <c r="K13" s="33">
        <v>59</v>
      </c>
      <c r="L13" s="33">
        <v>47</v>
      </c>
      <c r="M13" s="33">
        <v>64</v>
      </c>
      <c r="N13" s="33">
        <v>0</v>
      </c>
      <c r="O13" s="33">
        <v>0</v>
      </c>
      <c r="P13" s="33">
        <v>2</v>
      </c>
      <c r="Q13" s="33">
        <v>3</v>
      </c>
      <c r="R13" s="33">
        <v>30</v>
      </c>
      <c r="S13" s="33">
        <v>496</v>
      </c>
      <c r="T13" s="33">
        <v>19</v>
      </c>
      <c r="U13" s="33">
        <v>54</v>
      </c>
      <c r="V13" s="33">
        <v>306</v>
      </c>
    </row>
    <row r="14" spans="1:22" ht="15" customHeight="1">
      <c r="A14" s="37" t="s">
        <v>190</v>
      </c>
      <c r="B14" s="33">
        <v>0</v>
      </c>
      <c r="C14" s="33">
        <v>1</v>
      </c>
      <c r="D14" s="33">
        <v>1</v>
      </c>
      <c r="E14" s="33">
        <v>0</v>
      </c>
      <c r="F14" s="33">
        <v>0</v>
      </c>
      <c r="G14" s="33">
        <v>1</v>
      </c>
      <c r="H14" s="33">
        <v>14</v>
      </c>
      <c r="I14" s="33">
        <v>5</v>
      </c>
      <c r="J14" s="33">
        <v>10</v>
      </c>
      <c r="K14" s="33">
        <v>15</v>
      </c>
      <c r="L14" s="33">
        <v>60</v>
      </c>
      <c r="M14" s="33">
        <v>38</v>
      </c>
      <c r="N14" s="33">
        <v>1</v>
      </c>
      <c r="O14" s="33">
        <v>0</v>
      </c>
      <c r="P14" s="33">
        <v>5</v>
      </c>
      <c r="Q14" s="33">
        <v>2</v>
      </c>
      <c r="R14" s="33">
        <v>3</v>
      </c>
      <c r="S14" s="33">
        <v>156</v>
      </c>
      <c r="T14" s="33">
        <v>3</v>
      </c>
      <c r="U14" s="33">
        <v>0</v>
      </c>
      <c r="V14" s="33">
        <v>96</v>
      </c>
    </row>
    <row r="15" spans="1:22" ht="15" customHeight="1">
      <c r="A15" s="37" t="s">
        <v>191</v>
      </c>
      <c r="B15" s="33">
        <v>0</v>
      </c>
      <c r="C15" s="33">
        <v>0</v>
      </c>
      <c r="D15" s="33">
        <v>0</v>
      </c>
      <c r="E15" s="33">
        <v>0</v>
      </c>
      <c r="F15" s="33">
        <v>0</v>
      </c>
      <c r="G15" s="33">
        <v>1</v>
      </c>
      <c r="H15" s="33">
        <v>1</v>
      </c>
      <c r="I15" s="33">
        <v>1</v>
      </c>
      <c r="J15" s="33">
        <v>0</v>
      </c>
      <c r="K15" s="33">
        <v>1</v>
      </c>
      <c r="L15" s="33">
        <v>12</v>
      </c>
      <c r="M15" s="33">
        <v>9</v>
      </c>
      <c r="N15" s="33">
        <v>0</v>
      </c>
      <c r="O15" s="33">
        <v>0</v>
      </c>
      <c r="P15" s="33">
        <v>0</v>
      </c>
      <c r="Q15" s="33">
        <v>0</v>
      </c>
      <c r="R15" s="33">
        <v>0</v>
      </c>
      <c r="S15" s="33">
        <v>25</v>
      </c>
      <c r="T15" s="33">
        <v>1</v>
      </c>
      <c r="U15" s="33">
        <v>0</v>
      </c>
      <c r="V15" s="33">
        <v>11</v>
      </c>
    </row>
    <row r="16" spans="1:22" ht="15" customHeight="1">
      <c r="A16" s="37" t="s">
        <v>192</v>
      </c>
      <c r="B16" s="33">
        <v>0</v>
      </c>
      <c r="C16" s="33">
        <v>1</v>
      </c>
      <c r="D16" s="33">
        <v>2</v>
      </c>
      <c r="E16" s="33">
        <v>2</v>
      </c>
      <c r="F16" s="33">
        <v>0</v>
      </c>
      <c r="G16" s="33">
        <v>0</v>
      </c>
      <c r="H16" s="33">
        <v>25</v>
      </c>
      <c r="I16" s="33">
        <v>17</v>
      </c>
      <c r="J16" s="33">
        <v>25</v>
      </c>
      <c r="K16" s="33">
        <v>17</v>
      </c>
      <c r="L16" s="33">
        <v>132</v>
      </c>
      <c r="M16" s="33">
        <v>98</v>
      </c>
      <c r="N16" s="33">
        <v>0</v>
      </c>
      <c r="O16" s="33">
        <v>0</v>
      </c>
      <c r="P16" s="33">
        <v>5</v>
      </c>
      <c r="Q16" s="33">
        <v>4</v>
      </c>
      <c r="R16" s="33">
        <v>6</v>
      </c>
      <c r="S16" s="33">
        <v>334</v>
      </c>
      <c r="T16" s="33">
        <v>17</v>
      </c>
      <c r="U16" s="33">
        <v>47</v>
      </c>
      <c r="V16" s="33">
        <v>181</v>
      </c>
    </row>
    <row r="17" spans="1:22" ht="15" customHeight="1">
      <c r="A17" s="43" t="s">
        <v>193</v>
      </c>
      <c r="B17" s="33">
        <v>0</v>
      </c>
      <c r="C17" s="33">
        <v>2</v>
      </c>
      <c r="D17" s="33">
        <v>1</v>
      </c>
      <c r="E17" s="33">
        <v>0</v>
      </c>
      <c r="F17" s="33">
        <v>0</v>
      </c>
      <c r="G17" s="33">
        <v>0</v>
      </c>
      <c r="H17" s="33">
        <v>11</v>
      </c>
      <c r="I17" s="33">
        <v>6</v>
      </c>
      <c r="J17" s="33">
        <v>18</v>
      </c>
      <c r="K17" s="33">
        <v>8</v>
      </c>
      <c r="L17" s="33">
        <v>63</v>
      </c>
      <c r="M17" s="33">
        <v>45</v>
      </c>
      <c r="N17" s="33">
        <v>0</v>
      </c>
      <c r="O17" s="33">
        <v>0</v>
      </c>
      <c r="P17" s="33">
        <v>0</v>
      </c>
      <c r="Q17" s="33">
        <v>2</v>
      </c>
      <c r="R17" s="33">
        <v>3</v>
      </c>
      <c r="S17" s="33">
        <v>159</v>
      </c>
      <c r="T17" s="33">
        <v>7</v>
      </c>
      <c r="U17" s="33">
        <v>0</v>
      </c>
      <c r="V17" s="33">
        <v>75</v>
      </c>
    </row>
    <row r="18" spans="1:22" ht="15" customHeight="1">
      <c r="A18" s="37" t="s">
        <v>194</v>
      </c>
      <c r="B18" s="33">
        <v>0</v>
      </c>
      <c r="C18" s="33">
        <v>0</v>
      </c>
      <c r="D18" s="33">
        <v>8</v>
      </c>
      <c r="E18" s="33">
        <v>14</v>
      </c>
      <c r="F18" s="33">
        <v>1</v>
      </c>
      <c r="G18" s="33">
        <v>0</v>
      </c>
      <c r="H18" s="33">
        <v>140</v>
      </c>
      <c r="I18" s="33">
        <v>63</v>
      </c>
      <c r="J18" s="33">
        <v>24</v>
      </c>
      <c r="K18" s="33">
        <v>17</v>
      </c>
      <c r="L18" s="33">
        <v>177</v>
      </c>
      <c r="M18" s="33">
        <v>182</v>
      </c>
      <c r="N18" s="33">
        <v>0</v>
      </c>
      <c r="O18" s="33">
        <v>2</v>
      </c>
      <c r="P18" s="33">
        <v>7</v>
      </c>
      <c r="Q18" s="33">
        <v>7</v>
      </c>
      <c r="R18" s="33">
        <v>54</v>
      </c>
      <c r="S18" s="33">
        <v>696</v>
      </c>
      <c r="T18" s="33">
        <v>31</v>
      </c>
      <c r="U18" s="33">
        <v>23</v>
      </c>
      <c r="V18" s="33">
        <v>391</v>
      </c>
    </row>
    <row r="19" spans="1:22" ht="15" customHeight="1">
      <c r="A19" s="37" t="s">
        <v>195</v>
      </c>
      <c r="B19" s="33" t="s">
        <v>657</v>
      </c>
      <c r="C19" s="33" t="s">
        <v>657</v>
      </c>
      <c r="D19" s="33" t="s">
        <v>657</v>
      </c>
      <c r="E19" s="33" t="s">
        <v>657</v>
      </c>
      <c r="F19" s="33" t="s">
        <v>657</v>
      </c>
      <c r="G19" s="33" t="s">
        <v>657</v>
      </c>
      <c r="H19" s="33" t="s">
        <v>657</v>
      </c>
      <c r="I19" s="33" t="s">
        <v>657</v>
      </c>
      <c r="J19" s="33" t="s">
        <v>657</v>
      </c>
      <c r="K19" s="33" t="s">
        <v>657</v>
      </c>
      <c r="L19" s="33" t="s">
        <v>657</v>
      </c>
      <c r="M19" s="33" t="s">
        <v>657</v>
      </c>
      <c r="N19" s="33" t="s">
        <v>657</v>
      </c>
      <c r="O19" s="33" t="s">
        <v>657</v>
      </c>
      <c r="P19" s="33" t="s">
        <v>657</v>
      </c>
      <c r="Q19" s="33" t="s">
        <v>657</v>
      </c>
      <c r="R19" s="33" t="s">
        <v>657</v>
      </c>
      <c r="S19" s="33" t="s">
        <v>657</v>
      </c>
      <c r="T19" s="33" t="s">
        <v>657</v>
      </c>
      <c r="U19" s="33" t="s">
        <v>657</v>
      </c>
      <c r="V19" s="33" t="s">
        <v>657</v>
      </c>
    </row>
    <row r="20" spans="1:22" ht="15" customHeight="1">
      <c r="A20" s="37" t="s">
        <v>196</v>
      </c>
      <c r="B20" s="33">
        <v>0</v>
      </c>
      <c r="C20" s="33">
        <v>0</v>
      </c>
      <c r="D20" s="33">
        <v>0</v>
      </c>
      <c r="E20" s="33">
        <v>0</v>
      </c>
      <c r="F20" s="33">
        <v>0</v>
      </c>
      <c r="G20" s="33">
        <v>0</v>
      </c>
      <c r="H20" s="33">
        <v>2</v>
      </c>
      <c r="I20" s="33">
        <v>3</v>
      </c>
      <c r="J20" s="33">
        <v>0</v>
      </c>
      <c r="K20" s="33">
        <v>2</v>
      </c>
      <c r="L20" s="33">
        <v>14</v>
      </c>
      <c r="M20" s="33">
        <v>24</v>
      </c>
      <c r="N20" s="33">
        <v>0</v>
      </c>
      <c r="O20" s="33">
        <v>0</v>
      </c>
      <c r="P20" s="33">
        <v>1</v>
      </c>
      <c r="Q20" s="33">
        <v>0</v>
      </c>
      <c r="R20" s="33">
        <v>1</v>
      </c>
      <c r="S20" s="33">
        <v>47</v>
      </c>
      <c r="T20" s="33">
        <v>4</v>
      </c>
      <c r="U20" s="33">
        <v>0</v>
      </c>
      <c r="V20" s="33">
        <v>18</v>
      </c>
    </row>
    <row r="21" spans="1:22" ht="15" customHeight="1">
      <c r="A21" s="37" t="s">
        <v>198</v>
      </c>
      <c r="B21" s="33">
        <v>2</v>
      </c>
      <c r="C21" s="33">
        <v>6</v>
      </c>
      <c r="D21" s="33">
        <v>7</v>
      </c>
      <c r="E21" s="33">
        <v>5</v>
      </c>
      <c r="F21" s="33">
        <v>2</v>
      </c>
      <c r="G21" s="33">
        <v>1</v>
      </c>
      <c r="H21" s="33">
        <v>70</v>
      </c>
      <c r="I21" s="33">
        <v>33</v>
      </c>
      <c r="J21" s="33">
        <v>84</v>
      </c>
      <c r="K21" s="33">
        <v>35</v>
      </c>
      <c r="L21" s="33">
        <v>195</v>
      </c>
      <c r="M21" s="33">
        <v>130</v>
      </c>
      <c r="N21" s="33">
        <v>0</v>
      </c>
      <c r="O21" s="33">
        <v>0</v>
      </c>
      <c r="P21" s="33">
        <v>4</v>
      </c>
      <c r="Q21" s="33">
        <v>1</v>
      </c>
      <c r="R21" s="33">
        <v>27</v>
      </c>
      <c r="S21" s="33">
        <v>602</v>
      </c>
      <c r="T21" s="33">
        <v>22</v>
      </c>
      <c r="U21" s="33">
        <v>9</v>
      </c>
      <c r="V21" s="33">
        <v>355</v>
      </c>
    </row>
    <row r="22" spans="1:22" ht="15" customHeight="1">
      <c r="A22" s="43" t="s">
        <v>199</v>
      </c>
      <c r="B22" s="33" t="s">
        <v>657</v>
      </c>
      <c r="C22" s="33" t="s">
        <v>657</v>
      </c>
      <c r="D22" s="33" t="s">
        <v>657</v>
      </c>
      <c r="E22" s="33" t="s">
        <v>657</v>
      </c>
      <c r="F22" s="33" t="s">
        <v>657</v>
      </c>
      <c r="G22" s="33" t="s">
        <v>657</v>
      </c>
      <c r="H22" s="33" t="s">
        <v>657</v>
      </c>
      <c r="I22" s="33" t="s">
        <v>657</v>
      </c>
      <c r="J22" s="33" t="s">
        <v>657</v>
      </c>
      <c r="K22" s="33" t="s">
        <v>657</v>
      </c>
      <c r="L22" s="33" t="s">
        <v>657</v>
      </c>
      <c r="M22" s="33" t="s">
        <v>657</v>
      </c>
      <c r="N22" s="33" t="s">
        <v>657</v>
      </c>
      <c r="O22" s="33" t="s">
        <v>657</v>
      </c>
      <c r="P22" s="33" t="s">
        <v>657</v>
      </c>
      <c r="Q22" s="33" t="s">
        <v>657</v>
      </c>
      <c r="R22" s="33" t="s">
        <v>657</v>
      </c>
      <c r="S22" s="33" t="s">
        <v>657</v>
      </c>
      <c r="T22" s="33" t="s">
        <v>657</v>
      </c>
      <c r="U22" s="33" t="s">
        <v>657</v>
      </c>
      <c r="V22" s="33" t="s">
        <v>657</v>
      </c>
    </row>
    <row r="23" spans="1:22" ht="15" customHeight="1">
      <c r="A23" s="37" t="s">
        <v>332</v>
      </c>
      <c r="B23" s="33">
        <v>0</v>
      </c>
      <c r="C23" s="33">
        <v>0</v>
      </c>
      <c r="D23" s="33">
        <v>2</v>
      </c>
      <c r="E23" s="33">
        <v>0</v>
      </c>
      <c r="F23" s="33">
        <v>0</v>
      </c>
      <c r="G23" s="33">
        <v>0</v>
      </c>
      <c r="H23" s="33">
        <v>1</v>
      </c>
      <c r="I23" s="33">
        <v>0</v>
      </c>
      <c r="J23" s="33">
        <v>2</v>
      </c>
      <c r="K23" s="33">
        <v>1</v>
      </c>
      <c r="L23" s="33">
        <v>12</v>
      </c>
      <c r="M23" s="33">
        <v>6</v>
      </c>
      <c r="N23" s="33">
        <v>0</v>
      </c>
      <c r="O23" s="33">
        <v>0</v>
      </c>
      <c r="P23" s="33">
        <v>1</v>
      </c>
      <c r="Q23" s="33">
        <v>0</v>
      </c>
      <c r="R23" s="33">
        <v>2</v>
      </c>
      <c r="S23" s="33">
        <v>27</v>
      </c>
      <c r="T23" s="33">
        <v>0</v>
      </c>
      <c r="U23" s="33">
        <v>1</v>
      </c>
      <c r="V23" s="33">
        <v>13</v>
      </c>
    </row>
    <row r="24" spans="1:22" ht="15" customHeight="1">
      <c r="A24" s="37" t="s">
        <v>201</v>
      </c>
      <c r="B24" s="33">
        <v>0</v>
      </c>
      <c r="C24" s="33">
        <v>1</v>
      </c>
      <c r="D24" s="33">
        <v>0</v>
      </c>
      <c r="E24" s="33">
        <v>0</v>
      </c>
      <c r="F24" s="33">
        <v>0</v>
      </c>
      <c r="G24" s="33">
        <v>0</v>
      </c>
      <c r="H24" s="33">
        <v>5</v>
      </c>
      <c r="I24" s="33">
        <v>1</v>
      </c>
      <c r="J24" s="33">
        <v>7</v>
      </c>
      <c r="K24" s="33">
        <v>4</v>
      </c>
      <c r="L24" s="33">
        <v>29</v>
      </c>
      <c r="M24" s="33">
        <v>16</v>
      </c>
      <c r="N24" s="33">
        <v>0</v>
      </c>
      <c r="O24" s="33">
        <v>0</v>
      </c>
      <c r="P24" s="33">
        <v>1</v>
      </c>
      <c r="Q24" s="33">
        <v>1</v>
      </c>
      <c r="R24" s="33">
        <v>15</v>
      </c>
      <c r="S24" s="33">
        <v>80</v>
      </c>
      <c r="T24" s="33">
        <v>7</v>
      </c>
      <c r="U24" s="33">
        <v>5</v>
      </c>
      <c r="V24" s="33">
        <v>45</v>
      </c>
    </row>
    <row r="25" spans="1:22" ht="15" customHeight="1">
      <c r="A25" s="37" t="s">
        <v>202</v>
      </c>
      <c r="B25" s="33">
        <v>39</v>
      </c>
      <c r="C25" s="33">
        <v>32</v>
      </c>
      <c r="D25" s="33">
        <v>4</v>
      </c>
      <c r="E25" s="33">
        <v>4</v>
      </c>
      <c r="F25" s="33">
        <v>0</v>
      </c>
      <c r="G25" s="33">
        <v>0</v>
      </c>
      <c r="H25" s="33">
        <v>95</v>
      </c>
      <c r="I25" s="33">
        <v>67</v>
      </c>
      <c r="J25" s="33">
        <v>280</v>
      </c>
      <c r="K25" s="33">
        <v>280</v>
      </c>
      <c r="L25" s="33">
        <v>18</v>
      </c>
      <c r="M25" s="33">
        <v>17</v>
      </c>
      <c r="N25" s="33">
        <v>0</v>
      </c>
      <c r="O25" s="33">
        <v>0</v>
      </c>
      <c r="P25" s="33">
        <v>3</v>
      </c>
      <c r="Q25" s="33">
        <v>6</v>
      </c>
      <c r="R25" s="33">
        <v>18</v>
      </c>
      <c r="S25" s="33">
        <v>863</v>
      </c>
      <c r="T25" s="33">
        <v>37</v>
      </c>
      <c r="U25" s="33">
        <v>49</v>
      </c>
      <c r="V25" s="33">
        <v>329</v>
      </c>
    </row>
    <row r="26" spans="1:22" ht="15" customHeight="1">
      <c r="A26" s="37" t="s">
        <v>204</v>
      </c>
      <c r="B26" s="33">
        <v>1</v>
      </c>
      <c r="C26" s="33">
        <v>0</v>
      </c>
      <c r="D26" s="33">
        <v>2</v>
      </c>
      <c r="E26" s="33">
        <v>0</v>
      </c>
      <c r="F26" s="33">
        <v>0</v>
      </c>
      <c r="G26" s="33">
        <v>0</v>
      </c>
      <c r="H26" s="33">
        <v>3</v>
      </c>
      <c r="I26" s="33">
        <v>3</v>
      </c>
      <c r="J26" s="33">
        <v>3</v>
      </c>
      <c r="K26" s="33">
        <v>4</v>
      </c>
      <c r="L26" s="33">
        <v>29</v>
      </c>
      <c r="M26" s="33">
        <v>20</v>
      </c>
      <c r="N26" s="33">
        <v>0</v>
      </c>
      <c r="O26" s="33">
        <v>0</v>
      </c>
      <c r="P26" s="33">
        <v>1</v>
      </c>
      <c r="Q26" s="33">
        <v>1</v>
      </c>
      <c r="R26" s="33">
        <v>6</v>
      </c>
      <c r="S26" s="33">
        <v>73</v>
      </c>
      <c r="T26" s="33">
        <v>7</v>
      </c>
      <c r="U26" s="33">
        <v>1</v>
      </c>
      <c r="V26" s="33">
        <v>33</v>
      </c>
    </row>
    <row r="27" spans="1:22" ht="15" customHeight="1">
      <c r="A27" s="37" t="s">
        <v>205</v>
      </c>
      <c r="B27" s="33">
        <v>3</v>
      </c>
      <c r="C27" s="33">
        <v>2</v>
      </c>
      <c r="D27" s="33">
        <v>6</v>
      </c>
      <c r="E27" s="33">
        <v>2</v>
      </c>
      <c r="F27" s="33">
        <v>1</v>
      </c>
      <c r="G27" s="33">
        <v>0</v>
      </c>
      <c r="H27" s="33">
        <v>78</v>
      </c>
      <c r="I27" s="33">
        <v>33</v>
      </c>
      <c r="J27" s="33">
        <v>54</v>
      </c>
      <c r="K27" s="33">
        <v>23</v>
      </c>
      <c r="L27" s="33">
        <v>63</v>
      </c>
      <c r="M27" s="33">
        <v>47</v>
      </c>
      <c r="N27" s="33">
        <v>0</v>
      </c>
      <c r="O27" s="33">
        <v>1</v>
      </c>
      <c r="P27" s="33">
        <v>4</v>
      </c>
      <c r="Q27" s="33">
        <v>4</v>
      </c>
      <c r="R27" s="33">
        <v>23</v>
      </c>
      <c r="S27" s="33">
        <v>344</v>
      </c>
      <c r="T27" s="33">
        <v>10</v>
      </c>
      <c r="U27" s="33">
        <v>37</v>
      </c>
      <c r="V27" s="33">
        <v>167</v>
      </c>
    </row>
    <row r="28" spans="1:22" ht="15" customHeight="1">
      <c r="A28" s="43" t="s">
        <v>334</v>
      </c>
      <c r="B28" s="33">
        <v>0</v>
      </c>
      <c r="C28" s="33">
        <v>0</v>
      </c>
      <c r="D28" s="33">
        <v>1</v>
      </c>
      <c r="E28" s="33">
        <v>4</v>
      </c>
      <c r="F28" s="33">
        <v>0</v>
      </c>
      <c r="G28" s="33">
        <v>1</v>
      </c>
      <c r="H28" s="33">
        <v>4</v>
      </c>
      <c r="I28" s="33">
        <v>4</v>
      </c>
      <c r="J28" s="33">
        <v>16</v>
      </c>
      <c r="K28" s="33">
        <v>19</v>
      </c>
      <c r="L28" s="33">
        <v>70</v>
      </c>
      <c r="M28" s="33">
        <v>41</v>
      </c>
      <c r="N28" s="33">
        <v>0</v>
      </c>
      <c r="O28" s="33">
        <v>0</v>
      </c>
      <c r="P28" s="33">
        <v>2</v>
      </c>
      <c r="Q28" s="33">
        <v>3</v>
      </c>
      <c r="R28" s="33">
        <v>2</v>
      </c>
      <c r="S28" s="33">
        <v>167</v>
      </c>
      <c r="T28" s="33">
        <v>7</v>
      </c>
      <c r="U28" s="33">
        <v>0</v>
      </c>
      <c r="V28" s="33">
        <v>103</v>
      </c>
    </row>
    <row r="29" spans="1:22" ht="15" customHeight="1">
      <c r="A29" s="37" t="s">
        <v>207</v>
      </c>
      <c r="B29" s="33">
        <v>0</v>
      </c>
      <c r="C29" s="33">
        <v>0</v>
      </c>
      <c r="D29" s="33">
        <v>3</v>
      </c>
      <c r="E29" s="33">
        <v>1</v>
      </c>
      <c r="F29" s="33">
        <v>2</v>
      </c>
      <c r="G29" s="33">
        <v>1</v>
      </c>
      <c r="H29" s="33">
        <v>20</v>
      </c>
      <c r="I29" s="33">
        <v>2</v>
      </c>
      <c r="J29" s="33">
        <v>7</v>
      </c>
      <c r="K29" s="33">
        <v>2</v>
      </c>
      <c r="L29" s="33">
        <v>58</v>
      </c>
      <c r="M29" s="33">
        <v>29</v>
      </c>
      <c r="N29" s="33">
        <v>1</v>
      </c>
      <c r="O29" s="33">
        <v>0</v>
      </c>
      <c r="P29" s="33">
        <v>8</v>
      </c>
      <c r="Q29" s="33">
        <v>0</v>
      </c>
      <c r="R29" s="33">
        <v>1</v>
      </c>
      <c r="S29" s="33">
        <v>135</v>
      </c>
      <c r="T29" s="33">
        <v>8</v>
      </c>
      <c r="U29" s="33">
        <v>1</v>
      </c>
      <c r="V29" s="33">
        <v>71</v>
      </c>
    </row>
    <row r="30" spans="1:22" ht="15" customHeight="1">
      <c r="A30" s="37" t="s">
        <v>208</v>
      </c>
      <c r="B30" s="33">
        <v>2</v>
      </c>
      <c r="C30" s="33">
        <v>4</v>
      </c>
      <c r="D30" s="33">
        <v>6</v>
      </c>
      <c r="E30" s="33">
        <v>1</v>
      </c>
      <c r="F30" s="33">
        <v>0</v>
      </c>
      <c r="G30" s="33">
        <v>0</v>
      </c>
      <c r="H30" s="33">
        <v>49</v>
      </c>
      <c r="I30" s="33">
        <v>14</v>
      </c>
      <c r="J30" s="33">
        <v>25</v>
      </c>
      <c r="K30" s="33">
        <v>16</v>
      </c>
      <c r="L30" s="33">
        <v>121</v>
      </c>
      <c r="M30" s="33">
        <v>73</v>
      </c>
      <c r="N30" s="33">
        <v>0</v>
      </c>
      <c r="O30" s="33">
        <v>0</v>
      </c>
      <c r="P30" s="33">
        <v>3</v>
      </c>
      <c r="Q30" s="33">
        <v>4</v>
      </c>
      <c r="R30" s="33">
        <v>15</v>
      </c>
      <c r="S30" s="33">
        <v>333</v>
      </c>
      <c r="T30" s="33">
        <v>12</v>
      </c>
      <c r="U30" s="33">
        <v>6</v>
      </c>
      <c r="V30" s="33">
        <v>148</v>
      </c>
    </row>
    <row r="31" spans="1:22" ht="15" customHeight="1">
      <c r="A31" s="43" t="s">
        <v>335</v>
      </c>
      <c r="B31" s="33">
        <v>1</v>
      </c>
      <c r="C31" s="33">
        <v>0</v>
      </c>
      <c r="D31" s="33">
        <v>0</v>
      </c>
      <c r="E31" s="33">
        <v>0</v>
      </c>
      <c r="F31" s="33">
        <v>0</v>
      </c>
      <c r="G31" s="33">
        <v>0</v>
      </c>
      <c r="H31" s="33">
        <v>7</v>
      </c>
      <c r="I31" s="33">
        <v>1</v>
      </c>
      <c r="J31" s="33">
        <v>3</v>
      </c>
      <c r="K31" s="33">
        <v>1</v>
      </c>
      <c r="L31" s="33">
        <v>19</v>
      </c>
      <c r="M31" s="33">
        <v>15</v>
      </c>
      <c r="N31" s="33">
        <v>0</v>
      </c>
      <c r="O31" s="33">
        <v>0</v>
      </c>
      <c r="P31" s="33">
        <v>0</v>
      </c>
      <c r="Q31" s="33">
        <v>0</v>
      </c>
      <c r="R31" s="33">
        <v>0</v>
      </c>
      <c r="S31" s="33">
        <v>47</v>
      </c>
      <c r="T31" s="33">
        <v>0</v>
      </c>
      <c r="U31" s="33">
        <v>0</v>
      </c>
      <c r="V31" s="33">
        <v>22</v>
      </c>
    </row>
    <row r="32" spans="1:22" ht="15" customHeight="1">
      <c r="A32" s="37" t="s">
        <v>210</v>
      </c>
      <c r="B32" s="33">
        <v>3</v>
      </c>
      <c r="C32" s="33">
        <v>2</v>
      </c>
      <c r="D32" s="33">
        <v>14</v>
      </c>
      <c r="E32" s="33">
        <v>17</v>
      </c>
      <c r="F32" s="33">
        <v>2</v>
      </c>
      <c r="G32" s="33">
        <v>2</v>
      </c>
      <c r="H32" s="33">
        <v>57</v>
      </c>
      <c r="I32" s="33">
        <v>34</v>
      </c>
      <c r="J32" s="33">
        <v>47</v>
      </c>
      <c r="K32" s="33">
        <v>42</v>
      </c>
      <c r="L32" s="33">
        <v>328</v>
      </c>
      <c r="M32" s="33">
        <v>245</v>
      </c>
      <c r="N32" s="33">
        <v>0</v>
      </c>
      <c r="O32" s="33">
        <v>0</v>
      </c>
      <c r="P32" s="33">
        <v>8</v>
      </c>
      <c r="Q32" s="33">
        <v>4</v>
      </c>
      <c r="R32" s="33">
        <v>51</v>
      </c>
      <c r="S32" s="33">
        <v>856</v>
      </c>
      <c r="T32" s="33">
        <v>41</v>
      </c>
      <c r="U32" s="33">
        <v>17</v>
      </c>
      <c r="V32" s="33">
        <v>425</v>
      </c>
    </row>
    <row r="33" spans="1:22" ht="15" customHeight="1">
      <c r="A33" s="37" t="s">
        <v>211</v>
      </c>
      <c r="B33" s="33">
        <v>2</v>
      </c>
      <c r="C33" s="33">
        <v>1</v>
      </c>
      <c r="D33" s="33">
        <v>4</v>
      </c>
      <c r="E33" s="33">
        <v>2</v>
      </c>
      <c r="F33" s="33">
        <v>0</v>
      </c>
      <c r="G33" s="33">
        <v>0</v>
      </c>
      <c r="H33" s="33">
        <v>10</v>
      </c>
      <c r="I33" s="33">
        <v>9</v>
      </c>
      <c r="J33" s="33">
        <v>10</v>
      </c>
      <c r="K33" s="33">
        <v>14</v>
      </c>
      <c r="L33" s="33">
        <v>64</v>
      </c>
      <c r="M33" s="33">
        <v>58</v>
      </c>
      <c r="N33" s="33">
        <v>0</v>
      </c>
      <c r="O33" s="33">
        <v>0</v>
      </c>
      <c r="P33" s="33">
        <v>2</v>
      </c>
      <c r="Q33" s="33">
        <v>0</v>
      </c>
      <c r="R33" s="33">
        <v>0</v>
      </c>
      <c r="S33" s="33">
        <v>176</v>
      </c>
      <c r="T33" s="33">
        <v>7</v>
      </c>
      <c r="U33" s="33">
        <v>4</v>
      </c>
      <c r="V33" s="33">
        <v>54</v>
      </c>
    </row>
    <row r="34" spans="1:22" ht="15" customHeight="1">
      <c r="A34" s="43" t="s">
        <v>336</v>
      </c>
      <c r="B34" s="33">
        <v>7</v>
      </c>
      <c r="C34" s="33">
        <v>4</v>
      </c>
      <c r="D34" s="33">
        <v>10</v>
      </c>
      <c r="E34" s="33">
        <v>12</v>
      </c>
      <c r="F34" s="33">
        <v>1</v>
      </c>
      <c r="G34" s="33">
        <v>2</v>
      </c>
      <c r="H34" s="33">
        <v>48</v>
      </c>
      <c r="I34" s="33">
        <v>27</v>
      </c>
      <c r="J34" s="33">
        <v>59</v>
      </c>
      <c r="K34" s="33">
        <v>39</v>
      </c>
      <c r="L34" s="33">
        <v>103</v>
      </c>
      <c r="M34" s="33">
        <v>127</v>
      </c>
      <c r="N34" s="33">
        <v>0</v>
      </c>
      <c r="O34" s="33">
        <v>0</v>
      </c>
      <c r="P34" s="33">
        <v>7</v>
      </c>
      <c r="Q34" s="33">
        <v>10</v>
      </c>
      <c r="R34" s="33">
        <v>8</v>
      </c>
      <c r="S34" s="33">
        <v>464</v>
      </c>
      <c r="T34" s="33">
        <v>14</v>
      </c>
      <c r="U34" s="33">
        <v>37</v>
      </c>
      <c r="V34" s="33">
        <v>243</v>
      </c>
    </row>
    <row r="35" spans="1:22" ht="15" customHeight="1">
      <c r="A35" s="43" t="s">
        <v>213</v>
      </c>
      <c r="B35" s="33">
        <v>0</v>
      </c>
      <c r="C35" s="33">
        <v>0</v>
      </c>
      <c r="D35" s="33">
        <v>0</v>
      </c>
      <c r="E35" s="33">
        <v>0</v>
      </c>
      <c r="F35" s="33">
        <v>1</v>
      </c>
      <c r="G35" s="33">
        <v>0</v>
      </c>
      <c r="H35" s="33">
        <v>4</v>
      </c>
      <c r="I35" s="33">
        <v>0</v>
      </c>
      <c r="J35" s="33">
        <v>12</v>
      </c>
      <c r="K35" s="33">
        <v>3</v>
      </c>
      <c r="L35" s="33">
        <v>7</v>
      </c>
      <c r="M35" s="33">
        <v>8</v>
      </c>
      <c r="N35" s="33">
        <v>0</v>
      </c>
      <c r="O35" s="33">
        <v>0</v>
      </c>
      <c r="P35" s="33">
        <v>0</v>
      </c>
      <c r="Q35" s="33">
        <v>0</v>
      </c>
      <c r="R35" s="33">
        <v>2</v>
      </c>
      <c r="S35" s="33">
        <v>37</v>
      </c>
      <c r="T35" s="33">
        <v>0</v>
      </c>
      <c r="U35" s="33">
        <v>0</v>
      </c>
      <c r="V35" s="33">
        <v>20</v>
      </c>
    </row>
    <row r="36" spans="1:22" ht="15" customHeight="1">
      <c r="A36" s="37" t="s">
        <v>215</v>
      </c>
      <c r="B36" s="33">
        <v>2</v>
      </c>
      <c r="C36" s="33">
        <v>1</v>
      </c>
      <c r="D36" s="33">
        <v>0</v>
      </c>
      <c r="E36" s="33">
        <v>3</v>
      </c>
      <c r="F36" s="33">
        <v>1</v>
      </c>
      <c r="G36" s="33">
        <v>0</v>
      </c>
      <c r="H36" s="33">
        <v>4</v>
      </c>
      <c r="I36" s="33">
        <v>5</v>
      </c>
      <c r="J36" s="33">
        <v>16</v>
      </c>
      <c r="K36" s="33">
        <v>10</v>
      </c>
      <c r="L36" s="33">
        <v>16</v>
      </c>
      <c r="M36" s="33">
        <v>16</v>
      </c>
      <c r="N36" s="33">
        <v>0</v>
      </c>
      <c r="O36" s="33">
        <v>0</v>
      </c>
      <c r="P36" s="33">
        <v>2</v>
      </c>
      <c r="Q36" s="33">
        <v>1</v>
      </c>
      <c r="R36" s="33">
        <v>3</v>
      </c>
      <c r="S36" s="33">
        <v>80</v>
      </c>
      <c r="T36" s="33">
        <v>1</v>
      </c>
      <c r="U36" s="33">
        <v>7</v>
      </c>
      <c r="V36" s="33">
        <v>20</v>
      </c>
    </row>
    <row r="37" spans="1:22" ht="17.100000000000001" customHeight="1">
      <c r="A37" s="701" t="s">
        <v>548</v>
      </c>
      <c r="B37" s="702"/>
      <c r="C37" s="702"/>
      <c r="D37" s="702"/>
      <c r="E37" s="702"/>
      <c r="F37" s="702"/>
      <c r="G37" s="702"/>
      <c r="H37" s="702"/>
      <c r="I37" s="702"/>
      <c r="J37" s="702"/>
      <c r="K37" s="702"/>
      <c r="L37" s="702"/>
      <c r="M37" s="702"/>
      <c r="N37" s="702"/>
      <c r="O37" s="702"/>
      <c r="P37" s="702"/>
      <c r="Q37" s="702"/>
      <c r="R37" s="702"/>
      <c r="S37" s="702"/>
      <c r="T37" s="702"/>
      <c r="U37" s="702"/>
      <c r="V37" s="702"/>
    </row>
    <row r="38" spans="1:22" ht="17.100000000000001" customHeight="1">
      <c r="A38" s="701" t="s">
        <v>356</v>
      </c>
      <c r="B38" s="702"/>
      <c r="C38" s="702"/>
      <c r="D38" s="702"/>
      <c r="E38" s="702"/>
      <c r="F38" s="702"/>
      <c r="G38" s="702"/>
      <c r="H38" s="702"/>
      <c r="I38" s="702"/>
      <c r="J38" s="702"/>
      <c r="K38" s="702"/>
      <c r="L38" s="702"/>
      <c r="M38" s="702"/>
      <c r="N38" s="702"/>
      <c r="O38" s="702"/>
      <c r="P38" s="702"/>
      <c r="Q38" s="702"/>
      <c r="R38" s="702"/>
      <c r="S38" s="702"/>
      <c r="T38" s="702"/>
      <c r="U38" s="702"/>
      <c r="V38" s="702"/>
    </row>
    <row r="39" spans="1:22" ht="17.100000000000001" customHeight="1">
      <c r="A39" s="701" t="s">
        <v>425</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522</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427</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5" customHeight="1">
      <c r="A42" s="667" t="s">
        <v>1052</v>
      </c>
    </row>
  </sheetData>
  <mergeCells count="22">
    <mergeCell ref="A6:V6"/>
    <mergeCell ref="A1:V1"/>
    <mergeCell ref="A2:V2"/>
    <mergeCell ref="A3:V3"/>
    <mergeCell ref="A4:V4"/>
    <mergeCell ref="A5:V5"/>
    <mergeCell ref="A41:V41"/>
    <mergeCell ref="B8:S8"/>
    <mergeCell ref="T8:V8"/>
    <mergeCell ref="B9:C9"/>
    <mergeCell ref="D9:E9"/>
    <mergeCell ref="F9:G9"/>
    <mergeCell ref="H9:I9"/>
    <mergeCell ref="J9:K9"/>
    <mergeCell ref="L9:M9"/>
    <mergeCell ref="N9:O9"/>
    <mergeCell ref="P9:Q9"/>
    <mergeCell ref="T9:V9"/>
    <mergeCell ref="A37:V37"/>
    <mergeCell ref="A38:V38"/>
    <mergeCell ref="A39:V39"/>
    <mergeCell ref="A40:V40"/>
  </mergeCells>
  <pageMargins left="0.2" right="0.2" top="0.25" bottom="0.25" header="0" footer="0"/>
  <pageSetup paperSize="5" orientation="landscape"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view="pageLayout" zoomScaleNormal="100" workbookViewId="0">
      <selection sqref="A1:R1"/>
    </sheetView>
  </sheetViews>
  <sheetFormatPr defaultColWidth="11" defaultRowHeight="15" customHeight="1"/>
  <cols>
    <col min="1" max="1" width="19.125" style="31" customWidth="1"/>
    <col min="2" max="17" width="8.5" style="31" customWidth="1"/>
    <col min="18" max="18" width="10.875" style="31" customWidth="1"/>
    <col min="19" max="19" width="9" style="31" bestFit="1" customWidth="1"/>
    <col min="20" max="20" width="10" style="31" bestFit="1" customWidth="1"/>
    <col min="21" max="21" width="8" style="31" bestFit="1" customWidth="1"/>
    <col min="22" max="22" width="11.875" style="31" customWidth="1"/>
    <col min="23" max="16384" width="11" style="31"/>
  </cols>
  <sheetData>
    <row r="1" spans="1:22" ht="18.95" customHeight="1">
      <c r="A1" s="704" t="s">
        <v>549</v>
      </c>
      <c r="B1" s="702"/>
      <c r="C1" s="702"/>
      <c r="D1" s="702"/>
      <c r="E1" s="702"/>
      <c r="F1" s="702"/>
      <c r="G1" s="702"/>
      <c r="H1" s="702"/>
      <c r="I1" s="702"/>
      <c r="J1" s="702"/>
      <c r="K1" s="702"/>
      <c r="L1" s="702"/>
      <c r="M1" s="702"/>
      <c r="N1" s="702"/>
      <c r="O1" s="702"/>
      <c r="P1" s="702"/>
      <c r="Q1" s="702"/>
      <c r="R1" s="702"/>
      <c r="S1" s="702"/>
      <c r="T1" s="702"/>
      <c r="U1" s="702"/>
      <c r="V1" s="702"/>
    </row>
    <row r="2" spans="1:22" ht="18.95" customHeight="1">
      <c r="A2" s="704" t="s">
        <v>1</v>
      </c>
      <c r="B2" s="702"/>
      <c r="C2" s="702"/>
      <c r="D2" s="702"/>
      <c r="E2" s="702"/>
      <c r="F2" s="702"/>
      <c r="G2" s="702"/>
      <c r="H2" s="702"/>
      <c r="I2" s="702"/>
      <c r="J2" s="702"/>
      <c r="K2" s="702"/>
      <c r="L2" s="702"/>
      <c r="M2" s="702"/>
      <c r="N2" s="702"/>
      <c r="O2" s="702"/>
      <c r="P2" s="702"/>
      <c r="Q2" s="702"/>
      <c r="R2" s="702"/>
      <c r="S2" s="702"/>
      <c r="T2" s="702"/>
      <c r="U2" s="702"/>
      <c r="V2" s="702"/>
    </row>
    <row r="3" spans="1:22" ht="18.95" customHeight="1">
      <c r="A3" s="704" t="s">
        <v>499</v>
      </c>
      <c r="B3" s="702"/>
      <c r="C3" s="702"/>
      <c r="D3" s="702"/>
      <c r="E3" s="702"/>
      <c r="F3" s="702"/>
      <c r="G3" s="702"/>
      <c r="H3" s="702"/>
      <c r="I3" s="702"/>
      <c r="J3" s="702"/>
      <c r="K3" s="702"/>
      <c r="L3" s="702"/>
      <c r="M3" s="702"/>
      <c r="N3" s="702"/>
      <c r="O3" s="702"/>
      <c r="P3" s="702"/>
      <c r="Q3" s="702"/>
      <c r="R3" s="702"/>
      <c r="S3" s="702"/>
      <c r="T3" s="702"/>
      <c r="U3" s="702"/>
      <c r="V3" s="702"/>
    </row>
    <row r="4" spans="1:22" ht="18.95" customHeight="1">
      <c r="A4" s="704" t="s">
        <v>496</v>
      </c>
      <c r="B4" s="702"/>
      <c r="C4" s="702"/>
      <c r="D4" s="702"/>
      <c r="E4" s="702"/>
      <c r="F4" s="702"/>
      <c r="G4" s="702"/>
      <c r="H4" s="702"/>
      <c r="I4" s="702"/>
      <c r="J4" s="702"/>
      <c r="K4" s="702"/>
      <c r="L4" s="702"/>
      <c r="M4" s="702"/>
      <c r="N4" s="702"/>
      <c r="O4" s="702"/>
      <c r="P4" s="702"/>
      <c r="Q4" s="702"/>
      <c r="R4" s="702"/>
      <c r="S4" s="702"/>
      <c r="T4" s="702"/>
      <c r="U4" s="702"/>
      <c r="V4" s="702"/>
    </row>
    <row r="5" spans="1:22" ht="18.95" customHeight="1">
      <c r="A5" s="704" t="s">
        <v>411</v>
      </c>
      <c r="B5" s="702"/>
      <c r="C5" s="702"/>
      <c r="D5" s="702"/>
      <c r="E5" s="702"/>
      <c r="F5" s="702"/>
      <c r="G5" s="702"/>
      <c r="H5" s="702"/>
      <c r="I5" s="702"/>
      <c r="J5" s="702"/>
      <c r="K5" s="702"/>
      <c r="L5" s="702"/>
      <c r="M5" s="702"/>
      <c r="N5" s="702"/>
      <c r="O5" s="702"/>
      <c r="P5" s="702"/>
      <c r="Q5" s="702"/>
      <c r="R5" s="702"/>
      <c r="S5" s="702"/>
      <c r="T5" s="702"/>
      <c r="U5" s="702"/>
      <c r="V5" s="702"/>
    </row>
    <row r="6" spans="1:22" ht="18.95" customHeight="1">
      <c r="A6" s="704" t="s">
        <v>262</v>
      </c>
      <c r="B6" s="702"/>
      <c r="C6" s="702"/>
      <c r="D6" s="702"/>
      <c r="E6" s="702"/>
      <c r="F6" s="702"/>
      <c r="G6" s="702"/>
      <c r="H6" s="702"/>
      <c r="I6" s="702"/>
      <c r="J6" s="702"/>
      <c r="K6" s="702"/>
      <c r="L6" s="702"/>
      <c r="M6" s="702"/>
      <c r="N6" s="702"/>
      <c r="O6" s="702"/>
      <c r="P6" s="702"/>
      <c r="Q6" s="702"/>
      <c r="R6" s="702"/>
      <c r="S6" s="702"/>
      <c r="T6" s="702"/>
      <c r="U6" s="702"/>
      <c r="V6" s="702"/>
    </row>
    <row r="8" spans="1:22" ht="17.100000000000001" customHeight="1">
      <c r="A8" s="32" t="s">
        <v>5</v>
      </c>
      <c r="B8" s="720" t="s">
        <v>412</v>
      </c>
      <c r="C8" s="720"/>
      <c r="D8" s="720"/>
      <c r="E8" s="720"/>
      <c r="F8" s="720"/>
      <c r="G8" s="720"/>
      <c r="H8" s="720"/>
      <c r="I8" s="720"/>
      <c r="J8" s="720"/>
      <c r="K8" s="720"/>
      <c r="L8" s="720"/>
      <c r="M8" s="720"/>
      <c r="N8" s="720"/>
      <c r="O8" s="720"/>
      <c r="P8" s="720"/>
      <c r="Q8" s="720"/>
      <c r="R8" s="720"/>
      <c r="S8" s="720"/>
      <c r="T8" s="720" t="s">
        <v>5</v>
      </c>
      <c r="U8" s="720"/>
      <c r="V8" s="720"/>
    </row>
    <row r="9" spans="1:22" ht="35.1" customHeight="1">
      <c r="A9" s="32" t="s">
        <v>5</v>
      </c>
      <c r="B9" s="731" t="s">
        <v>413</v>
      </c>
      <c r="C9" s="731"/>
      <c r="D9" s="720" t="s">
        <v>414</v>
      </c>
      <c r="E9" s="720"/>
      <c r="F9" s="720" t="s">
        <v>415</v>
      </c>
      <c r="G9" s="720"/>
      <c r="H9" s="720" t="s">
        <v>160</v>
      </c>
      <c r="I9" s="720"/>
      <c r="J9" s="720" t="s">
        <v>161</v>
      </c>
      <c r="K9" s="720"/>
      <c r="L9" s="720" t="s">
        <v>166</v>
      </c>
      <c r="M9" s="720"/>
      <c r="N9" s="720" t="s">
        <v>416</v>
      </c>
      <c r="O9" s="720"/>
      <c r="P9" s="720" t="s">
        <v>417</v>
      </c>
      <c r="Q9" s="720"/>
      <c r="R9" s="32" t="s">
        <v>7</v>
      </c>
      <c r="S9" s="32" t="s">
        <v>418</v>
      </c>
      <c r="T9" s="720" t="s">
        <v>419</v>
      </c>
      <c r="U9" s="720"/>
      <c r="V9" s="720"/>
    </row>
    <row r="10" spans="1:22" ht="17.100000000000001" customHeight="1">
      <c r="A10" s="32" t="s">
        <v>5</v>
      </c>
      <c r="B10" s="71" t="s">
        <v>180</v>
      </c>
      <c r="C10" s="71" t="s">
        <v>182</v>
      </c>
      <c r="D10" s="71" t="s">
        <v>180</v>
      </c>
      <c r="E10" s="71" t="s">
        <v>182</v>
      </c>
      <c r="F10" s="71" t="s">
        <v>180</v>
      </c>
      <c r="G10" s="71" t="s">
        <v>182</v>
      </c>
      <c r="H10" s="71" t="s">
        <v>180</v>
      </c>
      <c r="I10" s="71" t="s">
        <v>182</v>
      </c>
      <c r="J10" s="71" t="s">
        <v>180</v>
      </c>
      <c r="K10" s="71" t="s">
        <v>182</v>
      </c>
      <c r="L10" s="71" t="s">
        <v>180</v>
      </c>
      <c r="M10" s="71" t="s">
        <v>182</v>
      </c>
      <c r="N10" s="71" t="s">
        <v>180</v>
      </c>
      <c r="O10" s="71" t="s">
        <v>182</v>
      </c>
      <c r="P10" s="71" t="s">
        <v>180</v>
      </c>
      <c r="Q10" s="71" t="s">
        <v>182</v>
      </c>
      <c r="R10" s="32" t="s">
        <v>420</v>
      </c>
      <c r="S10" s="32" t="s">
        <v>7</v>
      </c>
      <c r="T10" s="32" t="s">
        <v>421</v>
      </c>
      <c r="U10" s="32" t="s">
        <v>422</v>
      </c>
      <c r="V10" s="32" t="s">
        <v>423</v>
      </c>
    </row>
    <row r="11" spans="1:22" s="87" customFormat="1" ht="17.100000000000001" customHeight="1">
      <c r="A11" s="85" t="s">
        <v>331</v>
      </c>
      <c r="B11" s="86">
        <v>95</v>
      </c>
      <c r="C11" s="86">
        <v>64</v>
      </c>
      <c r="D11" s="86">
        <v>134</v>
      </c>
      <c r="E11" s="86">
        <v>94</v>
      </c>
      <c r="F11" s="86">
        <v>21</v>
      </c>
      <c r="G11" s="86">
        <v>9</v>
      </c>
      <c r="H11" s="86">
        <v>1135</v>
      </c>
      <c r="I11" s="86">
        <v>456</v>
      </c>
      <c r="J11" s="86">
        <v>1230</v>
      </c>
      <c r="K11" s="86">
        <v>712</v>
      </c>
      <c r="L11" s="86">
        <v>2989</v>
      </c>
      <c r="M11" s="86">
        <v>1638</v>
      </c>
      <c r="N11" s="86">
        <v>7</v>
      </c>
      <c r="O11" s="86">
        <v>3</v>
      </c>
      <c r="P11" s="86">
        <v>103</v>
      </c>
      <c r="Q11" s="86">
        <v>62</v>
      </c>
      <c r="R11" s="86">
        <v>370</v>
      </c>
      <c r="S11" s="86">
        <v>9122</v>
      </c>
      <c r="T11" s="86">
        <v>348</v>
      </c>
      <c r="U11" s="86">
        <v>406</v>
      </c>
      <c r="V11" s="86">
        <v>4225</v>
      </c>
    </row>
    <row r="12" spans="1:22" ht="15" customHeight="1">
      <c r="A12" s="37" t="s">
        <v>188</v>
      </c>
      <c r="B12" s="33">
        <v>2</v>
      </c>
      <c r="C12" s="33">
        <v>3</v>
      </c>
      <c r="D12" s="33">
        <v>4</v>
      </c>
      <c r="E12" s="33">
        <v>1</v>
      </c>
      <c r="F12" s="33">
        <v>0</v>
      </c>
      <c r="G12" s="33">
        <v>0</v>
      </c>
      <c r="H12" s="33">
        <v>24</v>
      </c>
      <c r="I12" s="33">
        <v>9</v>
      </c>
      <c r="J12" s="33">
        <v>27</v>
      </c>
      <c r="K12" s="33">
        <v>21</v>
      </c>
      <c r="L12" s="33">
        <v>159</v>
      </c>
      <c r="M12" s="33">
        <v>140</v>
      </c>
      <c r="N12" s="33">
        <v>1</v>
      </c>
      <c r="O12" s="33">
        <v>0</v>
      </c>
      <c r="P12" s="33">
        <v>4</v>
      </c>
      <c r="Q12" s="33">
        <v>5</v>
      </c>
      <c r="R12" s="33">
        <v>2</v>
      </c>
      <c r="S12" s="33">
        <v>402</v>
      </c>
      <c r="T12" s="33">
        <v>20</v>
      </c>
      <c r="U12" s="33">
        <v>11</v>
      </c>
      <c r="V12" s="33">
        <v>211</v>
      </c>
    </row>
    <row r="13" spans="1:22" ht="15" customHeight="1">
      <c r="A13" s="37" t="s">
        <v>189</v>
      </c>
      <c r="B13" s="33">
        <v>7</v>
      </c>
      <c r="C13" s="33">
        <v>2</v>
      </c>
      <c r="D13" s="33">
        <v>9</v>
      </c>
      <c r="E13" s="33">
        <v>14</v>
      </c>
      <c r="F13" s="33">
        <v>2</v>
      </c>
      <c r="G13" s="33">
        <v>0</v>
      </c>
      <c r="H13" s="33">
        <v>170</v>
      </c>
      <c r="I13" s="33">
        <v>72</v>
      </c>
      <c r="J13" s="33">
        <v>120</v>
      </c>
      <c r="K13" s="33">
        <v>69</v>
      </c>
      <c r="L13" s="33">
        <v>83</v>
      </c>
      <c r="M13" s="33">
        <v>73</v>
      </c>
      <c r="N13" s="33">
        <v>1</v>
      </c>
      <c r="O13" s="33">
        <v>0</v>
      </c>
      <c r="P13" s="33">
        <v>2</v>
      </c>
      <c r="Q13" s="33">
        <v>3</v>
      </c>
      <c r="R13" s="33">
        <v>40</v>
      </c>
      <c r="S13" s="33">
        <v>667</v>
      </c>
      <c r="T13" s="33">
        <v>21</v>
      </c>
      <c r="U13" s="33">
        <v>76</v>
      </c>
      <c r="V13" s="33">
        <v>399</v>
      </c>
    </row>
    <row r="14" spans="1:22" ht="15" customHeight="1">
      <c r="A14" s="37" t="s">
        <v>190</v>
      </c>
      <c r="B14" s="33">
        <v>2</v>
      </c>
      <c r="C14" s="33">
        <v>1</v>
      </c>
      <c r="D14" s="33">
        <v>1</v>
      </c>
      <c r="E14" s="33">
        <v>1</v>
      </c>
      <c r="F14" s="33">
        <v>0</v>
      </c>
      <c r="G14" s="33">
        <v>1</v>
      </c>
      <c r="H14" s="33">
        <v>18</v>
      </c>
      <c r="I14" s="33">
        <v>6</v>
      </c>
      <c r="J14" s="33">
        <v>16</v>
      </c>
      <c r="K14" s="33">
        <v>17</v>
      </c>
      <c r="L14" s="33">
        <v>99</v>
      </c>
      <c r="M14" s="33">
        <v>45</v>
      </c>
      <c r="N14" s="33">
        <v>1</v>
      </c>
      <c r="O14" s="33">
        <v>0</v>
      </c>
      <c r="P14" s="33">
        <v>7</v>
      </c>
      <c r="Q14" s="33">
        <v>2</v>
      </c>
      <c r="R14" s="33">
        <v>7</v>
      </c>
      <c r="S14" s="33">
        <v>224</v>
      </c>
      <c r="T14" s="33">
        <v>5</v>
      </c>
      <c r="U14" s="33">
        <v>0</v>
      </c>
      <c r="V14" s="33">
        <v>139</v>
      </c>
    </row>
    <row r="15" spans="1:22" ht="15" customHeight="1">
      <c r="A15" s="37" t="s">
        <v>191</v>
      </c>
      <c r="B15" s="33">
        <v>0</v>
      </c>
      <c r="C15" s="33">
        <v>0</v>
      </c>
      <c r="D15" s="33">
        <v>0</v>
      </c>
      <c r="E15" s="33">
        <v>0</v>
      </c>
      <c r="F15" s="33">
        <v>2</v>
      </c>
      <c r="G15" s="33">
        <v>1</v>
      </c>
      <c r="H15" s="33">
        <v>3</v>
      </c>
      <c r="I15" s="33">
        <v>2</v>
      </c>
      <c r="J15" s="33">
        <v>1</v>
      </c>
      <c r="K15" s="33">
        <v>2</v>
      </c>
      <c r="L15" s="33">
        <v>43</v>
      </c>
      <c r="M15" s="33">
        <v>15</v>
      </c>
      <c r="N15" s="33">
        <v>0</v>
      </c>
      <c r="O15" s="33">
        <v>0</v>
      </c>
      <c r="P15" s="33">
        <v>0</v>
      </c>
      <c r="Q15" s="33">
        <v>0</v>
      </c>
      <c r="R15" s="33">
        <v>0</v>
      </c>
      <c r="S15" s="33">
        <v>69</v>
      </c>
      <c r="T15" s="33">
        <v>2</v>
      </c>
      <c r="U15" s="33">
        <v>0</v>
      </c>
      <c r="V15" s="33">
        <v>30</v>
      </c>
    </row>
    <row r="16" spans="1:22" ht="15" customHeight="1">
      <c r="A16" s="37" t="s">
        <v>192</v>
      </c>
      <c r="B16" s="33">
        <v>0</v>
      </c>
      <c r="C16" s="33">
        <v>1</v>
      </c>
      <c r="D16" s="33">
        <v>3</v>
      </c>
      <c r="E16" s="33">
        <v>2</v>
      </c>
      <c r="F16" s="33">
        <v>0</v>
      </c>
      <c r="G16" s="33">
        <v>0</v>
      </c>
      <c r="H16" s="33">
        <v>42</v>
      </c>
      <c r="I16" s="33">
        <v>21</v>
      </c>
      <c r="J16" s="33">
        <v>45</v>
      </c>
      <c r="K16" s="33">
        <v>19</v>
      </c>
      <c r="L16" s="33">
        <v>215</v>
      </c>
      <c r="M16" s="33">
        <v>116</v>
      </c>
      <c r="N16" s="33">
        <v>0</v>
      </c>
      <c r="O16" s="33">
        <v>0</v>
      </c>
      <c r="P16" s="33">
        <v>8</v>
      </c>
      <c r="Q16" s="33">
        <v>4</v>
      </c>
      <c r="R16" s="33">
        <v>9</v>
      </c>
      <c r="S16" s="33">
        <v>485</v>
      </c>
      <c r="T16" s="33">
        <v>19</v>
      </c>
      <c r="U16" s="33">
        <v>80</v>
      </c>
      <c r="V16" s="33">
        <v>254</v>
      </c>
    </row>
    <row r="17" spans="1:22" ht="15" customHeight="1">
      <c r="A17" s="43" t="s">
        <v>193</v>
      </c>
      <c r="B17" s="33">
        <v>1</v>
      </c>
      <c r="C17" s="33">
        <v>2</v>
      </c>
      <c r="D17" s="33">
        <v>2</v>
      </c>
      <c r="E17" s="33">
        <v>0</v>
      </c>
      <c r="F17" s="33">
        <v>0</v>
      </c>
      <c r="G17" s="33">
        <v>0</v>
      </c>
      <c r="H17" s="33">
        <v>20</v>
      </c>
      <c r="I17" s="33">
        <v>8</v>
      </c>
      <c r="J17" s="33">
        <v>54</v>
      </c>
      <c r="K17" s="33">
        <v>14</v>
      </c>
      <c r="L17" s="33">
        <v>165</v>
      </c>
      <c r="M17" s="33">
        <v>56</v>
      </c>
      <c r="N17" s="33">
        <v>0</v>
      </c>
      <c r="O17" s="33">
        <v>0</v>
      </c>
      <c r="P17" s="33">
        <v>3</v>
      </c>
      <c r="Q17" s="33">
        <v>3</v>
      </c>
      <c r="R17" s="33">
        <v>10</v>
      </c>
      <c r="S17" s="33">
        <v>338</v>
      </c>
      <c r="T17" s="33">
        <v>9</v>
      </c>
      <c r="U17" s="33">
        <v>0</v>
      </c>
      <c r="V17" s="33">
        <v>143</v>
      </c>
    </row>
    <row r="18" spans="1:22" ht="15" customHeight="1">
      <c r="A18" s="37" t="s">
        <v>194</v>
      </c>
      <c r="B18" s="33">
        <v>3</v>
      </c>
      <c r="C18" s="33">
        <v>0</v>
      </c>
      <c r="D18" s="33">
        <v>11</v>
      </c>
      <c r="E18" s="33">
        <v>15</v>
      </c>
      <c r="F18" s="33">
        <v>2</v>
      </c>
      <c r="G18" s="33">
        <v>0</v>
      </c>
      <c r="H18" s="33">
        <v>168</v>
      </c>
      <c r="I18" s="33">
        <v>66</v>
      </c>
      <c r="J18" s="33">
        <v>33</v>
      </c>
      <c r="K18" s="33">
        <v>17</v>
      </c>
      <c r="L18" s="33">
        <v>252</v>
      </c>
      <c r="M18" s="33">
        <v>189</v>
      </c>
      <c r="N18" s="33">
        <v>1</v>
      </c>
      <c r="O18" s="33">
        <v>2</v>
      </c>
      <c r="P18" s="33">
        <v>9</v>
      </c>
      <c r="Q18" s="33">
        <v>8</v>
      </c>
      <c r="R18" s="33">
        <v>60</v>
      </c>
      <c r="S18" s="33">
        <v>836</v>
      </c>
      <c r="T18" s="33">
        <v>34</v>
      </c>
      <c r="U18" s="33">
        <v>29</v>
      </c>
      <c r="V18" s="33">
        <v>437</v>
      </c>
    </row>
    <row r="19" spans="1:22" ht="15" customHeight="1">
      <c r="A19" s="37" t="s">
        <v>195</v>
      </c>
      <c r="B19" s="33" t="s">
        <v>657</v>
      </c>
      <c r="C19" s="33" t="s">
        <v>657</v>
      </c>
      <c r="D19" s="33" t="s">
        <v>657</v>
      </c>
      <c r="E19" s="33" t="s">
        <v>657</v>
      </c>
      <c r="F19" s="33" t="s">
        <v>657</v>
      </c>
      <c r="G19" s="33" t="s">
        <v>657</v>
      </c>
      <c r="H19" s="33" t="s">
        <v>657</v>
      </c>
      <c r="I19" s="33" t="s">
        <v>657</v>
      </c>
      <c r="J19" s="33" t="s">
        <v>657</v>
      </c>
      <c r="K19" s="33" t="s">
        <v>657</v>
      </c>
      <c r="L19" s="33" t="s">
        <v>657</v>
      </c>
      <c r="M19" s="33" t="s">
        <v>657</v>
      </c>
      <c r="N19" s="33" t="s">
        <v>657</v>
      </c>
      <c r="O19" s="33" t="s">
        <v>657</v>
      </c>
      <c r="P19" s="33" t="s">
        <v>657</v>
      </c>
      <c r="Q19" s="33" t="s">
        <v>657</v>
      </c>
      <c r="R19" s="33" t="s">
        <v>657</v>
      </c>
      <c r="S19" s="33" t="s">
        <v>657</v>
      </c>
      <c r="T19" s="33" t="s">
        <v>657</v>
      </c>
      <c r="U19" s="33" t="s">
        <v>657</v>
      </c>
      <c r="V19" s="33" t="s">
        <v>657</v>
      </c>
    </row>
    <row r="20" spans="1:22" ht="15" customHeight="1">
      <c r="A20" s="37" t="s">
        <v>196</v>
      </c>
      <c r="B20" s="33">
        <v>0</v>
      </c>
      <c r="C20" s="33">
        <v>0</v>
      </c>
      <c r="D20" s="33">
        <v>2</v>
      </c>
      <c r="E20" s="33">
        <v>0</v>
      </c>
      <c r="F20" s="33">
        <v>0</v>
      </c>
      <c r="G20" s="33">
        <v>0</v>
      </c>
      <c r="H20" s="33">
        <v>5</v>
      </c>
      <c r="I20" s="33">
        <v>3</v>
      </c>
      <c r="J20" s="33">
        <v>2</v>
      </c>
      <c r="K20" s="33">
        <v>2</v>
      </c>
      <c r="L20" s="33">
        <v>37</v>
      </c>
      <c r="M20" s="33">
        <v>27</v>
      </c>
      <c r="N20" s="33">
        <v>0</v>
      </c>
      <c r="O20" s="33">
        <v>0</v>
      </c>
      <c r="P20" s="33">
        <v>5</v>
      </c>
      <c r="Q20" s="33">
        <v>0</v>
      </c>
      <c r="R20" s="33">
        <v>1</v>
      </c>
      <c r="S20" s="33">
        <v>84</v>
      </c>
      <c r="T20" s="33">
        <v>6</v>
      </c>
      <c r="U20" s="33">
        <v>0</v>
      </c>
      <c r="V20" s="33">
        <v>29</v>
      </c>
    </row>
    <row r="21" spans="1:22" ht="15" customHeight="1">
      <c r="A21" s="37" t="s">
        <v>198</v>
      </c>
      <c r="B21" s="33">
        <v>2</v>
      </c>
      <c r="C21" s="33">
        <v>6</v>
      </c>
      <c r="D21" s="33">
        <v>11</v>
      </c>
      <c r="E21" s="33">
        <v>6</v>
      </c>
      <c r="F21" s="33">
        <v>4</v>
      </c>
      <c r="G21" s="33">
        <v>1</v>
      </c>
      <c r="H21" s="33">
        <v>96</v>
      </c>
      <c r="I21" s="33">
        <v>40</v>
      </c>
      <c r="J21" s="33">
        <v>106</v>
      </c>
      <c r="K21" s="33">
        <v>36</v>
      </c>
      <c r="L21" s="33">
        <v>267</v>
      </c>
      <c r="M21" s="33">
        <v>142</v>
      </c>
      <c r="N21" s="33">
        <v>0</v>
      </c>
      <c r="O21" s="33">
        <v>0</v>
      </c>
      <c r="P21" s="33">
        <v>5</v>
      </c>
      <c r="Q21" s="33">
        <v>1</v>
      </c>
      <c r="R21" s="33">
        <v>32</v>
      </c>
      <c r="S21" s="33">
        <v>755</v>
      </c>
      <c r="T21" s="33">
        <v>23</v>
      </c>
      <c r="U21" s="33">
        <v>14</v>
      </c>
      <c r="V21" s="33">
        <v>403</v>
      </c>
    </row>
    <row r="22" spans="1:22" ht="15" customHeight="1">
      <c r="A22" s="43" t="s">
        <v>199</v>
      </c>
      <c r="B22" s="33">
        <v>0</v>
      </c>
      <c r="C22" s="33">
        <v>0</v>
      </c>
      <c r="D22" s="33">
        <v>0</v>
      </c>
      <c r="E22" s="33">
        <v>0</v>
      </c>
      <c r="F22" s="33">
        <v>0</v>
      </c>
      <c r="G22" s="33">
        <v>0</v>
      </c>
      <c r="H22" s="33">
        <v>6</v>
      </c>
      <c r="I22" s="33">
        <v>0</v>
      </c>
      <c r="J22" s="33">
        <v>0</v>
      </c>
      <c r="K22" s="33">
        <v>0</v>
      </c>
      <c r="L22" s="33">
        <v>33</v>
      </c>
      <c r="M22" s="33">
        <v>9</v>
      </c>
      <c r="N22" s="33">
        <v>0</v>
      </c>
      <c r="O22" s="33">
        <v>0</v>
      </c>
      <c r="P22" s="33">
        <v>0</v>
      </c>
      <c r="Q22" s="33">
        <v>0</v>
      </c>
      <c r="R22" s="33">
        <v>0</v>
      </c>
      <c r="S22" s="33">
        <v>48</v>
      </c>
      <c r="T22" s="33">
        <v>0</v>
      </c>
      <c r="U22" s="33">
        <v>0</v>
      </c>
      <c r="V22" s="33">
        <v>16</v>
      </c>
    </row>
    <row r="23" spans="1:22" ht="15" customHeight="1">
      <c r="A23" s="37" t="s">
        <v>332</v>
      </c>
      <c r="B23" s="33">
        <v>0</v>
      </c>
      <c r="C23" s="33">
        <v>0</v>
      </c>
      <c r="D23" s="33">
        <v>2</v>
      </c>
      <c r="E23" s="33">
        <v>0</v>
      </c>
      <c r="F23" s="33">
        <v>0</v>
      </c>
      <c r="G23" s="33">
        <v>0</v>
      </c>
      <c r="H23" s="33">
        <v>1</v>
      </c>
      <c r="I23" s="33">
        <v>0</v>
      </c>
      <c r="J23" s="33">
        <v>2</v>
      </c>
      <c r="K23" s="33">
        <v>1</v>
      </c>
      <c r="L23" s="33">
        <v>12</v>
      </c>
      <c r="M23" s="33">
        <v>6</v>
      </c>
      <c r="N23" s="33">
        <v>0</v>
      </c>
      <c r="O23" s="33">
        <v>0</v>
      </c>
      <c r="P23" s="33">
        <v>1</v>
      </c>
      <c r="Q23" s="33">
        <v>0</v>
      </c>
      <c r="R23" s="33">
        <v>2</v>
      </c>
      <c r="S23" s="33">
        <v>27</v>
      </c>
      <c r="T23" s="33">
        <v>0</v>
      </c>
      <c r="U23" s="33">
        <v>1</v>
      </c>
      <c r="V23" s="33">
        <v>13</v>
      </c>
    </row>
    <row r="24" spans="1:22" ht="15" customHeight="1">
      <c r="A24" s="37" t="s">
        <v>201</v>
      </c>
      <c r="B24" s="33">
        <v>1</v>
      </c>
      <c r="C24" s="33">
        <v>1</v>
      </c>
      <c r="D24" s="33">
        <v>6</v>
      </c>
      <c r="E24" s="33">
        <v>3</v>
      </c>
      <c r="F24" s="33">
        <v>1</v>
      </c>
      <c r="G24" s="33">
        <v>0</v>
      </c>
      <c r="H24" s="33">
        <v>28</v>
      </c>
      <c r="I24" s="33">
        <v>2</v>
      </c>
      <c r="J24" s="33">
        <v>28</v>
      </c>
      <c r="K24" s="33">
        <v>10</v>
      </c>
      <c r="L24" s="33">
        <v>132</v>
      </c>
      <c r="M24" s="33">
        <v>36</v>
      </c>
      <c r="N24" s="33">
        <v>0</v>
      </c>
      <c r="O24" s="33">
        <v>0</v>
      </c>
      <c r="P24" s="33">
        <v>3</v>
      </c>
      <c r="Q24" s="33">
        <v>1</v>
      </c>
      <c r="R24" s="33">
        <v>35</v>
      </c>
      <c r="S24" s="33">
        <v>287</v>
      </c>
      <c r="T24" s="33">
        <v>16</v>
      </c>
      <c r="U24" s="33">
        <v>7</v>
      </c>
      <c r="V24" s="33">
        <v>102</v>
      </c>
    </row>
    <row r="25" spans="1:22" ht="15" customHeight="1">
      <c r="A25" s="37" t="s">
        <v>202</v>
      </c>
      <c r="B25" s="33">
        <v>52</v>
      </c>
      <c r="C25" s="33">
        <v>33</v>
      </c>
      <c r="D25" s="33">
        <v>12</v>
      </c>
      <c r="E25" s="33">
        <v>5</v>
      </c>
      <c r="F25" s="33">
        <v>0</v>
      </c>
      <c r="G25" s="33">
        <v>0</v>
      </c>
      <c r="H25" s="33">
        <v>175</v>
      </c>
      <c r="I25" s="33">
        <v>82</v>
      </c>
      <c r="J25" s="33">
        <v>454</v>
      </c>
      <c r="K25" s="33">
        <v>310</v>
      </c>
      <c r="L25" s="33">
        <v>39</v>
      </c>
      <c r="M25" s="33">
        <v>21</v>
      </c>
      <c r="N25" s="33">
        <v>0</v>
      </c>
      <c r="O25" s="33">
        <v>0</v>
      </c>
      <c r="P25" s="33">
        <v>3</v>
      </c>
      <c r="Q25" s="33">
        <v>6</v>
      </c>
      <c r="R25" s="33">
        <v>26</v>
      </c>
      <c r="S25" s="33">
        <v>1218</v>
      </c>
      <c r="T25" s="33">
        <v>47</v>
      </c>
      <c r="U25" s="33">
        <v>66</v>
      </c>
      <c r="V25" s="33">
        <v>423</v>
      </c>
    </row>
    <row r="26" spans="1:22" ht="15" customHeight="1">
      <c r="A26" s="37" t="s">
        <v>333</v>
      </c>
      <c r="B26" s="33" t="s">
        <v>657</v>
      </c>
      <c r="C26" s="33" t="s">
        <v>657</v>
      </c>
      <c r="D26" s="33" t="s">
        <v>657</v>
      </c>
      <c r="E26" s="33" t="s">
        <v>657</v>
      </c>
      <c r="F26" s="33" t="s">
        <v>657</v>
      </c>
      <c r="G26" s="33" t="s">
        <v>657</v>
      </c>
      <c r="H26" s="33" t="s">
        <v>657</v>
      </c>
      <c r="I26" s="33" t="s">
        <v>657</v>
      </c>
      <c r="J26" s="33" t="s">
        <v>657</v>
      </c>
      <c r="K26" s="33" t="s">
        <v>657</v>
      </c>
      <c r="L26" s="33" t="s">
        <v>657</v>
      </c>
      <c r="M26" s="33" t="s">
        <v>657</v>
      </c>
      <c r="N26" s="33" t="s">
        <v>657</v>
      </c>
      <c r="O26" s="33" t="s">
        <v>657</v>
      </c>
      <c r="P26" s="33" t="s">
        <v>657</v>
      </c>
      <c r="Q26" s="33" t="s">
        <v>657</v>
      </c>
      <c r="R26" s="33" t="s">
        <v>657</v>
      </c>
      <c r="S26" s="33" t="s">
        <v>657</v>
      </c>
      <c r="T26" s="33" t="s">
        <v>657</v>
      </c>
      <c r="U26" s="33" t="s">
        <v>657</v>
      </c>
      <c r="V26" s="33" t="s">
        <v>657</v>
      </c>
    </row>
    <row r="27" spans="1:22" ht="15" customHeight="1">
      <c r="A27" s="37" t="s">
        <v>204</v>
      </c>
      <c r="B27" s="33">
        <v>1</v>
      </c>
      <c r="C27" s="33">
        <v>0</v>
      </c>
      <c r="D27" s="33">
        <v>6</v>
      </c>
      <c r="E27" s="33">
        <v>0</v>
      </c>
      <c r="F27" s="33">
        <v>0</v>
      </c>
      <c r="G27" s="33">
        <v>0</v>
      </c>
      <c r="H27" s="33">
        <v>9</v>
      </c>
      <c r="I27" s="33">
        <v>3</v>
      </c>
      <c r="J27" s="33">
        <v>5</v>
      </c>
      <c r="K27" s="33">
        <v>5</v>
      </c>
      <c r="L27" s="33">
        <v>98</v>
      </c>
      <c r="M27" s="33">
        <v>28</v>
      </c>
      <c r="N27" s="33">
        <v>0</v>
      </c>
      <c r="O27" s="33">
        <v>0</v>
      </c>
      <c r="P27" s="33">
        <v>2</v>
      </c>
      <c r="Q27" s="33">
        <v>1</v>
      </c>
      <c r="R27" s="33">
        <v>7</v>
      </c>
      <c r="S27" s="33">
        <v>165</v>
      </c>
      <c r="T27" s="33">
        <v>11</v>
      </c>
      <c r="U27" s="33">
        <v>1</v>
      </c>
      <c r="V27" s="33">
        <v>75</v>
      </c>
    </row>
    <row r="28" spans="1:22" ht="15" customHeight="1">
      <c r="A28" s="37" t="s">
        <v>205</v>
      </c>
      <c r="B28" s="33">
        <v>4</v>
      </c>
      <c r="C28" s="33">
        <v>3</v>
      </c>
      <c r="D28" s="33">
        <v>11</v>
      </c>
      <c r="E28" s="33">
        <v>2</v>
      </c>
      <c r="F28" s="33">
        <v>1</v>
      </c>
      <c r="G28" s="33">
        <v>0</v>
      </c>
      <c r="H28" s="33">
        <v>90</v>
      </c>
      <c r="I28" s="33">
        <v>34</v>
      </c>
      <c r="J28" s="33">
        <v>63</v>
      </c>
      <c r="K28" s="33">
        <v>26</v>
      </c>
      <c r="L28" s="33">
        <v>98</v>
      </c>
      <c r="M28" s="33">
        <v>52</v>
      </c>
      <c r="N28" s="33">
        <v>0</v>
      </c>
      <c r="O28" s="33">
        <v>1</v>
      </c>
      <c r="P28" s="33">
        <v>5</v>
      </c>
      <c r="Q28" s="33">
        <v>5</v>
      </c>
      <c r="R28" s="33">
        <v>33</v>
      </c>
      <c r="S28" s="33">
        <v>428</v>
      </c>
      <c r="T28" s="33">
        <v>11</v>
      </c>
      <c r="U28" s="33">
        <v>39</v>
      </c>
      <c r="V28" s="33">
        <v>188</v>
      </c>
    </row>
    <row r="29" spans="1:22" ht="15" customHeight="1">
      <c r="A29" s="43" t="s">
        <v>334</v>
      </c>
      <c r="B29" s="33">
        <v>0</v>
      </c>
      <c r="C29" s="33">
        <v>0</v>
      </c>
      <c r="D29" s="33">
        <v>1</v>
      </c>
      <c r="E29" s="33">
        <v>4</v>
      </c>
      <c r="F29" s="33">
        <v>0</v>
      </c>
      <c r="G29" s="33">
        <v>1</v>
      </c>
      <c r="H29" s="33">
        <v>7</v>
      </c>
      <c r="I29" s="33">
        <v>4</v>
      </c>
      <c r="J29" s="33">
        <v>25</v>
      </c>
      <c r="K29" s="33">
        <v>19</v>
      </c>
      <c r="L29" s="33">
        <v>98</v>
      </c>
      <c r="M29" s="33">
        <v>48</v>
      </c>
      <c r="N29" s="33">
        <v>0</v>
      </c>
      <c r="O29" s="33">
        <v>0</v>
      </c>
      <c r="P29" s="33">
        <v>2</v>
      </c>
      <c r="Q29" s="33">
        <v>3</v>
      </c>
      <c r="R29" s="33">
        <v>2</v>
      </c>
      <c r="S29" s="33">
        <v>214</v>
      </c>
      <c r="T29" s="33">
        <v>8</v>
      </c>
      <c r="U29" s="33">
        <v>0</v>
      </c>
      <c r="V29" s="33">
        <v>115</v>
      </c>
    </row>
    <row r="30" spans="1:22" ht="15" customHeight="1">
      <c r="A30" s="37" t="s">
        <v>207</v>
      </c>
      <c r="B30" s="33">
        <v>0</v>
      </c>
      <c r="C30" s="33">
        <v>0</v>
      </c>
      <c r="D30" s="33">
        <v>3</v>
      </c>
      <c r="E30" s="33">
        <v>3</v>
      </c>
      <c r="F30" s="33">
        <v>3</v>
      </c>
      <c r="G30" s="33">
        <v>1</v>
      </c>
      <c r="H30" s="33">
        <v>25</v>
      </c>
      <c r="I30" s="33">
        <v>4</v>
      </c>
      <c r="J30" s="33">
        <v>7</v>
      </c>
      <c r="K30" s="33">
        <v>2</v>
      </c>
      <c r="L30" s="33">
        <v>82</v>
      </c>
      <c r="M30" s="33">
        <v>38</v>
      </c>
      <c r="N30" s="33">
        <v>1</v>
      </c>
      <c r="O30" s="33">
        <v>0</v>
      </c>
      <c r="P30" s="33">
        <v>8</v>
      </c>
      <c r="Q30" s="33">
        <v>0</v>
      </c>
      <c r="R30" s="33">
        <v>1</v>
      </c>
      <c r="S30" s="33">
        <v>178</v>
      </c>
      <c r="T30" s="33">
        <v>8</v>
      </c>
      <c r="U30" s="33">
        <v>1</v>
      </c>
      <c r="V30" s="33">
        <v>86</v>
      </c>
    </row>
    <row r="31" spans="1:22" ht="15" customHeight="1">
      <c r="A31" s="37" t="s">
        <v>208</v>
      </c>
      <c r="B31" s="33">
        <v>2</v>
      </c>
      <c r="C31" s="33">
        <v>4</v>
      </c>
      <c r="D31" s="33">
        <v>6</v>
      </c>
      <c r="E31" s="33">
        <v>1</v>
      </c>
      <c r="F31" s="33">
        <v>0</v>
      </c>
      <c r="G31" s="33">
        <v>0</v>
      </c>
      <c r="H31" s="33">
        <v>64</v>
      </c>
      <c r="I31" s="33">
        <v>14</v>
      </c>
      <c r="J31" s="33">
        <v>32</v>
      </c>
      <c r="K31" s="33">
        <v>17</v>
      </c>
      <c r="L31" s="33">
        <v>200</v>
      </c>
      <c r="M31" s="33">
        <v>80</v>
      </c>
      <c r="N31" s="33">
        <v>0</v>
      </c>
      <c r="O31" s="33">
        <v>0</v>
      </c>
      <c r="P31" s="33">
        <v>6</v>
      </c>
      <c r="Q31" s="33">
        <v>4</v>
      </c>
      <c r="R31" s="33">
        <v>22</v>
      </c>
      <c r="S31" s="33">
        <v>452</v>
      </c>
      <c r="T31" s="33">
        <v>12</v>
      </c>
      <c r="U31" s="33">
        <v>6</v>
      </c>
      <c r="V31" s="33">
        <v>173</v>
      </c>
    </row>
    <row r="32" spans="1:22" ht="15" customHeight="1">
      <c r="A32" s="43" t="s">
        <v>335</v>
      </c>
      <c r="B32" s="33">
        <v>1</v>
      </c>
      <c r="C32" s="33">
        <v>0</v>
      </c>
      <c r="D32" s="33">
        <v>0</v>
      </c>
      <c r="E32" s="33">
        <v>0</v>
      </c>
      <c r="F32" s="33">
        <v>0</v>
      </c>
      <c r="G32" s="33">
        <v>0</v>
      </c>
      <c r="H32" s="33">
        <v>10</v>
      </c>
      <c r="I32" s="33">
        <v>1</v>
      </c>
      <c r="J32" s="33">
        <v>3</v>
      </c>
      <c r="K32" s="33">
        <v>1</v>
      </c>
      <c r="L32" s="33">
        <v>61</v>
      </c>
      <c r="M32" s="33">
        <v>22</v>
      </c>
      <c r="N32" s="33">
        <v>1</v>
      </c>
      <c r="O32" s="33">
        <v>0</v>
      </c>
      <c r="P32" s="33">
        <v>3</v>
      </c>
      <c r="Q32" s="33">
        <v>0</v>
      </c>
      <c r="R32" s="33">
        <v>0</v>
      </c>
      <c r="S32" s="33">
        <v>103</v>
      </c>
      <c r="T32" s="33">
        <v>0</v>
      </c>
      <c r="U32" s="33">
        <v>0</v>
      </c>
      <c r="V32" s="33">
        <v>44</v>
      </c>
    </row>
    <row r="33" spans="1:22" ht="15" customHeight="1">
      <c r="A33" s="37" t="s">
        <v>210</v>
      </c>
      <c r="B33" s="33">
        <v>6</v>
      </c>
      <c r="C33" s="33">
        <v>2</v>
      </c>
      <c r="D33" s="33">
        <v>25</v>
      </c>
      <c r="E33" s="33">
        <v>18</v>
      </c>
      <c r="F33" s="33">
        <v>3</v>
      </c>
      <c r="G33" s="33">
        <v>2</v>
      </c>
      <c r="H33" s="33">
        <v>93</v>
      </c>
      <c r="I33" s="33">
        <v>41</v>
      </c>
      <c r="J33" s="33">
        <v>88</v>
      </c>
      <c r="K33" s="33">
        <v>52</v>
      </c>
      <c r="L33" s="33">
        <v>547</v>
      </c>
      <c r="M33" s="33">
        <v>276</v>
      </c>
      <c r="N33" s="33">
        <v>1</v>
      </c>
      <c r="O33" s="33">
        <v>0</v>
      </c>
      <c r="P33" s="33">
        <v>14</v>
      </c>
      <c r="Q33" s="33">
        <v>5</v>
      </c>
      <c r="R33" s="33">
        <v>65</v>
      </c>
      <c r="S33" s="33">
        <v>1238</v>
      </c>
      <c r="T33" s="33">
        <v>68</v>
      </c>
      <c r="U33" s="33">
        <v>23</v>
      </c>
      <c r="V33" s="33">
        <v>571</v>
      </c>
    </row>
    <row r="34" spans="1:22" ht="15" customHeight="1">
      <c r="A34" s="37" t="s">
        <v>211</v>
      </c>
      <c r="B34" s="33">
        <v>2</v>
      </c>
      <c r="C34" s="33">
        <v>1</v>
      </c>
      <c r="D34" s="33">
        <v>8</v>
      </c>
      <c r="E34" s="33">
        <v>3</v>
      </c>
      <c r="F34" s="33">
        <v>0</v>
      </c>
      <c r="G34" s="33">
        <v>0</v>
      </c>
      <c r="H34" s="33">
        <v>18</v>
      </c>
      <c r="I34" s="33">
        <v>10</v>
      </c>
      <c r="J34" s="33">
        <v>20</v>
      </c>
      <c r="K34" s="33">
        <v>16</v>
      </c>
      <c r="L34" s="33">
        <v>112</v>
      </c>
      <c r="M34" s="33">
        <v>67</v>
      </c>
      <c r="N34" s="33">
        <v>0</v>
      </c>
      <c r="O34" s="33">
        <v>0</v>
      </c>
      <c r="P34" s="33">
        <v>3</v>
      </c>
      <c r="Q34" s="33">
        <v>0</v>
      </c>
      <c r="R34" s="33">
        <v>1</v>
      </c>
      <c r="S34" s="33">
        <v>261</v>
      </c>
      <c r="T34" s="33">
        <v>9</v>
      </c>
      <c r="U34" s="33">
        <v>7</v>
      </c>
      <c r="V34" s="33">
        <v>70</v>
      </c>
    </row>
    <row r="35" spans="1:22" ht="15" customHeight="1">
      <c r="A35" s="43" t="s">
        <v>336</v>
      </c>
      <c r="B35" s="33">
        <v>7</v>
      </c>
      <c r="C35" s="33">
        <v>4</v>
      </c>
      <c r="D35" s="33">
        <v>10</v>
      </c>
      <c r="E35" s="33">
        <v>12</v>
      </c>
      <c r="F35" s="33">
        <v>1</v>
      </c>
      <c r="G35" s="33">
        <v>2</v>
      </c>
      <c r="H35" s="33">
        <v>49</v>
      </c>
      <c r="I35" s="33">
        <v>27</v>
      </c>
      <c r="J35" s="33">
        <v>61</v>
      </c>
      <c r="K35" s="33">
        <v>39</v>
      </c>
      <c r="L35" s="33">
        <v>105</v>
      </c>
      <c r="M35" s="33">
        <v>128</v>
      </c>
      <c r="N35" s="33">
        <v>0</v>
      </c>
      <c r="O35" s="33">
        <v>0</v>
      </c>
      <c r="P35" s="33">
        <v>7</v>
      </c>
      <c r="Q35" s="33">
        <v>10</v>
      </c>
      <c r="R35" s="33">
        <v>8</v>
      </c>
      <c r="S35" s="33">
        <v>470</v>
      </c>
      <c r="T35" s="33">
        <v>15</v>
      </c>
      <c r="U35" s="33">
        <v>37</v>
      </c>
      <c r="V35" s="33">
        <v>246</v>
      </c>
    </row>
    <row r="36" spans="1:22" ht="15" customHeight="1">
      <c r="A36" s="43" t="s">
        <v>213</v>
      </c>
      <c r="B36" s="33">
        <v>0</v>
      </c>
      <c r="C36" s="33">
        <v>0</v>
      </c>
      <c r="D36" s="33">
        <v>1</v>
      </c>
      <c r="E36" s="33">
        <v>1</v>
      </c>
      <c r="F36" s="33">
        <v>1</v>
      </c>
      <c r="G36" s="33">
        <v>0</v>
      </c>
      <c r="H36" s="33">
        <v>5</v>
      </c>
      <c r="I36" s="33">
        <v>1</v>
      </c>
      <c r="J36" s="33">
        <v>19</v>
      </c>
      <c r="K36" s="33">
        <v>6</v>
      </c>
      <c r="L36" s="33">
        <v>21</v>
      </c>
      <c r="M36" s="33">
        <v>8</v>
      </c>
      <c r="N36" s="33">
        <v>0</v>
      </c>
      <c r="O36" s="33">
        <v>0</v>
      </c>
      <c r="P36" s="33">
        <v>0</v>
      </c>
      <c r="Q36" s="33">
        <v>0</v>
      </c>
      <c r="R36" s="33">
        <v>2</v>
      </c>
      <c r="S36" s="33">
        <v>65</v>
      </c>
      <c r="T36" s="33">
        <v>0</v>
      </c>
      <c r="U36" s="33">
        <v>0</v>
      </c>
      <c r="V36" s="33">
        <v>33</v>
      </c>
    </row>
    <row r="37" spans="1:22" ht="15" customHeight="1">
      <c r="A37" s="37" t="s">
        <v>214</v>
      </c>
      <c r="B37" s="33">
        <v>0</v>
      </c>
      <c r="C37" s="33">
        <v>0</v>
      </c>
      <c r="D37" s="33">
        <v>0</v>
      </c>
      <c r="E37" s="33">
        <v>0</v>
      </c>
      <c r="F37" s="33">
        <v>0</v>
      </c>
      <c r="G37" s="33">
        <v>0</v>
      </c>
      <c r="H37" s="33">
        <v>2</v>
      </c>
      <c r="I37" s="33">
        <v>0</v>
      </c>
      <c r="J37" s="33">
        <v>0</v>
      </c>
      <c r="K37" s="33">
        <v>1</v>
      </c>
      <c r="L37" s="33">
        <v>7</v>
      </c>
      <c r="M37" s="33">
        <v>0</v>
      </c>
      <c r="N37" s="33">
        <v>0</v>
      </c>
      <c r="O37" s="33">
        <v>0</v>
      </c>
      <c r="P37" s="33">
        <v>0</v>
      </c>
      <c r="Q37" s="33">
        <v>0</v>
      </c>
      <c r="R37" s="33">
        <v>2</v>
      </c>
      <c r="S37" s="33">
        <v>12</v>
      </c>
      <c r="T37" s="33">
        <v>2</v>
      </c>
      <c r="U37" s="33">
        <v>0</v>
      </c>
      <c r="V37" s="33">
        <v>1</v>
      </c>
    </row>
    <row r="38" spans="1:22" ht="15" customHeight="1">
      <c r="A38" s="37" t="s">
        <v>215</v>
      </c>
      <c r="B38" s="33">
        <v>2</v>
      </c>
      <c r="C38" s="33">
        <v>1</v>
      </c>
      <c r="D38" s="33">
        <v>0</v>
      </c>
      <c r="E38" s="33">
        <v>3</v>
      </c>
      <c r="F38" s="33">
        <v>1</v>
      </c>
      <c r="G38" s="33">
        <v>0</v>
      </c>
      <c r="H38" s="33">
        <v>4</v>
      </c>
      <c r="I38" s="33">
        <v>5</v>
      </c>
      <c r="J38" s="33">
        <v>16</v>
      </c>
      <c r="K38" s="33">
        <v>10</v>
      </c>
      <c r="L38" s="33">
        <v>16</v>
      </c>
      <c r="M38" s="33">
        <v>16</v>
      </c>
      <c r="N38" s="33">
        <v>0</v>
      </c>
      <c r="O38" s="33">
        <v>0</v>
      </c>
      <c r="P38" s="33">
        <v>2</v>
      </c>
      <c r="Q38" s="33">
        <v>1</v>
      </c>
      <c r="R38" s="33">
        <v>3</v>
      </c>
      <c r="S38" s="33">
        <v>80</v>
      </c>
      <c r="T38" s="33">
        <v>1</v>
      </c>
      <c r="U38" s="33">
        <v>7</v>
      </c>
      <c r="V38" s="33">
        <v>20</v>
      </c>
    </row>
    <row r="39" spans="1:22" ht="17.100000000000001" customHeight="1">
      <c r="A39" s="701" t="s">
        <v>550</v>
      </c>
      <c r="B39" s="702"/>
      <c r="C39" s="702"/>
      <c r="D39" s="702"/>
      <c r="E39" s="702"/>
      <c r="F39" s="702"/>
      <c r="G39" s="702"/>
      <c r="H39" s="702"/>
      <c r="I39" s="702"/>
      <c r="J39" s="702"/>
      <c r="K39" s="702"/>
      <c r="L39" s="702"/>
      <c r="M39" s="702"/>
      <c r="N39" s="702"/>
      <c r="O39" s="702"/>
      <c r="P39" s="702"/>
      <c r="Q39" s="702"/>
      <c r="R39" s="702"/>
      <c r="S39" s="702"/>
      <c r="T39" s="702"/>
      <c r="U39" s="702"/>
      <c r="V39" s="702"/>
    </row>
    <row r="40" spans="1:22" ht="17.100000000000001" customHeight="1">
      <c r="A40" s="701" t="s">
        <v>356</v>
      </c>
      <c r="B40" s="702"/>
      <c r="C40" s="702"/>
      <c r="D40" s="702"/>
      <c r="E40" s="702"/>
      <c r="F40" s="702"/>
      <c r="G40" s="702"/>
      <c r="H40" s="702"/>
      <c r="I40" s="702"/>
      <c r="J40" s="702"/>
      <c r="K40" s="702"/>
      <c r="L40" s="702"/>
      <c r="M40" s="702"/>
      <c r="N40" s="702"/>
      <c r="O40" s="702"/>
      <c r="P40" s="702"/>
      <c r="Q40" s="702"/>
      <c r="R40" s="702"/>
      <c r="S40" s="702"/>
      <c r="T40" s="702"/>
      <c r="U40" s="702"/>
      <c r="V40" s="702"/>
    </row>
    <row r="41" spans="1:22" ht="17.100000000000001" customHeight="1">
      <c r="A41" s="701" t="s">
        <v>425</v>
      </c>
      <c r="B41" s="702"/>
      <c r="C41" s="702"/>
      <c r="D41" s="702"/>
      <c r="E41" s="702"/>
      <c r="F41" s="702"/>
      <c r="G41" s="702"/>
      <c r="H41" s="702"/>
      <c r="I41" s="702"/>
      <c r="J41" s="702"/>
      <c r="K41" s="702"/>
      <c r="L41" s="702"/>
      <c r="M41" s="702"/>
      <c r="N41" s="702"/>
      <c r="O41" s="702"/>
      <c r="P41" s="702"/>
      <c r="Q41" s="702"/>
      <c r="R41" s="702"/>
      <c r="S41" s="702"/>
      <c r="T41" s="702"/>
      <c r="U41" s="702"/>
      <c r="V41" s="702"/>
    </row>
    <row r="42" spans="1:22" ht="17.100000000000001" customHeight="1">
      <c r="A42" s="701" t="s">
        <v>522</v>
      </c>
      <c r="B42" s="702"/>
      <c r="C42" s="702"/>
      <c r="D42" s="702"/>
      <c r="E42" s="702"/>
      <c r="F42" s="702"/>
      <c r="G42" s="702"/>
      <c r="H42" s="702"/>
      <c r="I42" s="702"/>
      <c r="J42" s="702"/>
      <c r="K42" s="702"/>
      <c r="L42" s="702"/>
      <c r="M42" s="702"/>
      <c r="N42" s="702"/>
      <c r="O42" s="702"/>
      <c r="P42" s="702"/>
      <c r="Q42" s="702"/>
      <c r="R42" s="702"/>
      <c r="S42" s="702"/>
      <c r="T42" s="702"/>
      <c r="U42" s="702"/>
      <c r="V42" s="702"/>
    </row>
    <row r="43" spans="1:22" ht="17.100000000000001" customHeight="1">
      <c r="A43" s="701" t="s">
        <v>427</v>
      </c>
      <c r="B43" s="702"/>
      <c r="C43" s="702"/>
      <c r="D43" s="702"/>
      <c r="E43" s="702"/>
      <c r="F43" s="702"/>
      <c r="G43" s="702"/>
      <c r="H43" s="702"/>
      <c r="I43" s="702"/>
      <c r="J43" s="702"/>
      <c r="K43" s="702"/>
      <c r="L43" s="702"/>
      <c r="M43" s="702"/>
      <c r="N43" s="702"/>
      <c r="O43" s="702"/>
      <c r="P43" s="702"/>
      <c r="Q43" s="702"/>
      <c r="R43" s="702"/>
      <c r="S43" s="702"/>
      <c r="T43" s="702"/>
      <c r="U43" s="702"/>
      <c r="V43" s="702"/>
    </row>
    <row r="44" spans="1:22" ht="15" customHeight="1">
      <c r="A44" s="667" t="s">
        <v>1052</v>
      </c>
    </row>
  </sheetData>
  <mergeCells count="22">
    <mergeCell ref="A6:V6"/>
    <mergeCell ref="A1:V1"/>
    <mergeCell ref="A2:V2"/>
    <mergeCell ref="A3:V3"/>
    <mergeCell ref="A4:V4"/>
    <mergeCell ref="A5:V5"/>
    <mergeCell ref="A43:V43"/>
    <mergeCell ref="B8:S8"/>
    <mergeCell ref="T8:V8"/>
    <mergeCell ref="B9:C9"/>
    <mergeCell ref="D9:E9"/>
    <mergeCell ref="F9:G9"/>
    <mergeCell ref="H9:I9"/>
    <mergeCell ref="J9:K9"/>
    <mergeCell ref="L9:M9"/>
    <mergeCell ref="N9:O9"/>
    <mergeCell ref="P9:Q9"/>
    <mergeCell ref="T9:V9"/>
    <mergeCell ref="A39:V39"/>
    <mergeCell ref="A40:V40"/>
    <mergeCell ref="A41:V41"/>
    <mergeCell ref="A42:V42"/>
  </mergeCells>
  <pageMargins left="0.2" right="0.2" top="0.25" bottom="0.25" header="0" footer="0"/>
  <pageSetup paperSize="5" orientation="landscape"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Layout" zoomScaleNormal="100" workbookViewId="0">
      <selection sqref="A1:R1"/>
    </sheetView>
  </sheetViews>
  <sheetFormatPr defaultColWidth="11" defaultRowHeight="15" customHeight="1"/>
  <cols>
    <col min="1" max="1" width="66" style="31" bestFit="1" customWidth="1"/>
    <col min="2" max="2" width="8" style="31" bestFit="1" customWidth="1"/>
    <col min="3" max="3" width="12" style="31" bestFit="1" customWidth="1"/>
    <col min="4" max="16384" width="11" style="31"/>
  </cols>
  <sheetData>
    <row r="1" spans="1:3" ht="21.95" customHeight="1">
      <c r="A1" s="723" t="s">
        <v>551</v>
      </c>
      <c r="B1" s="702"/>
      <c r="C1" s="702"/>
    </row>
    <row r="2" spans="1:3" ht="21.95" customHeight="1">
      <c r="A2" s="723" t="s">
        <v>1</v>
      </c>
      <c r="B2" s="702"/>
      <c r="C2" s="702"/>
    </row>
    <row r="3" spans="1:3" ht="21.95" customHeight="1">
      <c r="A3" s="723" t="s">
        <v>552</v>
      </c>
      <c r="B3" s="702"/>
      <c r="C3" s="702"/>
    </row>
    <row r="4" spans="1:3" ht="21.95" customHeight="1">
      <c r="A4" s="723" t="s">
        <v>553</v>
      </c>
      <c r="B4" s="702"/>
      <c r="C4" s="702"/>
    </row>
    <row r="5" spans="1:3" ht="21.95" customHeight="1">
      <c r="A5" s="723" t="s">
        <v>229</v>
      </c>
      <c r="B5" s="702"/>
      <c r="C5" s="702"/>
    </row>
    <row r="7" spans="1:3" ht="17.100000000000001" customHeight="1">
      <c r="A7" s="39" t="s">
        <v>554</v>
      </c>
      <c r="B7" s="39" t="s">
        <v>167</v>
      </c>
      <c r="C7" s="39" t="s">
        <v>555</v>
      </c>
    </row>
    <row r="8" spans="1:3" ht="17.100000000000001" customHeight="1">
      <c r="A8" s="44" t="s">
        <v>7</v>
      </c>
      <c r="B8" s="45">
        <v>44086</v>
      </c>
      <c r="C8" s="46">
        <v>0.95158540007338999</v>
      </c>
    </row>
    <row r="9" spans="1:3" ht="17.100000000000001" customHeight="1">
      <c r="A9" s="44" t="s">
        <v>556</v>
      </c>
      <c r="B9" s="45">
        <v>22</v>
      </c>
      <c r="C9" s="46">
        <v>4.7486455567999998E-4</v>
      </c>
    </row>
    <row r="10" spans="1:3" ht="17.100000000000001" customHeight="1">
      <c r="A10" s="44" t="s">
        <v>557</v>
      </c>
      <c r="B10" s="45">
        <v>1594</v>
      </c>
      <c r="C10" s="46">
        <v>3.4406095534109997E-2</v>
      </c>
    </row>
    <row r="11" spans="1:3" ht="17.100000000000001" customHeight="1">
      <c r="A11" s="44" t="s">
        <v>558</v>
      </c>
      <c r="B11" s="45">
        <v>2268</v>
      </c>
      <c r="C11" s="46">
        <v>4.8954218739879998E-2</v>
      </c>
    </row>
    <row r="12" spans="1:3" ht="17.100000000000001" customHeight="1">
      <c r="A12" s="44" t="s">
        <v>559</v>
      </c>
      <c r="B12" s="45">
        <v>1408</v>
      </c>
      <c r="C12" s="46">
        <v>3.0391331563379999E-2</v>
      </c>
    </row>
    <row r="13" spans="1:3" ht="17.100000000000001" customHeight="1">
      <c r="A13" s="44" t="s">
        <v>560</v>
      </c>
      <c r="B13" s="45">
        <v>1322</v>
      </c>
      <c r="C13" s="46">
        <v>2.853504284573E-2</v>
      </c>
    </row>
    <row r="14" spans="1:3" ht="17.100000000000001" customHeight="1">
      <c r="A14" s="44" t="s">
        <v>561</v>
      </c>
      <c r="B14" s="45">
        <v>72</v>
      </c>
      <c r="C14" s="46">
        <v>1.5541021822200001E-3</v>
      </c>
    </row>
    <row r="15" spans="1:3" ht="17.100000000000001" customHeight="1">
      <c r="A15" s="44" t="s">
        <v>562</v>
      </c>
      <c r="B15" s="45">
        <v>20480</v>
      </c>
      <c r="C15" s="46">
        <v>0.44205573183102997</v>
      </c>
    </row>
    <row r="16" spans="1:3" ht="17.100000000000001" customHeight="1">
      <c r="A16" s="44" t="s">
        <v>563</v>
      </c>
      <c r="B16" s="45">
        <v>245</v>
      </c>
      <c r="C16" s="46">
        <v>5.2882643700500002E-3</v>
      </c>
    </row>
    <row r="17" spans="1:3" ht="17.100000000000001" customHeight="1">
      <c r="A17" s="44" t="s">
        <v>564</v>
      </c>
      <c r="B17" s="45">
        <v>208</v>
      </c>
      <c r="C17" s="46">
        <v>4.4896285264099996E-3</v>
      </c>
    </row>
    <row r="18" spans="1:3" ht="17.100000000000001" customHeight="1">
      <c r="A18" s="44" t="s">
        <v>565</v>
      </c>
      <c r="B18" s="45">
        <v>824</v>
      </c>
      <c r="C18" s="46">
        <v>1.778583608539E-2</v>
      </c>
    </row>
    <row r="19" spans="1:3" ht="17.100000000000001" customHeight="1">
      <c r="A19" s="44" t="s">
        <v>566</v>
      </c>
      <c r="B19" s="45">
        <v>4617</v>
      </c>
      <c r="C19" s="46">
        <v>9.9656802434759995E-2</v>
      </c>
    </row>
    <row r="20" spans="1:3" ht="17.100000000000001" customHeight="1">
      <c r="A20" s="44" t="s">
        <v>567</v>
      </c>
      <c r="B20" s="45">
        <v>7990</v>
      </c>
      <c r="C20" s="46">
        <v>0.17246217272118999</v>
      </c>
    </row>
    <row r="21" spans="1:3" ht="17.100000000000001" customHeight="1">
      <c r="A21" s="44" t="s">
        <v>656</v>
      </c>
      <c r="B21" s="45">
        <v>97</v>
      </c>
      <c r="C21" s="46">
        <v>2.0937209954900002E-3</v>
      </c>
    </row>
    <row r="22" spans="1:3" ht="17.100000000000001" customHeight="1">
      <c r="A22" s="44" t="s">
        <v>568</v>
      </c>
      <c r="B22" s="45">
        <v>115</v>
      </c>
      <c r="C22" s="46">
        <v>2.4822465410400001E-3</v>
      </c>
    </row>
    <row r="23" spans="1:3" ht="17.100000000000001" customHeight="1">
      <c r="A23" s="44" t="s">
        <v>569</v>
      </c>
      <c r="B23" s="45">
        <v>2824</v>
      </c>
      <c r="C23" s="46">
        <v>6.0955341147009998E-2</v>
      </c>
    </row>
    <row r="24" spans="1:3" ht="17.100000000000001" customHeight="1">
      <c r="A24" s="729" t="s">
        <v>570</v>
      </c>
      <c r="B24" s="702"/>
      <c r="C24" s="702"/>
    </row>
    <row r="25" spans="1:3" ht="17.100000000000001" customHeight="1">
      <c r="A25" s="729" t="s">
        <v>571</v>
      </c>
      <c r="B25" s="702"/>
      <c r="C25" s="702"/>
    </row>
    <row r="26" spans="1:3" ht="17.100000000000001" customHeight="1">
      <c r="A26" s="701" t="s">
        <v>1053</v>
      </c>
      <c r="B26" s="702"/>
      <c r="C26" s="702"/>
    </row>
    <row r="27" spans="1:3" ht="17.100000000000001" customHeight="1">
      <c r="A27" s="729" t="s">
        <v>572</v>
      </c>
      <c r="B27" s="702"/>
      <c r="C27" s="702"/>
    </row>
  </sheetData>
  <mergeCells count="9">
    <mergeCell ref="A25:C25"/>
    <mergeCell ref="A26:C26"/>
    <mergeCell ref="A27:C27"/>
    <mergeCell ref="A1:C1"/>
    <mergeCell ref="A2:C2"/>
    <mergeCell ref="A3:C3"/>
    <mergeCell ref="A4:C4"/>
    <mergeCell ref="A5:C5"/>
    <mergeCell ref="A24:C24"/>
  </mergeCells>
  <pageMargins left="0.2" right="0.2" top="0.25" bottom="0.25" header="0" footer="0"/>
  <pageSetup paperSize="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Layout" topLeftCell="A37" zoomScaleNormal="100" workbookViewId="0">
      <selection activeCell="A42" sqref="A42:Q42"/>
    </sheetView>
  </sheetViews>
  <sheetFormatPr defaultColWidth="11" defaultRowHeight="15" customHeight="1"/>
  <cols>
    <col min="1" max="1" width="19.5" style="31" customWidth="1"/>
    <col min="2" max="15" width="9" style="31" bestFit="1" customWidth="1"/>
    <col min="16" max="16" width="10.625" style="31" customWidth="1"/>
    <col min="17" max="17" width="9" style="31" bestFit="1" customWidth="1"/>
    <col min="18" max="16384" width="11" style="31"/>
  </cols>
  <sheetData>
    <row r="1" spans="1:17" ht="17.25" customHeight="1">
      <c r="A1" s="704" t="s">
        <v>186</v>
      </c>
      <c r="B1" s="702"/>
      <c r="C1" s="702"/>
      <c r="D1" s="702"/>
      <c r="E1" s="702"/>
      <c r="F1" s="702"/>
      <c r="G1" s="702"/>
      <c r="H1" s="702"/>
      <c r="I1" s="702"/>
      <c r="J1" s="702"/>
      <c r="K1" s="702"/>
      <c r="L1" s="702"/>
      <c r="M1" s="702"/>
      <c r="N1" s="702"/>
      <c r="O1" s="702"/>
      <c r="P1" s="702"/>
      <c r="Q1" s="702"/>
    </row>
    <row r="2" spans="1:17" ht="17.25" customHeight="1">
      <c r="A2" s="704" t="s">
        <v>1</v>
      </c>
      <c r="B2" s="702"/>
      <c r="C2" s="702"/>
      <c r="D2" s="702"/>
      <c r="E2" s="702"/>
      <c r="F2" s="702"/>
      <c r="G2" s="702"/>
      <c r="H2" s="702"/>
      <c r="I2" s="702"/>
      <c r="J2" s="702"/>
      <c r="K2" s="702"/>
      <c r="L2" s="702"/>
      <c r="M2" s="702"/>
      <c r="N2" s="702"/>
      <c r="O2" s="702"/>
      <c r="P2" s="702"/>
      <c r="Q2" s="702"/>
    </row>
    <row r="3" spans="1:17" ht="17.25" customHeight="1">
      <c r="A3" s="704" t="s">
        <v>2</v>
      </c>
      <c r="B3" s="702"/>
      <c r="C3" s="702"/>
      <c r="D3" s="702"/>
      <c r="E3" s="702"/>
      <c r="F3" s="702"/>
      <c r="G3" s="702"/>
      <c r="H3" s="702"/>
      <c r="I3" s="702"/>
      <c r="J3" s="702"/>
      <c r="K3" s="702"/>
      <c r="L3" s="702"/>
      <c r="M3" s="702"/>
      <c r="N3" s="702"/>
      <c r="O3" s="702"/>
      <c r="P3" s="702"/>
      <c r="Q3" s="702"/>
    </row>
    <row r="4" spans="1:17" ht="17.25" customHeight="1">
      <c r="A4" s="704" t="s">
        <v>187</v>
      </c>
      <c r="B4" s="702"/>
      <c r="C4" s="702"/>
      <c r="D4" s="702"/>
      <c r="E4" s="702"/>
      <c r="F4" s="702"/>
      <c r="G4" s="702"/>
      <c r="H4" s="702"/>
      <c r="I4" s="702"/>
      <c r="J4" s="702"/>
      <c r="K4" s="702"/>
      <c r="L4" s="702"/>
      <c r="M4" s="702"/>
      <c r="N4" s="702"/>
      <c r="O4" s="702"/>
      <c r="P4" s="702"/>
      <c r="Q4" s="702"/>
    </row>
    <row r="5" spans="1:17" ht="17.25" customHeight="1">
      <c r="A5" s="704" t="s">
        <v>4</v>
      </c>
      <c r="B5" s="702"/>
      <c r="C5" s="702"/>
      <c r="D5" s="702"/>
      <c r="E5" s="702"/>
      <c r="F5" s="702"/>
      <c r="G5" s="702"/>
      <c r="H5" s="702"/>
      <c r="I5" s="702"/>
      <c r="J5" s="702"/>
      <c r="K5" s="702"/>
      <c r="L5" s="702"/>
      <c r="M5" s="702"/>
      <c r="N5" s="702"/>
      <c r="O5" s="702"/>
      <c r="P5" s="702"/>
      <c r="Q5" s="702"/>
    </row>
    <row r="6" spans="1:17" ht="8.25" customHeight="1"/>
    <row r="7" spans="1:17" ht="12.95" customHeight="1">
      <c r="A7" s="707" t="s">
        <v>5</v>
      </c>
      <c r="B7" s="707" t="s">
        <v>162</v>
      </c>
      <c r="C7" s="707"/>
      <c r="D7" s="707" t="s">
        <v>161</v>
      </c>
      <c r="E7" s="707"/>
      <c r="F7" s="707" t="s">
        <v>160</v>
      </c>
      <c r="G7" s="707"/>
      <c r="H7" s="707" t="s">
        <v>163</v>
      </c>
      <c r="I7" s="707"/>
      <c r="J7" s="707" t="s">
        <v>166</v>
      </c>
      <c r="K7" s="707"/>
      <c r="L7" s="707" t="s">
        <v>164</v>
      </c>
      <c r="M7" s="707"/>
      <c r="N7" s="707" t="s">
        <v>165</v>
      </c>
      <c r="O7" s="707"/>
      <c r="P7" s="707" t="s">
        <v>7</v>
      </c>
      <c r="Q7" s="707"/>
    </row>
    <row r="8" spans="1:17" ht="12.95" customHeight="1">
      <c r="A8" s="707"/>
      <c r="B8" s="79" t="s">
        <v>180</v>
      </c>
      <c r="C8" s="79" t="s">
        <v>182</v>
      </c>
      <c r="D8" s="79" t="s">
        <v>180</v>
      </c>
      <c r="E8" s="79" t="s">
        <v>182</v>
      </c>
      <c r="F8" s="79" t="s">
        <v>180</v>
      </c>
      <c r="G8" s="79" t="s">
        <v>182</v>
      </c>
      <c r="H8" s="79" t="s">
        <v>180</v>
      </c>
      <c r="I8" s="79" t="s">
        <v>182</v>
      </c>
      <c r="J8" s="79" t="s">
        <v>180</v>
      </c>
      <c r="K8" s="79" t="s">
        <v>182</v>
      </c>
      <c r="L8" s="79" t="s">
        <v>180</v>
      </c>
      <c r="M8" s="79" t="s">
        <v>182</v>
      </c>
      <c r="N8" s="79" t="s">
        <v>180</v>
      </c>
      <c r="O8" s="79" t="s">
        <v>182</v>
      </c>
      <c r="P8" s="79" t="s">
        <v>180</v>
      </c>
      <c r="Q8" s="79" t="s">
        <v>182</v>
      </c>
    </row>
    <row r="9" spans="1:17" ht="17.100000000000001" customHeight="1">
      <c r="A9" s="82" t="s">
        <v>188</v>
      </c>
      <c r="B9" s="70">
        <v>82</v>
      </c>
      <c r="C9" s="70">
        <v>92</v>
      </c>
      <c r="D9" s="70">
        <v>1439</v>
      </c>
      <c r="E9" s="70">
        <v>900</v>
      </c>
      <c r="F9" s="70">
        <v>1080</v>
      </c>
      <c r="G9" s="70">
        <v>541</v>
      </c>
      <c r="H9" s="70">
        <v>304</v>
      </c>
      <c r="I9" s="70">
        <v>181</v>
      </c>
      <c r="J9" s="70">
        <v>5654</v>
      </c>
      <c r="K9" s="70">
        <v>3949</v>
      </c>
      <c r="L9" s="70">
        <v>517</v>
      </c>
      <c r="M9" s="70">
        <v>316</v>
      </c>
      <c r="N9" s="70">
        <v>157</v>
      </c>
      <c r="O9" s="70">
        <v>140</v>
      </c>
      <c r="P9" s="70">
        <v>9233</v>
      </c>
      <c r="Q9" s="70">
        <v>6119</v>
      </c>
    </row>
    <row r="10" spans="1:17" ht="17.100000000000001" customHeight="1">
      <c r="A10" s="82" t="s">
        <v>189</v>
      </c>
      <c r="B10" s="70">
        <v>1143</v>
      </c>
      <c r="C10" s="70">
        <v>868</v>
      </c>
      <c r="D10" s="70">
        <v>8517</v>
      </c>
      <c r="E10" s="70">
        <v>6169</v>
      </c>
      <c r="F10" s="70">
        <v>7202</v>
      </c>
      <c r="G10" s="70">
        <v>4027</v>
      </c>
      <c r="H10" s="70">
        <v>741</v>
      </c>
      <c r="I10" s="70">
        <v>669</v>
      </c>
      <c r="J10" s="70">
        <v>3376</v>
      </c>
      <c r="K10" s="70">
        <v>2746</v>
      </c>
      <c r="L10" s="70">
        <v>1278</v>
      </c>
      <c r="M10" s="70">
        <v>860</v>
      </c>
      <c r="N10" s="70">
        <v>840</v>
      </c>
      <c r="O10" s="70">
        <v>540</v>
      </c>
      <c r="P10" s="70">
        <v>23097</v>
      </c>
      <c r="Q10" s="70">
        <v>15879</v>
      </c>
    </row>
    <row r="11" spans="1:17" ht="17.100000000000001" customHeight="1">
      <c r="A11" s="82" t="s">
        <v>190</v>
      </c>
      <c r="B11" s="70">
        <v>61</v>
      </c>
      <c r="C11" s="70">
        <v>38</v>
      </c>
      <c r="D11" s="70">
        <v>534</v>
      </c>
      <c r="E11" s="70">
        <v>299</v>
      </c>
      <c r="F11" s="70">
        <v>534</v>
      </c>
      <c r="G11" s="70">
        <v>254</v>
      </c>
      <c r="H11" s="70">
        <v>130</v>
      </c>
      <c r="I11" s="70">
        <v>67</v>
      </c>
      <c r="J11" s="70">
        <v>2626</v>
      </c>
      <c r="K11" s="70">
        <v>1592</v>
      </c>
      <c r="L11" s="70">
        <v>195</v>
      </c>
      <c r="M11" s="70">
        <v>129</v>
      </c>
      <c r="N11" s="70">
        <v>84</v>
      </c>
      <c r="O11" s="70">
        <v>62</v>
      </c>
      <c r="P11" s="70">
        <v>4164</v>
      </c>
      <c r="Q11" s="70">
        <v>2441</v>
      </c>
    </row>
    <row r="12" spans="1:17" ht="17.100000000000001" customHeight="1">
      <c r="A12" s="82" t="s">
        <v>191</v>
      </c>
      <c r="B12" s="70">
        <v>15</v>
      </c>
      <c r="C12" s="70">
        <v>6</v>
      </c>
      <c r="D12" s="70">
        <v>53</v>
      </c>
      <c r="E12" s="70">
        <v>37</v>
      </c>
      <c r="F12" s="70">
        <v>176</v>
      </c>
      <c r="G12" s="70">
        <v>90</v>
      </c>
      <c r="H12" s="70">
        <v>22</v>
      </c>
      <c r="I12" s="70">
        <v>16</v>
      </c>
      <c r="J12" s="70">
        <v>899</v>
      </c>
      <c r="K12" s="70">
        <v>511</v>
      </c>
      <c r="L12" s="70">
        <v>42</v>
      </c>
      <c r="M12" s="70">
        <v>28</v>
      </c>
      <c r="N12" s="70">
        <v>29</v>
      </c>
      <c r="O12" s="70">
        <v>15</v>
      </c>
      <c r="P12" s="70">
        <v>1236</v>
      </c>
      <c r="Q12" s="70">
        <v>703</v>
      </c>
    </row>
    <row r="13" spans="1:17" ht="17.100000000000001" customHeight="1">
      <c r="A13" s="82" t="s">
        <v>192</v>
      </c>
      <c r="B13" s="70">
        <v>14</v>
      </c>
      <c r="C13" s="70">
        <v>14</v>
      </c>
      <c r="D13" s="70">
        <v>1419</v>
      </c>
      <c r="E13" s="70">
        <v>914</v>
      </c>
      <c r="F13" s="70">
        <v>1085</v>
      </c>
      <c r="G13" s="70">
        <v>554</v>
      </c>
      <c r="H13" s="70">
        <v>194</v>
      </c>
      <c r="I13" s="70">
        <v>159</v>
      </c>
      <c r="J13" s="70">
        <v>5025</v>
      </c>
      <c r="K13" s="70">
        <v>3251</v>
      </c>
      <c r="L13" s="70">
        <v>330</v>
      </c>
      <c r="M13" s="70">
        <v>206</v>
      </c>
      <c r="N13" s="70">
        <v>136</v>
      </c>
      <c r="O13" s="70">
        <v>129</v>
      </c>
      <c r="P13" s="70">
        <v>8203</v>
      </c>
      <c r="Q13" s="70">
        <v>5227</v>
      </c>
    </row>
    <row r="14" spans="1:17" ht="17.100000000000001" customHeight="1">
      <c r="A14" s="82" t="s">
        <v>193</v>
      </c>
      <c r="B14" s="70">
        <v>248</v>
      </c>
      <c r="C14" s="70">
        <v>155</v>
      </c>
      <c r="D14" s="70">
        <v>3570</v>
      </c>
      <c r="E14" s="70">
        <v>1967</v>
      </c>
      <c r="F14" s="70">
        <v>1318</v>
      </c>
      <c r="G14" s="70">
        <v>656</v>
      </c>
      <c r="H14" s="70">
        <v>266</v>
      </c>
      <c r="I14" s="70">
        <v>175</v>
      </c>
      <c r="J14" s="70">
        <v>4400</v>
      </c>
      <c r="K14" s="70">
        <v>2592</v>
      </c>
      <c r="L14" s="70">
        <v>249</v>
      </c>
      <c r="M14" s="70">
        <v>136</v>
      </c>
      <c r="N14" s="70">
        <v>575</v>
      </c>
      <c r="O14" s="70">
        <v>367</v>
      </c>
      <c r="P14" s="70">
        <v>10626</v>
      </c>
      <c r="Q14" s="70">
        <v>6048</v>
      </c>
    </row>
    <row r="15" spans="1:17" ht="17.100000000000001" customHeight="1">
      <c r="A15" s="82" t="s">
        <v>194</v>
      </c>
      <c r="B15" s="70">
        <v>47</v>
      </c>
      <c r="C15" s="70">
        <v>33</v>
      </c>
      <c r="D15" s="70">
        <v>1793</v>
      </c>
      <c r="E15" s="70">
        <v>1058</v>
      </c>
      <c r="F15" s="70">
        <v>4967</v>
      </c>
      <c r="G15" s="70">
        <v>2141</v>
      </c>
      <c r="H15" s="70">
        <v>688</v>
      </c>
      <c r="I15" s="70">
        <v>534</v>
      </c>
      <c r="J15" s="70">
        <v>6963</v>
      </c>
      <c r="K15" s="70">
        <v>4498</v>
      </c>
      <c r="L15" s="70">
        <v>601</v>
      </c>
      <c r="M15" s="70">
        <v>384</v>
      </c>
      <c r="N15" s="70">
        <v>538</v>
      </c>
      <c r="O15" s="70">
        <v>360</v>
      </c>
      <c r="P15" s="70">
        <v>15597</v>
      </c>
      <c r="Q15" s="70">
        <v>9008</v>
      </c>
    </row>
    <row r="16" spans="1:17" ht="17.100000000000001" customHeight="1">
      <c r="A16" s="82" t="s">
        <v>195</v>
      </c>
      <c r="B16" s="70">
        <v>8</v>
      </c>
      <c r="C16" s="70">
        <v>3</v>
      </c>
      <c r="D16" s="70">
        <v>139</v>
      </c>
      <c r="E16" s="70">
        <v>107</v>
      </c>
      <c r="F16" s="70">
        <v>42</v>
      </c>
      <c r="G16" s="70">
        <v>42</v>
      </c>
      <c r="H16" s="70">
        <v>14</v>
      </c>
      <c r="I16" s="70">
        <v>8</v>
      </c>
      <c r="J16" s="70">
        <v>246</v>
      </c>
      <c r="K16" s="70">
        <v>211</v>
      </c>
      <c r="L16" s="70">
        <v>16</v>
      </c>
      <c r="M16" s="70">
        <v>9</v>
      </c>
      <c r="N16" s="70">
        <v>18</v>
      </c>
      <c r="O16" s="70">
        <v>11</v>
      </c>
      <c r="P16" s="70">
        <v>483</v>
      </c>
      <c r="Q16" s="70">
        <v>391</v>
      </c>
    </row>
    <row r="17" spans="1:17" ht="17.100000000000001" customHeight="1">
      <c r="A17" s="82" t="s">
        <v>196</v>
      </c>
      <c r="B17" s="70">
        <v>18</v>
      </c>
      <c r="C17" s="70">
        <v>9</v>
      </c>
      <c r="D17" s="70">
        <v>187</v>
      </c>
      <c r="E17" s="70">
        <v>120</v>
      </c>
      <c r="F17" s="70">
        <v>333</v>
      </c>
      <c r="G17" s="70">
        <v>147</v>
      </c>
      <c r="H17" s="70">
        <v>116</v>
      </c>
      <c r="I17" s="70">
        <v>68</v>
      </c>
      <c r="J17" s="70">
        <v>2083</v>
      </c>
      <c r="K17" s="70">
        <v>1220</v>
      </c>
      <c r="L17" s="70">
        <v>105</v>
      </c>
      <c r="M17" s="70">
        <v>61</v>
      </c>
      <c r="N17" s="70">
        <v>177</v>
      </c>
      <c r="O17" s="70">
        <v>153</v>
      </c>
      <c r="P17" s="70">
        <v>3019</v>
      </c>
      <c r="Q17" s="70">
        <v>1778</v>
      </c>
    </row>
    <row r="18" spans="1:17" ht="17.100000000000001" customHeight="1">
      <c r="A18" s="82" t="s">
        <v>197</v>
      </c>
      <c r="B18" s="70">
        <v>257</v>
      </c>
      <c r="C18" s="70">
        <v>225</v>
      </c>
      <c r="D18" s="70">
        <v>4705</v>
      </c>
      <c r="E18" s="70">
        <v>3274</v>
      </c>
      <c r="F18" s="70">
        <v>2512</v>
      </c>
      <c r="G18" s="70">
        <v>1513</v>
      </c>
      <c r="H18" s="70">
        <v>433</v>
      </c>
      <c r="I18" s="70">
        <v>349</v>
      </c>
      <c r="J18" s="70">
        <v>4128</v>
      </c>
      <c r="K18" s="70">
        <v>3363</v>
      </c>
      <c r="L18" s="70">
        <v>536</v>
      </c>
      <c r="M18" s="70">
        <v>390</v>
      </c>
      <c r="N18" s="70">
        <v>345</v>
      </c>
      <c r="O18" s="70">
        <v>374</v>
      </c>
      <c r="P18" s="70">
        <v>12916</v>
      </c>
      <c r="Q18" s="70">
        <v>9488</v>
      </c>
    </row>
    <row r="19" spans="1:17" ht="17.100000000000001" customHeight="1">
      <c r="A19" s="82" t="s">
        <v>198</v>
      </c>
      <c r="B19" s="70">
        <v>82</v>
      </c>
      <c r="C19" s="70">
        <v>60</v>
      </c>
      <c r="D19" s="70">
        <v>2627</v>
      </c>
      <c r="E19" s="70">
        <v>1638</v>
      </c>
      <c r="F19" s="70">
        <v>1640</v>
      </c>
      <c r="G19" s="70">
        <v>977</v>
      </c>
      <c r="H19" s="70">
        <v>236</v>
      </c>
      <c r="I19" s="70">
        <v>168</v>
      </c>
      <c r="J19" s="70">
        <v>5014</v>
      </c>
      <c r="K19" s="70">
        <v>3397</v>
      </c>
      <c r="L19" s="70">
        <v>307</v>
      </c>
      <c r="M19" s="70">
        <v>220</v>
      </c>
      <c r="N19" s="70">
        <v>271</v>
      </c>
      <c r="O19" s="70">
        <v>305</v>
      </c>
      <c r="P19" s="70">
        <v>10177</v>
      </c>
      <c r="Q19" s="70">
        <v>6765</v>
      </c>
    </row>
    <row r="20" spans="1:17" ht="17.100000000000001" customHeight="1">
      <c r="A20" s="82" t="s">
        <v>199</v>
      </c>
      <c r="B20" s="70">
        <v>2</v>
      </c>
      <c r="C20" s="70">
        <v>2</v>
      </c>
      <c r="D20" s="70">
        <v>144</v>
      </c>
      <c r="E20" s="70">
        <v>83</v>
      </c>
      <c r="F20" s="70">
        <v>356</v>
      </c>
      <c r="G20" s="70">
        <v>134</v>
      </c>
      <c r="H20" s="70">
        <v>40</v>
      </c>
      <c r="I20" s="70">
        <v>28</v>
      </c>
      <c r="J20" s="70">
        <v>1678</v>
      </c>
      <c r="K20" s="70">
        <v>877</v>
      </c>
      <c r="L20" s="70">
        <v>35</v>
      </c>
      <c r="M20" s="70">
        <v>24</v>
      </c>
      <c r="N20" s="70">
        <v>3</v>
      </c>
      <c r="O20" s="70">
        <v>0</v>
      </c>
      <c r="P20" s="70">
        <v>2258</v>
      </c>
      <c r="Q20" s="70">
        <v>1148</v>
      </c>
    </row>
    <row r="21" spans="1:17" ht="17.100000000000001" customHeight="1">
      <c r="A21" s="82" t="s">
        <v>200</v>
      </c>
      <c r="B21" s="70">
        <v>26</v>
      </c>
      <c r="C21" s="70">
        <v>15</v>
      </c>
      <c r="D21" s="70">
        <v>695</v>
      </c>
      <c r="E21" s="70">
        <v>407</v>
      </c>
      <c r="F21" s="70">
        <v>310</v>
      </c>
      <c r="G21" s="70">
        <v>161</v>
      </c>
      <c r="H21" s="70">
        <v>159</v>
      </c>
      <c r="I21" s="70">
        <v>97</v>
      </c>
      <c r="J21" s="70">
        <v>1639</v>
      </c>
      <c r="K21" s="70">
        <v>1025</v>
      </c>
      <c r="L21" s="70">
        <v>82</v>
      </c>
      <c r="M21" s="70">
        <v>57</v>
      </c>
      <c r="N21" s="70">
        <v>133</v>
      </c>
      <c r="O21" s="70">
        <v>66</v>
      </c>
      <c r="P21" s="70">
        <v>3044</v>
      </c>
      <c r="Q21" s="70">
        <v>1828</v>
      </c>
    </row>
    <row r="22" spans="1:17" ht="17.100000000000001" customHeight="1">
      <c r="A22" s="82" t="s">
        <v>201</v>
      </c>
      <c r="B22" s="70">
        <v>117</v>
      </c>
      <c r="C22" s="70">
        <v>76</v>
      </c>
      <c r="D22" s="70">
        <v>1257</v>
      </c>
      <c r="E22" s="70">
        <v>759</v>
      </c>
      <c r="F22" s="70">
        <v>628</v>
      </c>
      <c r="G22" s="70">
        <v>314</v>
      </c>
      <c r="H22" s="70">
        <v>182</v>
      </c>
      <c r="I22" s="70">
        <v>129</v>
      </c>
      <c r="J22" s="70">
        <v>3560</v>
      </c>
      <c r="K22" s="70">
        <v>2211</v>
      </c>
      <c r="L22" s="70">
        <v>167</v>
      </c>
      <c r="M22" s="70">
        <v>103</v>
      </c>
      <c r="N22" s="70">
        <v>396</v>
      </c>
      <c r="O22" s="70">
        <v>197</v>
      </c>
      <c r="P22" s="70">
        <v>6307</v>
      </c>
      <c r="Q22" s="70">
        <v>3789</v>
      </c>
    </row>
    <row r="23" spans="1:17" ht="17.100000000000001" customHeight="1">
      <c r="A23" s="82" t="s">
        <v>202</v>
      </c>
      <c r="B23" s="70">
        <v>1854</v>
      </c>
      <c r="C23" s="70">
        <v>1380</v>
      </c>
      <c r="D23" s="70">
        <v>20867</v>
      </c>
      <c r="E23" s="70">
        <v>15754</v>
      </c>
      <c r="F23" s="70">
        <v>4396</v>
      </c>
      <c r="G23" s="70">
        <v>2709</v>
      </c>
      <c r="H23" s="70">
        <v>335</v>
      </c>
      <c r="I23" s="70">
        <v>282</v>
      </c>
      <c r="J23" s="70">
        <v>1419</v>
      </c>
      <c r="K23" s="70">
        <v>1216</v>
      </c>
      <c r="L23" s="70">
        <v>248</v>
      </c>
      <c r="M23" s="70">
        <v>180</v>
      </c>
      <c r="N23" s="70">
        <v>610</v>
      </c>
      <c r="O23" s="70">
        <v>429</v>
      </c>
      <c r="P23" s="70">
        <v>29729</v>
      </c>
      <c r="Q23" s="70">
        <v>21950</v>
      </c>
    </row>
    <row r="24" spans="1:17" ht="17.100000000000001" customHeight="1">
      <c r="A24" s="82" t="s">
        <v>203</v>
      </c>
      <c r="B24" s="70">
        <v>2</v>
      </c>
      <c r="C24" s="70">
        <v>2</v>
      </c>
      <c r="D24" s="70">
        <v>69</v>
      </c>
      <c r="E24" s="70">
        <v>28</v>
      </c>
      <c r="F24" s="70">
        <v>205</v>
      </c>
      <c r="G24" s="70">
        <v>53</v>
      </c>
      <c r="H24" s="70">
        <v>9</v>
      </c>
      <c r="I24" s="70">
        <v>3</v>
      </c>
      <c r="J24" s="70">
        <v>558</v>
      </c>
      <c r="K24" s="70">
        <v>286</v>
      </c>
      <c r="L24" s="70">
        <v>7</v>
      </c>
      <c r="M24" s="70">
        <v>4</v>
      </c>
      <c r="N24" s="70">
        <v>5</v>
      </c>
      <c r="O24" s="70">
        <v>1</v>
      </c>
      <c r="P24" s="70">
        <v>855</v>
      </c>
      <c r="Q24" s="70">
        <v>377</v>
      </c>
    </row>
    <row r="25" spans="1:17" ht="17.100000000000001" customHeight="1">
      <c r="A25" s="82" t="s">
        <v>204</v>
      </c>
      <c r="B25" s="70">
        <v>28</v>
      </c>
      <c r="C25" s="70">
        <v>14</v>
      </c>
      <c r="D25" s="70">
        <v>268</v>
      </c>
      <c r="E25" s="70">
        <v>167</v>
      </c>
      <c r="F25" s="70">
        <v>235</v>
      </c>
      <c r="G25" s="70">
        <v>137</v>
      </c>
      <c r="H25" s="70">
        <v>111</v>
      </c>
      <c r="I25" s="70">
        <v>62</v>
      </c>
      <c r="J25" s="70">
        <v>1803</v>
      </c>
      <c r="K25" s="70">
        <v>1136</v>
      </c>
      <c r="L25" s="70">
        <v>196</v>
      </c>
      <c r="M25" s="70">
        <v>122</v>
      </c>
      <c r="N25" s="70">
        <v>433</v>
      </c>
      <c r="O25" s="70">
        <v>313</v>
      </c>
      <c r="P25" s="70">
        <v>3074</v>
      </c>
      <c r="Q25" s="70">
        <v>1951</v>
      </c>
    </row>
    <row r="26" spans="1:17" ht="17.100000000000001" customHeight="1">
      <c r="A26" s="82" t="s">
        <v>205</v>
      </c>
      <c r="B26" s="70">
        <v>331</v>
      </c>
      <c r="C26" s="70">
        <v>230</v>
      </c>
      <c r="D26" s="70">
        <v>5862</v>
      </c>
      <c r="E26" s="70">
        <v>4057</v>
      </c>
      <c r="F26" s="70">
        <v>5313</v>
      </c>
      <c r="G26" s="70">
        <v>3014</v>
      </c>
      <c r="H26" s="70">
        <v>552</v>
      </c>
      <c r="I26" s="70">
        <v>431</v>
      </c>
      <c r="J26" s="70">
        <v>5140</v>
      </c>
      <c r="K26" s="70">
        <v>4324</v>
      </c>
      <c r="L26" s="70">
        <v>476</v>
      </c>
      <c r="M26" s="70">
        <v>349</v>
      </c>
      <c r="N26" s="70">
        <v>714</v>
      </c>
      <c r="O26" s="70">
        <v>496</v>
      </c>
      <c r="P26" s="70">
        <v>18388</v>
      </c>
      <c r="Q26" s="70">
        <v>12901</v>
      </c>
    </row>
    <row r="27" spans="1:17" ht="17.100000000000001" customHeight="1">
      <c r="A27" s="82" t="s">
        <v>206</v>
      </c>
      <c r="B27" s="70">
        <v>20</v>
      </c>
      <c r="C27" s="70">
        <v>15</v>
      </c>
      <c r="D27" s="70">
        <v>1603</v>
      </c>
      <c r="E27" s="70">
        <v>967</v>
      </c>
      <c r="F27" s="70">
        <v>449</v>
      </c>
      <c r="G27" s="70">
        <v>293</v>
      </c>
      <c r="H27" s="70">
        <v>251</v>
      </c>
      <c r="I27" s="70">
        <v>166</v>
      </c>
      <c r="J27" s="70">
        <v>4462</v>
      </c>
      <c r="K27" s="70">
        <v>2751</v>
      </c>
      <c r="L27" s="70">
        <v>280</v>
      </c>
      <c r="M27" s="70">
        <v>178</v>
      </c>
      <c r="N27" s="70">
        <v>150</v>
      </c>
      <c r="O27" s="70">
        <v>87</v>
      </c>
      <c r="P27" s="70">
        <v>7215</v>
      </c>
      <c r="Q27" s="70">
        <v>4457</v>
      </c>
    </row>
    <row r="28" spans="1:17" ht="17.100000000000001" customHeight="1">
      <c r="A28" s="82" t="s">
        <v>207</v>
      </c>
      <c r="B28" s="70">
        <v>33</v>
      </c>
      <c r="C28" s="70">
        <v>23</v>
      </c>
      <c r="D28" s="70">
        <v>473</v>
      </c>
      <c r="E28" s="70">
        <v>287</v>
      </c>
      <c r="F28" s="70">
        <v>1045</v>
      </c>
      <c r="G28" s="70">
        <v>425</v>
      </c>
      <c r="H28" s="70">
        <v>237</v>
      </c>
      <c r="I28" s="70">
        <v>163</v>
      </c>
      <c r="J28" s="70">
        <v>3864</v>
      </c>
      <c r="K28" s="70">
        <v>2396</v>
      </c>
      <c r="L28" s="70">
        <v>366</v>
      </c>
      <c r="M28" s="70">
        <v>241</v>
      </c>
      <c r="N28" s="70">
        <v>94</v>
      </c>
      <c r="O28" s="70">
        <v>66</v>
      </c>
      <c r="P28" s="70">
        <v>6112</v>
      </c>
      <c r="Q28" s="70">
        <v>3601</v>
      </c>
    </row>
    <row r="29" spans="1:17" ht="17.100000000000001" customHeight="1">
      <c r="A29" s="82" t="s">
        <v>208</v>
      </c>
      <c r="B29" s="70">
        <v>77</v>
      </c>
      <c r="C29" s="70">
        <v>51</v>
      </c>
      <c r="D29" s="70">
        <v>1839</v>
      </c>
      <c r="E29" s="70">
        <v>954</v>
      </c>
      <c r="F29" s="70">
        <v>1202</v>
      </c>
      <c r="G29" s="70">
        <v>559</v>
      </c>
      <c r="H29" s="70">
        <v>181</v>
      </c>
      <c r="I29" s="70">
        <v>141</v>
      </c>
      <c r="J29" s="70">
        <v>3410</v>
      </c>
      <c r="K29" s="70">
        <v>1823</v>
      </c>
      <c r="L29" s="70">
        <v>288</v>
      </c>
      <c r="M29" s="70">
        <v>159</v>
      </c>
      <c r="N29" s="70">
        <v>92</v>
      </c>
      <c r="O29" s="70">
        <v>51</v>
      </c>
      <c r="P29" s="70">
        <v>7089</v>
      </c>
      <c r="Q29" s="70">
        <v>3738</v>
      </c>
    </row>
    <row r="30" spans="1:17" ht="17.100000000000001" customHeight="1">
      <c r="A30" s="82" t="s">
        <v>209</v>
      </c>
      <c r="B30" s="70">
        <v>14</v>
      </c>
      <c r="C30" s="70">
        <v>8</v>
      </c>
      <c r="D30" s="70">
        <v>561</v>
      </c>
      <c r="E30" s="70">
        <v>303</v>
      </c>
      <c r="F30" s="70">
        <v>452</v>
      </c>
      <c r="G30" s="70">
        <v>197</v>
      </c>
      <c r="H30" s="70">
        <v>138</v>
      </c>
      <c r="I30" s="70">
        <v>91</v>
      </c>
      <c r="J30" s="70">
        <v>3140</v>
      </c>
      <c r="K30" s="70">
        <v>1911</v>
      </c>
      <c r="L30" s="70">
        <v>214</v>
      </c>
      <c r="M30" s="70">
        <v>129</v>
      </c>
      <c r="N30" s="70">
        <v>133</v>
      </c>
      <c r="O30" s="70">
        <v>101</v>
      </c>
      <c r="P30" s="70">
        <v>4652</v>
      </c>
      <c r="Q30" s="70">
        <v>2740</v>
      </c>
    </row>
    <row r="31" spans="1:17" ht="17.100000000000001" customHeight="1">
      <c r="A31" s="82" t="s">
        <v>210</v>
      </c>
      <c r="B31" s="70">
        <v>139</v>
      </c>
      <c r="C31" s="70">
        <v>83</v>
      </c>
      <c r="D31" s="70">
        <v>2904</v>
      </c>
      <c r="E31" s="70">
        <v>1651</v>
      </c>
      <c r="F31" s="70">
        <v>2631</v>
      </c>
      <c r="G31" s="70">
        <v>1203</v>
      </c>
      <c r="H31" s="70">
        <v>792</v>
      </c>
      <c r="I31" s="70">
        <v>492</v>
      </c>
      <c r="J31" s="70">
        <v>10422</v>
      </c>
      <c r="K31" s="70">
        <v>6897</v>
      </c>
      <c r="L31" s="70">
        <v>703</v>
      </c>
      <c r="M31" s="70">
        <v>387</v>
      </c>
      <c r="N31" s="70">
        <v>311</v>
      </c>
      <c r="O31" s="70">
        <v>238</v>
      </c>
      <c r="P31" s="70">
        <v>17902</v>
      </c>
      <c r="Q31" s="70">
        <v>10951</v>
      </c>
    </row>
    <row r="32" spans="1:17" ht="17.100000000000001" customHeight="1">
      <c r="A32" s="82" t="s">
        <v>211</v>
      </c>
      <c r="B32" s="70">
        <v>142</v>
      </c>
      <c r="C32" s="70">
        <v>185</v>
      </c>
      <c r="D32" s="70">
        <v>1567</v>
      </c>
      <c r="E32" s="70">
        <v>1292</v>
      </c>
      <c r="F32" s="70">
        <v>1298</v>
      </c>
      <c r="G32" s="70">
        <v>748</v>
      </c>
      <c r="H32" s="70">
        <v>331</v>
      </c>
      <c r="I32" s="70">
        <v>245</v>
      </c>
      <c r="J32" s="70">
        <v>4475</v>
      </c>
      <c r="K32" s="70">
        <v>3696</v>
      </c>
      <c r="L32" s="70">
        <v>419</v>
      </c>
      <c r="M32" s="70">
        <v>288</v>
      </c>
      <c r="N32" s="70">
        <v>117</v>
      </c>
      <c r="O32" s="70">
        <v>112</v>
      </c>
      <c r="P32" s="70">
        <v>8349</v>
      </c>
      <c r="Q32" s="70">
        <v>6566</v>
      </c>
    </row>
    <row r="33" spans="1:17" ht="17.100000000000001" customHeight="1">
      <c r="A33" s="82" t="s">
        <v>212</v>
      </c>
      <c r="B33" s="70">
        <v>218</v>
      </c>
      <c r="C33" s="70">
        <v>202</v>
      </c>
      <c r="D33" s="70">
        <v>2798</v>
      </c>
      <c r="E33" s="70">
        <v>1896</v>
      </c>
      <c r="F33" s="70">
        <v>1768</v>
      </c>
      <c r="G33" s="70">
        <v>951</v>
      </c>
      <c r="H33" s="70">
        <v>368</v>
      </c>
      <c r="I33" s="70">
        <v>299</v>
      </c>
      <c r="J33" s="70">
        <v>4314</v>
      </c>
      <c r="K33" s="70">
        <v>3889</v>
      </c>
      <c r="L33" s="70">
        <v>420</v>
      </c>
      <c r="M33" s="70">
        <v>247</v>
      </c>
      <c r="N33" s="70">
        <v>200</v>
      </c>
      <c r="O33" s="70">
        <v>184</v>
      </c>
      <c r="P33" s="70">
        <v>10086</v>
      </c>
      <c r="Q33" s="70">
        <v>7668</v>
      </c>
    </row>
    <row r="34" spans="1:17" ht="17.100000000000001" customHeight="1">
      <c r="A34" s="82" t="s">
        <v>213</v>
      </c>
      <c r="B34" s="70">
        <v>23</v>
      </c>
      <c r="C34" s="70">
        <v>24</v>
      </c>
      <c r="D34" s="70">
        <v>739</v>
      </c>
      <c r="E34" s="70">
        <v>329</v>
      </c>
      <c r="F34" s="70">
        <v>177</v>
      </c>
      <c r="G34" s="70">
        <v>77</v>
      </c>
      <c r="H34" s="70">
        <v>33</v>
      </c>
      <c r="I34" s="70">
        <v>35</v>
      </c>
      <c r="J34" s="70">
        <v>743</v>
      </c>
      <c r="K34" s="70">
        <v>512</v>
      </c>
      <c r="L34" s="70">
        <v>39</v>
      </c>
      <c r="M34" s="70">
        <v>23</v>
      </c>
      <c r="N34" s="70">
        <v>26</v>
      </c>
      <c r="O34" s="70">
        <v>29</v>
      </c>
      <c r="P34" s="70">
        <v>1780</v>
      </c>
      <c r="Q34" s="70">
        <v>1029</v>
      </c>
    </row>
    <row r="35" spans="1:17" ht="17.100000000000001" customHeight="1">
      <c r="A35" s="82" t="s">
        <v>214</v>
      </c>
      <c r="B35" s="70">
        <v>55</v>
      </c>
      <c r="C35" s="70">
        <v>59</v>
      </c>
      <c r="D35" s="70">
        <v>794</v>
      </c>
      <c r="E35" s="70">
        <v>765</v>
      </c>
      <c r="F35" s="70">
        <v>2281</v>
      </c>
      <c r="G35" s="70">
        <v>1349</v>
      </c>
      <c r="H35" s="70">
        <v>126</v>
      </c>
      <c r="I35" s="70">
        <v>95</v>
      </c>
      <c r="J35" s="70">
        <v>2879</v>
      </c>
      <c r="K35" s="70">
        <v>2653</v>
      </c>
      <c r="L35" s="70">
        <v>239</v>
      </c>
      <c r="M35" s="70">
        <v>185</v>
      </c>
      <c r="N35" s="70">
        <v>104</v>
      </c>
      <c r="O35" s="70">
        <v>99</v>
      </c>
      <c r="P35" s="70">
        <v>6478</v>
      </c>
      <c r="Q35" s="70">
        <v>5205</v>
      </c>
    </row>
    <row r="36" spans="1:17" ht="17.100000000000001" customHeight="1">
      <c r="A36" s="82" t="s">
        <v>215</v>
      </c>
      <c r="B36" s="70">
        <v>1119</v>
      </c>
      <c r="C36" s="70">
        <v>986</v>
      </c>
      <c r="D36" s="70">
        <v>10722</v>
      </c>
      <c r="E36" s="70">
        <v>7248</v>
      </c>
      <c r="F36" s="70">
        <v>4745</v>
      </c>
      <c r="G36" s="70">
        <v>3007</v>
      </c>
      <c r="H36" s="70">
        <v>1263</v>
      </c>
      <c r="I36" s="70">
        <v>1040</v>
      </c>
      <c r="J36" s="70">
        <v>6642</v>
      </c>
      <c r="K36" s="70">
        <v>5447</v>
      </c>
      <c r="L36" s="70">
        <v>748</v>
      </c>
      <c r="M36" s="70">
        <v>499</v>
      </c>
      <c r="N36" s="70">
        <v>2723</v>
      </c>
      <c r="O36" s="70">
        <v>1751</v>
      </c>
      <c r="P36" s="70">
        <v>27962</v>
      </c>
      <c r="Q36" s="70">
        <v>19978</v>
      </c>
    </row>
    <row r="37" spans="1:17" ht="15.75" customHeight="1">
      <c r="A37" s="77" t="s">
        <v>216</v>
      </c>
      <c r="B37" s="83">
        <v>6175</v>
      </c>
      <c r="C37" s="83">
        <v>4858</v>
      </c>
      <c r="D37" s="83">
        <v>78145</v>
      </c>
      <c r="E37" s="83">
        <v>53430</v>
      </c>
      <c r="F37" s="83">
        <v>48380</v>
      </c>
      <c r="G37" s="83">
        <v>26273</v>
      </c>
      <c r="H37" s="83">
        <v>8252</v>
      </c>
      <c r="I37" s="83">
        <v>6193</v>
      </c>
      <c r="J37" s="84">
        <v>100562</v>
      </c>
      <c r="K37" s="83">
        <v>70380</v>
      </c>
      <c r="L37" s="83">
        <v>9103</v>
      </c>
      <c r="M37" s="83">
        <v>5914</v>
      </c>
      <c r="N37" s="83">
        <v>9414</v>
      </c>
      <c r="O37" s="83">
        <v>6676</v>
      </c>
      <c r="P37" s="83" t="s">
        <v>217</v>
      </c>
      <c r="Q37" s="83" t="s">
        <v>218</v>
      </c>
    </row>
    <row r="38" spans="1:17" ht="17.100000000000001" customHeight="1">
      <c r="A38" s="701" t="s">
        <v>170</v>
      </c>
      <c r="B38" s="702"/>
      <c r="C38" s="702"/>
      <c r="D38" s="702"/>
      <c r="E38" s="702"/>
      <c r="F38" s="702"/>
      <c r="G38" s="702"/>
      <c r="H38" s="702"/>
      <c r="I38" s="702"/>
      <c r="J38" s="702"/>
      <c r="K38" s="702"/>
      <c r="L38" s="702"/>
      <c r="M38" s="702"/>
      <c r="N38" s="702"/>
      <c r="O38" s="702"/>
      <c r="P38" s="702"/>
      <c r="Q38" s="702"/>
    </row>
    <row r="39" spans="1:17" ht="17.100000000000001" customHeight="1">
      <c r="A39" s="701" t="s">
        <v>183</v>
      </c>
      <c r="B39" s="702"/>
      <c r="C39" s="702"/>
      <c r="D39" s="702"/>
      <c r="E39" s="702"/>
      <c r="F39" s="702"/>
      <c r="G39" s="702"/>
      <c r="H39" s="702"/>
      <c r="I39" s="702"/>
      <c r="J39" s="702"/>
      <c r="K39" s="702"/>
      <c r="L39" s="702"/>
      <c r="M39" s="702"/>
      <c r="N39" s="702"/>
      <c r="O39" s="702"/>
      <c r="P39" s="702"/>
      <c r="Q39" s="702"/>
    </row>
    <row r="40" spans="1:17" ht="17.100000000000001" customHeight="1">
      <c r="A40" s="701" t="s">
        <v>172</v>
      </c>
      <c r="B40" s="702"/>
      <c r="C40" s="702"/>
      <c r="D40" s="702"/>
      <c r="E40" s="702"/>
      <c r="F40" s="702"/>
      <c r="G40" s="702"/>
      <c r="H40" s="702"/>
      <c r="I40" s="702"/>
      <c r="J40" s="702"/>
      <c r="K40" s="702"/>
      <c r="L40" s="702"/>
      <c r="M40" s="702"/>
      <c r="N40" s="702"/>
      <c r="O40" s="702"/>
      <c r="P40" s="702"/>
      <c r="Q40" s="702"/>
    </row>
    <row r="41" spans="1:17" ht="17.100000000000001" customHeight="1">
      <c r="A41" s="701" t="s">
        <v>184</v>
      </c>
      <c r="B41" s="702"/>
      <c r="C41" s="702"/>
      <c r="D41" s="702"/>
      <c r="E41" s="702"/>
      <c r="F41" s="702"/>
      <c r="G41" s="702"/>
      <c r="H41" s="702"/>
      <c r="I41" s="702"/>
      <c r="J41" s="702"/>
      <c r="K41" s="702"/>
      <c r="L41" s="702"/>
      <c r="M41" s="702"/>
      <c r="N41" s="702"/>
      <c r="O41" s="702"/>
      <c r="P41" s="702"/>
      <c r="Q41" s="702"/>
    </row>
    <row r="42" spans="1:17" ht="17.100000000000001" customHeight="1">
      <c r="A42" s="701" t="s">
        <v>185</v>
      </c>
      <c r="B42" s="702"/>
      <c r="C42" s="702"/>
      <c r="D42" s="702"/>
      <c r="E42" s="702"/>
      <c r="F42" s="702"/>
      <c r="G42" s="702"/>
      <c r="H42" s="702"/>
      <c r="I42" s="702"/>
      <c r="J42" s="702"/>
      <c r="K42" s="702"/>
      <c r="L42" s="702"/>
      <c r="M42" s="702"/>
      <c r="N42" s="702"/>
      <c r="O42" s="702"/>
      <c r="P42" s="702"/>
      <c r="Q42" s="702"/>
    </row>
  </sheetData>
  <mergeCells count="19">
    <mergeCell ref="A1:Q1"/>
    <mergeCell ref="A2:Q2"/>
    <mergeCell ref="A3:Q3"/>
    <mergeCell ref="A4:Q4"/>
    <mergeCell ref="A5:Q5"/>
    <mergeCell ref="A40:Q40"/>
    <mergeCell ref="A41:Q41"/>
    <mergeCell ref="A42:Q42"/>
    <mergeCell ref="J7:K7"/>
    <mergeCell ref="L7:M7"/>
    <mergeCell ref="N7:O7"/>
    <mergeCell ref="P7:Q7"/>
    <mergeCell ref="A38:Q38"/>
    <mergeCell ref="A39:Q39"/>
    <mergeCell ref="A7:A8"/>
    <mergeCell ref="B7:C7"/>
    <mergeCell ref="D7:E7"/>
    <mergeCell ref="F7:G7"/>
    <mergeCell ref="H7:I7"/>
  </mergeCells>
  <pageMargins left="0.2" right="0.2" top="0.25" bottom="0.25" header="0" footer="0"/>
  <pageSetup paperSize="5" scale="90" fitToHeight="0" orientation="landscape"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Layout" zoomScaleNormal="100" workbookViewId="0">
      <selection sqref="A1:R1"/>
    </sheetView>
  </sheetViews>
  <sheetFormatPr defaultColWidth="11" defaultRowHeight="15" customHeight="1"/>
  <cols>
    <col min="1" max="1" width="14" style="31" bestFit="1" customWidth="1"/>
    <col min="2" max="2" width="22" style="31" bestFit="1" customWidth="1"/>
    <col min="3" max="3" width="15" style="31" bestFit="1" customWidth="1"/>
    <col min="4" max="4" width="14" style="31" bestFit="1" customWidth="1"/>
    <col min="5" max="6" width="8" style="31" bestFit="1" customWidth="1"/>
    <col min="7" max="16384" width="11" style="31"/>
  </cols>
  <sheetData>
    <row r="1" spans="1:6" ht="21.95" customHeight="1">
      <c r="A1" s="723" t="s">
        <v>573</v>
      </c>
      <c r="B1" s="702"/>
      <c r="C1" s="702"/>
      <c r="D1" s="702"/>
      <c r="E1" s="702"/>
      <c r="F1" s="702"/>
    </row>
    <row r="2" spans="1:6" ht="21.95" customHeight="1">
      <c r="A2" s="723" t="s">
        <v>1</v>
      </c>
      <c r="B2" s="702"/>
      <c r="C2" s="702"/>
      <c r="D2" s="702"/>
      <c r="E2" s="702"/>
      <c r="F2" s="702"/>
    </row>
    <row r="3" spans="1:6" ht="21.95" customHeight="1">
      <c r="A3" s="723" t="s">
        <v>552</v>
      </c>
      <c r="B3" s="702"/>
      <c r="C3" s="702"/>
      <c r="D3" s="702"/>
      <c r="E3" s="702"/>
      <c r="F3" s="702"/>
    </row>
    <row r="4" spans="1:6" ht="21.95" customHeight="1">
      <c r="A4" s="723" t="s">
        <v>553</v>
      </c>
      <c r="B4" s="702"/>
      <c r="C4" s="702"/>
      <c r="D4" s="702"/>
      <c r="E4" s="702"/>
      <c r="F4" s="702"/>
    </row>
    <row r="5" spans="1:6" ht="21.95" customHeight="1">
      <c r="A5" s="723" t="s">
        <v>229</v>
      </c>
      <c r="B5" s="702"/>
      <c r="C5" s="702"/>
      <c r="D5" s="702"/>
      <c r="E5" s="702"/>
      <c r="F5" s="702"/>
    </row>
    <row r="7" spans="1:6" ht="17.100000000000001" customHeight="1">
      <c r="A7" s="39" t="s">
        <v>5</v>
      </c>
      <c r="B7" s="719" t="s">
        <v>574</v>
      </c>
      <c r="C7" s="719"/>
      <c r="D7" s="719"/>
      <c r="E7" s="719"/>
      <c r="F7" s="39" t="s">
        <v>7</v>
      </c>
    </row>
    <row r="8" spans="1:6" ht="17.100000000000001" customHeight="1">
      <c r="A8" s="39" t="s">
        <v>575</v>
      </c>
      <c r="B8" s="39" t="s">
        <v>576</v>
      </c>
      <c r="C8" s="47" t="s">
        <v>577</v>
      </c>
      <c r="D8" s="39" t="s">
        <v>578</v>
      </c>
      <c r="E8" s="39" t="s">
        <v>354</v>
      </c>
      <c r="F8" s="39" t="s">
        <v>5</v>
      </c>
    </row>
    <row r="9" spans="1:6" ht="17.100000000000001" customHeight="1">
      <c r="A9" s="48" t="s">
        <v>229</v>
      </c>
      <c r="B9" s="45">
        <v>1322</v>
      </c>
      <c r="C9" s="88">
        <v>20480</v>
      </c>
      <c r="D9" s="45">
        <v>4316</v>
      </c>
      <c r="E9" s="45">
        <v>17968</v>
      </c>
      <c r="F9" s="45">
        <v>44086</v>
      </c>
    </row>
    <row r="10" spans="1:6" ht="17.100000000000001" customHeight="1">
      <c r="A10" s="729" t="s">
        <v>579</v>
      </c>
      <c r="B10" s="702"/>
      <c r="C10" s="736"/>
      <c r="D10" s="702"/>
      <c r="E10" s="702"/>
      <c r="F10" s="702"/>
    </row>
    <row r="11" spans="1:6" ht="17.100000000000001" customHeight="1">
      <c r="A11" s="729" t="s">
        <v>571</v>
      </c>
      <c r="B11" s="702"/>
      <c r="C11" s="736"/>
      <c r="D11" s="702"/>
      <c r="E11" s="702"/>
      <c r="F11" s="702"/>
    </row>
    <row r="12" spans="1:6" ht="17.100000000000001" customHeight="1">
      <c r="A12" s="701" t="s">
        <v>1053</v>
      </c>
      <c r="B12" s="702"/>
      <c r="C12" s="736"/>
      <c r="D12" s="702"/>
      <c r="E12" s="702"/>
      <c r="F12" s="702"/>
    </row>
    <row r="13" spans="1:6" ht="17.100000000000001" customHeight="1">
      <c r="A13" s="729" t="s">
        <v>572</v>
      </c>
      <c r="B13" s="702"/>
      <c r="C13" s="736"/>
      <c r="D13" s="702"/>
      <c r="E13" s="702"/>
      <c r="F13" s="702"/>
    </row>
    <row r="14" spans="1:6" ht="15" customHeight="1">
      <c r="C14" s="49"/>
    </row>
    <row r="15" spans="1:6" ht="15" customHeight="1">
      <c r="C15" s="49"/>
    </row>
    <row r="16" spans="1:6" ht="15" customHeight="1">
      <c r="C16" s="49"/>
    </row>
    <row r="17" spans="3:3" ht="15" customHeight="1">
      <c r="C17" s="49"/>
    </row>
    <row r="18" spans="3:3" ht="15" customHeight="1">
      <c r="C18" s="49"/>
    </row>
    <row r="19" spans="3:3" ht="15" customHeight="1">
      <c r="C19" s="49"/>
    </row>
    <row r="20" spans="3:3" ht="15" customHeight="1">
      <c r="C20" s="49"/>
    </row>
    <row r="21" spans="3:3" ht="15" customHeight="1">
      <c r="C21" s="49"/>
    </row>
    <row r="22" spans="3:3" ht="15" customHeight="1">
      <c r="C22" s="49"/>
    </row>
    <row r="23" spans="3:3" ht="15" customHeight="1">
      <c r="C23" s="49"/>
    </row>
  </sheetData>
  <mergeCells count="10">
    <mergeCell ref="A10:F10"/>
    <mergeCell ref="A11:F11"/>
    <mergeCell ref="A12:F12"/>
    <mergeCell ref="A13:F13"/>
    <mergeCell ref="A1:F1"/>
    <mergeCell ref="A2:F2"/>
    <mergeCell ref="A3:F3"/>
    <mergeCell ref="A4:F4"/>
    <mergeCell ref="A5:F5"/>
    <mergeCell ref="B7:E7"/>
  </mergeCells>
  <pageMargins left="0.2" right="0.2" top="0.25" bottom="0.25" header="0" footer="0"/>
  <pageSetup paperSize="5" orientation="landscape"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Layout" zoomScaleNormal="100" workbookViewId="0">
      <selection sqref="A1:R1"/>
    </sheetView>
  </sheetViews>
  <sheetFormatPr defaultColWidth="11" defaultRowHeight="15" customHeight="1"/>
  <cols>
    <col min="1" max="1" width="7" style="31" bestFit="1" customWidth="1"/>
    <col min="2" max="2" width="8" style="31" bestFit="1" customWidth="1"/>
    <col min="3" max="3" width="10.625" style="31" bestFit="1" customWidth="1"/>
    <col min="4" max="4" width="6" style="31" bestFit="1" customWidth="1"/>
    <col min="5" max="5" width="9" style="31" bestFit="1" customWidth="1"/>
    <col min="6" max="6" width="6" style="31" bestFit="1" customWidth="1"/>
    <col min="7" max="7" width="9" style="31" bestFit="1" customWidth="1"/>
    <col min="8" max="8" width="6" style="31" bestFit="1" customWidth="1"/>
    <col min="9" max="9" width="9" style="31" bestFit="1" customWidth="1"/>
    <col min="10" max="10" width="8" style="31" bestFit="1" customWidth="1"/>
    <col min="11" max="16384" width="11" style="31"/>
  </cols>
  <sheetData>
    <row r="1" spans="1:10" ht="21.95" customHeight="1">
      <c r="A1" s="723" t="s">
        <v>580</v>
      </c>
      <c r="B1" s="702"/>
      <c r="C1" s="702"/>
      <c r="D1" s="702"/>
      <c r="E1" s="702"/>
      <c r="F1" s="702"/>
      <c r="G1" s="702"/>
      <c r="H1" s="702"/>
      <c r="I1" s="702"/>
      <c r="J1" s="702"/>
    </row>
    <row r="2" spans="1:10" ht="21.95" customHeight="1">
      <c r="A2" s="723" t="s">
        <v>1</v>
      </c>
      <c r="B2" s="702"/>
      <c r="C2" s="702"/>
      <c r="D2" s="702"/>
      <c r="E2" s="702"/>
      <c r="F2" s="702"/>
      <c r="G2" s="702"/>
      <c r="H2" s="702"/>
      <c r="I2" s="702"/>
      <c r="J2" s="702"/>
    </row>
    <row r="3" spans="1:10" ht="21.95" customHeight="1">
      <c r="A3" s="723" t="s">
        <v>552</v>
      </c>
      <c r="B3" s="702"/>
      <c r="C3" s="702"/>
      <c r="D3" s="702"/>
      <c r="E3" s="702"/>
      <c r="F3" s="702"/>
      <c r="G3" s="702"/>
      <c r="H3" s="702"/>
      <c r="I3" s="702"/>
      <c r="J3" s="702"/>
    </row>
    <row r="4" spans="1:10" ht="21.95" customHeight="1">
      <c r="A4" s="723" t="s">
        <v>174</v>
      </c>
      <c r="B4" s="702"/>
      <c r="C4" s="702"/>
      <c r="D4" s="702"/>
      <c r="E4" s="702"/>
      <c r="F4" s="702"/>
      <c r="G4" s="702"/>
      <c r="H4" s="702"/>
      <c r="I4" s="702"/>
      <c r="J4" s="702"/>
    </row>
    <row r="5" spans="1:10" ht="21.95" customHeight="1">
      <c r="A5" s="723" t="s">
        <v>229</v>
      </c>
      <c r="B5" s="702"/>
      <c r="C5" s="702"/>
      <c r="D5" s="702"/>
      <c r="E5" s="702"/>
      <c r="F5" s="702"/>
      <c r="G5" s="702"/>
      <c r="H5" s="702"/>
      <c r="I5" s="702"/>
      <c r="J5" s="702"/>
    </row>
    <row r="7" spans="1:10" ht="17.100000000000001" customHeight="1">
      <c r="A7" s="39" t="s">
        <v>5</v>
      </c>
      <c r="B7" s="719" t="s">
        <v>166</v>
      </c>
      <c r="C7" s="719"/>
      <c r="D7" s="719" t="s">
        <v>160</v>
      </c>
      <c r="E7" s="719"/>
      <c r="F7" s="719" t="s">
        <v>161</v>
      </c>
      <c r="G7" s="719"/>
      <c r="H7" s="719" t="s">
        <v>354</v>
      </c>
      <c r="I7" s="719"/>
      <c r="J7" s="39" t="s">
        <v>7</v>
      </c>
    </row>
    <row r="8" spans="1:10" ht="17.100000000000001" customHeight="1">
      <c r="A8" s="39" t="s">
        <v>581</v>
      </c>
      <c r="B8" s="39" t="s">
        <v>182</v>
      </c>
      <c r="C8" s="47" t="s">
        <v>180</v>
      </c>
      <c r="D8" s="39" t="s">
        <v>182</v>
      </c>
      <c r="E8" s="39" t="s">
        <v>180</v>
      </c>
      <c r="F8" s="39" t="s">
        <v>182</v>
      </c>
      <c r="G8" s="39" t="s">
        <v>180</v>
      </c>
      <c r="H8" s="39" t="s">
        <v>182</v>
      </c>
      <c r="I8" s="39" t="s">
        <v>180</v>
      </c>
      <c r="J8" s="39" t="s">
        <v>5</v>
      </c>
    </row>
    <row r="9" spans="1:10" ht="17.100000000000001" customHeight="1">
      <c r="A9" s="89" t="s">
        <v>582</v>
      </c>
      <c r="B9" s="90">
        <v>10985</v>
      </c>
      <c r="C9" s="91">
        <v>13376</v>
      </c>
      <c r="D9" s="90">
        <v>2798</v>
      </c>
      <c r="E9" s="90">
        <v>4543</v>
      </c>
      <c r="F9" s="90">
        <v>4116</v>
      </c>
      <c r="G9" s="90">
        <v>5313</v>
      </c>
      <c r="H9" s="90">
        <v>1244</v>
      </c>
      <c r="I9" s="90">
        <v>1711</v>
      </c>
      <c r="J9" s="90">
        <v>44086</v>
      </c>
    </row>
    <row r="10" spans="1:10" ht="17.100000000000001" customHeight="1">
      <c r="A10" s="48" t="s">
        <v>583</v>
      </c>
      <c r="B10" s="45">
        <v>4950</v>
      </c>
      <c r="C10" s="88">
        <v>7021</v>
      </c>
      <c r="D10" s="45">
        <v>1264</v>
      </c>
      <c r="E10" s="45">
        <v>2250</v>
      </c>
      <c r="F10" s="45">
        <v>1510</v>
      </c>
      <c r="G10" s="45">
        <v>2320</v>
      </c>
      <c r="H10" s="45">
        <v>542</v>
      </c>
      <c r="I10" s="45">
        <v>784</v>
      </c>
      <c r="J10" s="45">
        <v>20641</v>
      </c>
    </row>
    <row r="11" spans="1:10" ht="17.100000000000001" customHeight="1">
      <c r="A11" s="48" t="s">
        <v>584</v>
      </c>
      <c r="B11" s="45">
        <v>6035</v>
      </c>
      <c r="C11" s="88">
        <v>6355</v>
      </c>
      <c r="D11" s="45">
        <v>1534</v>
      </c>
      <c r="E11" s="45">
        <v>2293</v>
      </c>
      <c r="F11" s="45">
        <v>2606</v>
      </c>
      <c r="G11" s="45">
        <v>2993</v>
      </c>
      <c r="H11" s="45">
        <v>702</v>
      </c>
      <c r="I11" s="45">
        <v>927</v>
      </c>
      <c r="J11" s="45">
        <v>23445</v>
      </c>
    </row>
    <row r="12" spans="1:10" ht="17.100000000000001" customHeight="1">
      <c r="A12" s="729" t="s">
        <v>585</v>
      </c>
      <c r="B12" s="702"/>
      <c r="C12" s="736"/>
      <c r="D12" s="702"/>
      <c r="E12" s="702"/>
      <c r="F12" s="702"/>
      <c r="G12" s="702"/>
      <c r="H12" s="702"/>
      <c r="I12" s="702"/>
      <c r="J12" s="702"/>
    </row>
    <row r="13" spans="1:10" ht="17.100000000000001" customHeight="1">
      <c r="A13" s="729" t="s">
        <v>571</v>
      </c>
      <c r="B13" s="702"/>
      <c r="C13" s="736"/>
      <c r="D13" s="702"/>
      <c r="E13" s="702"/>
      <c r="F13" s="702"/>
      <c r="G13" s="702"/>
      <c r="H13" s="702"/>
      <c r="I13" s="702"/>
      <c r="J13" s="702"/>
    </row>
    <row r="14" spans="1:10" ht="17.100000000000001" customHeight="1">
      <c r="A14" s="701" t="s">
        <v>1053</v>
      </c>
      <c r="B14" s="702"/>
      <c r="C14" s="736"/>
      <c r="D14" s="702"/>
      <c r="E14" s="702"/>
      <c r="F14" s="702"/>
      <c r="G14" s="702"/>
      <c r="H14" s="702"/>
      <c r="I14" s="702"/>
      <c r="J14" s="702"/>
    </row>
    <row r="15" spans="1:10" ht="17.100000000000001" customHeight="1">
      <c r="A15" s="729" t="s">
        <v>572</v>
      </c>
      <c r="B15" s="702"/>
      <c r="C15" s="736"/>
      <c r="D15" s="702"/>
      <c r="E15" s="702"/>
      <c r="F15" s="702"/>
      <c r="G15" s="702"/>
      <c r="H15" s="702"/>
      <c r="I15" s="702"/>
      <c r="J15" s="702"/>
    </row>
    <row r="16" spans="1:10" ht="15" customHeight="1">
      <c r="C16" s="49"/>
    </row>
    <row r="17" spans="3:3" ht="15" customHeight="1">
      <c r="C17" s="49"/>
    </row>
    <row r="18" spans="3:3" ht="15" customHeight="1">
      <c r="C18" s="49"/>
    </row>
    <row r="19" spans="3:3" ht="15" customHeight="1">
      <c r="C19" s="49"/>
    </row>
    <row r="20" spans="3:3" ht="15" customHeight="1">
      <c r="C20" s="49"/>
    </row>
    <row r="21" spans="3:3" ht="15" customHeight="1">
      <c r="C21" s="49"/>
    </row>
    <row r="22" spans="3:3" ht="15" customHeight="1">
      <c r="C22" s="49"/>
    </row>
    <row r="23" spans="3:3" ht="15" customHeight="1">
      <c r="C23" s="49"/>
    </row>
  </sheetData>
  <mergeCells count="13">
    <mergeCell ref="A12:J12"/>
    <mergeCell ref="A13:J13"/>
    <mergeCell ref="A14:J14"/>
    <mergeCell ref="A15:J15"/>
    <mergeCell ref="A1:J1"/>
    <mergeCell ref="A2:J2"/>
    <mergeCell ref="A3:J3"/>
    <mergeCell ref="A4:J4"/>
    <mergeCell ref="A5:J5"/>
    <mergeCell ref="B7:C7"/>
    <mergeCell ref="D7:E7"/>
    <mergeCell ref="F7:G7"/>
    <mergeCell ref="H7:I7"/>
  </mergeCells>
  <pageMargins left="0.2" right="0.2" top="0.25" bottom="0.25" header="0" footer="0"/>
  <pageSetup paperSize="5" orientation="landscape"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Layout" zoomScaleNormal="100" workbookViewId="0">
      <selection sqref="A1:R1"/>
    </sheetView>
  </sheetViews>
  <sheetFormatPr defaultColWidth="11" defaultRowHeight="15" customHeight="1"/>
  <cols>
    <col min="1" max="1" width="49.25" style="31" customWidth="1"/>
    <col min="2" max="2" width="11" style="31" bestFit="1" customWidth="1"/>
    <col min="3" max="3" width="9.75" style="31" bestFit="1" customWidth="1"/>
    <col min="4" max="4" width="6" style="31" bestFit="1" customWidth="1"/>
    <col min="5" max="5" width="10" style="31" bestFit="1" customWidth="1"/>
    <col min="6" max="7" width="7" style="31" bestFit="1" customWidth="1"/>
    <col min="8" max="8" width="6" style="31" bestFit="1" customWidth="1"/>
    <col min="9" max="9" width="10" style="31" bestFit="1" customWidth="1"/>
    <col min="10" max="10" width="7" style="31" bestFit="1" customWidth="1"/>
    <col min="11" max="11" width="8" style="31" bestFit="1" customWidth="1"/>
    <col min="12" max="12" width="6" style="31" bestFit="1" customWidth="1"/>
    <col min="13" max="13" width="5" style="31" bestFit="1" customWidth="1"/>
    <col min="14" max="14" width="6" style="31" bestFit="1" customWidth="1"/>
    <col min="15" max="15" width="5" style="31" bestFit="1" customWidth="1"/>
    <col min="16" max="16" width="6" style="31" bestFit="1" customWidth="1"/>
    <col min="17" max="17" width="5" style="31" bestFit="1" customWidth="1"/>
    <col min="18" max="18" width="8" style="31" bestFit="1" customWidth="1"/>
    <col min="19" max="19" width="5" style="31" bestFit="1" customWidth="1"/>
    <col min="20" max="16384" width="11" style="31"/>
  </cols>
  <sheetData>
    <row r="1" spans="1:19" ht="21.95" customHeight="1">
      <c r="A1" s="723" t="s">
        <v>586</v>
      </c>
      <c r="B1" s="702"/>
      <c r="C1" s="702"/>
      <c r="D1" s="702"/>
      <c r="E1" s="702"/>
      <c r="F1" s="702"/>
      <c r="G1" s="702"/>
      <c r="H1" s="702"/>
      <c r="I1" s="702"/>
      <c r="J1" s="702"/>
      <c r="K1" s="702"/>
      <c r="L1" s="702"/>
      <c r="M1" s="702"/>
      <c r="N1" s="702"/>
      <c r="O1" s="702"/>
      <c r="P1" s="702"/>
      <c r="Q1" s="702"/>
      <c r="R1" s="702"/>
      <c r="S1" s="702"/>
    </row>
    <row r="2" spans="1:19" ht="21.95" customHeight="1">
      <c r="A2" s="723" t="s">
        <v>1</v>
      </c>
      <c r="B2" s="702"/>
      <c r="C2" s="702"/>
      <c r="D2" s="702"/>
      <c r="E2" s="702"/>
      <c r="F2" s="702"/>
      <c r="G2" s="702"/>
      <c r="H2" s="702"/>
      <c r="I2" s="702"/>
      <c r="J2" s="702"/>
      <c r="K2" s="702"/>
      <c r="L2" s="702"/>
      <c r="M2" s="702"/>
      <c r="N2" s="702"/>
      <c r="O2" s="702"/>
      <c r="P2" s="702"/>
      <c r="Q2" s="702"/>
      <c r="R2" s="702"/>
      <c r="S2" s="702"/>
    </row>
    <row r="3" spans="1:19" ht="21.95" customHeight="1">
      <c r="A3" s="723" t="s">
        <v>587</v>
      </c>
      <c r="B3" s="702"/>
      <c r="C3" s="702"/>
      <c r="D3" s="702"/>
      <c r="E3" s="702"/>
      <c r="F3" s="702"/>
      <c r="G3" s="702"/>
      <c r="H3" s="702"/>
      <c r="I3" s="702"/>
      <c r="J3" s="702"/>
      <c r="K3" s="702"/>
      <c r="L3" s="702"/>
      <c r="M3" s="702"/>
      <c r="N3" s="702"/>
      <c r="O3" s="702"/>
      <c r="P3" s="702"/>
      <c r="Q3" s="702"/>
      <c r="R3" s="702"/>
      <c r="S3" s="702"/>
    </row>
    <row r="4" spans="1:19" ht="21.95" customHeight="1">
      <c r="A4" s="723" t="s">
        <v>229</v>
      </c>
      <c r="B4" s="702"/>
      <c r="C4" s="702"/>
      <c r="D4" s="702"/>
      <c r="E4" s="702"/>
      <c r="F4" s="702"/>
      <c r="G4" s="702"/>
      <c r="H4" s="702"/>
      <c r="I4" s="702"/>
      <c r="J4" s="702"/>
      <c r="K4" s="702"/>
      <c r="L4" s="702"/>
      <c r="M4" s="702"/>
      <c r="N4" s="702"/>
      <c r="O4" s="702"/>
      <c r="P4" s="702"/>
      <c r="Q4" s="702"/>
      <c r="R4" s="702"/>
      <c r="S4" s="702"/>
    </row>
    <row r="6" spans="1:19" ht="17.100000000000001" customHeight="1">
      <c r="A6" s="719" t="s">
        <v>5</v>
      </c>
      <c r="B6" s="719"/>
      <c r="C6" s="719" t="s">
        <v>182</v>
      </c>
      <c r="D6" s="719"/>
      <c r="E6" s="719"/>
      <c r="F6" s="719"/>
      <c r="G6" s="719" t="s">
        <v>180</v>
      </c>
      <c r="H6" s="719"/>
      <c r="I6" s="719"/>
      <c r="J6" s="719"/>
      <c r="K6" s="39" t="s">
        <v>7</v>
      </c>
      <c r="L6" s="719" t="s">
        <v>160</v>
      </c>
      <c r="M6" s="719"/>
      <c r="N6" s="719" t="s">
        <v>161</v>
      </c>
      <c r="O6" s="719"/>
      <c r="P6" s="719" t="s">
        <v>354</v>
      </c>
      <c r="Q6" s="719"/>
      <c r="R6" s="719" t="s">
        <v>180</v>
      </c>
      <c r="S6" s="719"/>
    </row>
    <row r="7" spans="1:19" ht="17.100000000000001" customHeight="1">
      <c r="A7" s="39" t="s">
        <v>588</v>
      </c>
      <c r="B7" s="39" t="s">
        <v>575</v>
      </c>
      <c r="C7" s="39" t="s">
        <v>166</v>
      </c>
      <c r="D7" s="39" t="s">
        <v>160</v>
      </c>
      <c r="E7" s="39" t="s">
        <v>161</v>
      </c>
      <c r="F7" s="39" t="s">
        <v>354</v>
      </c>
      <c r="G7" s="39" t="s">
        <v>166</v>
      </c>
      <c r="H7" s="39" t="s">
        <v>160</v>
      </c>
      <c r="I7" s="39" t="s">
        <v>161</v>
      </c>
      <c r="J7" s="39" t="s">
        <v>354</v>
      </c>
      <c r="K7" s="39" t="s">
        <v>5</v>
      </c>
      <c r="L7" s="39" t="s">
        <v>589</v>
      </c>
      <c r="M7" s="39" t="s">
        <v>168</v>
      </c>
      <c r="N7" s="39" t="s">
        <v>589</v>
      </c>
      <c r="O7" s="39" t="s">
        <v>168</v>
      </c>
      <c r="P7" s="39" t="s">
        <v>589</v>
      </c>
      <c r="Q7" s="39" t="s">
        <v>168</v>
      </c>
      <c r="R7" s="39" t="s">
        <v>589</v>
      </c>
      <c r="S7" s="39" t="s">
        <v>168</v>
      </c>
    </row>
    <row r="8" spans="1:19" ht="17.100000000000001" customHeight="1">
      <c r="A8" s="44" t="s">
        <v>560</v>
      </c>
      <c r="B8" s="48" t="s">
        <v>12</v>
      </c>
      <c r="C8" s="88">
        <v>418</v>
      </c>
      <c r="D8" s="45">
        <v>80</v>
      </c>
      <c r="E8" s="45">
        <v>70</v>
      </c>
      <c r="F8" s="45">
        <v>32</v>
      </c>
      <c r="G8" s="45">
        <v>449</v>
      </c>
      <c r="H8" s="45">
        <v>142</v>
      </c>
      <c r="I8" s="45">
        <v>78</v>
      </c>
      <c r="J8" s="45">
        <v>47</v>
      </c>
      <c r="K8" s="45">
        <v>1316</v>
      </c>
      <c r="L8" s="45">
        <v>222</v>
      </c>
      <c r="M8" s="50">
        <v>0.16869300911853999</v>
      </c>
      <c r="N8" s="45">
        <v>148</v>
      </c>
      <c r="O8" s="50">
        <v>0.11246200607902999</v>
      </c>
      <c r="P8" s="45">
        <v>79</v>
      </c>
      <c r="Q8" s="50">
        <v>6.0030395136779997E-2</v>
      </c>
      <c r="R8" s="45">
        <v>716</v>
      </c>
      <c r="S8" s="50">
        <v>0.54407294832827002</v>
      </c>
    </row>
    <row r="9" spans="1:19" ht="17.100000000000001" customHeight="1">
      <c r="A9" s="44" t="s">
        <v>560</v>
      </c>
      <c r="B9" s="48" t="s">
        <v>13</v>
      </c>
      <c r="C9" s="88" t="s">
        <v>657</v>
      </c>
      <c r="D9" s="88" t="s">
        <v>657</v>
      </c>
      <c r="E9" s="88" t="s">
        <v>657</v>
      </c>
      <c r="F9" s="88" t="s">
        <v>657</v>
      </c>
      <c r="G9" s="88" t="s">
        <v>657</v>
      </c>
      <c r="H9" s="88" t="s">
        <v>657</v>
      </c>
      <c r="I9" s="88" t="s">
        <v>657</v>
      </c>
      <c r="J9" s="88" t="s">
        <v>657</v>
      </c>
      <c r="K9" s="88" t="s">
        <v>657</v>
      </c>
      <c r="L9" s="88" t="s">
        <v>657</v>
      </c>
      <c r="M9" s="88" t="s">
        <v>657</v>
      </c>
      <c r="N9" s="88" t="s">
        <v>657</v>
      </c>
      <c r="O9" s="88" t="s">
        <v>657</v>
      </c>
      <c r="P9" s="88" t="s">
        <v>657</v>
      </c>
      <c r="Q9" s="88" t="s">
        <v>657</v>
      </c>
      <c r="R9" s="88" t="s">
        <v>657</v>
      </c>
      <c r="S9" s="88" t="s">
        <v>657</v>
      </c>
    </row>
    <row r="10" spans="1:19" ht="17.100000000000001" customHeight="1">
      <c r="A10" s="92" t="s">
        <v>560</v>
      </c>
      <c r="B10" s="89" t="s">
        <v>590</v>
      </c>
      <c r="C10" s="91">
        <v>419</v>
      </c>
      <c r="D10" s="90">
        <v>80</v>
      </c>
      <c r="E10" s="90">
        <v>71</v>
      </c>
      <c r="F10" s="90">
        <v>32</v>
      </c>
      <c r="G10" s="90">
        <v>452</v>
      </c>
      <c r="H10" s="90">
        <v>142</v>
      </c>
      <c r="I10" s="90">
        <v>78</v>
      </c>
      <c r="J10" s="90">
        <v>48</v>
      </c>
      <c r="K10" s="90">
        <v>1322</v>
      </c>
      <c r="L10" s="90">
        <v>222</v>
      </c>
      <c r="M10" s="93">
        <v>0.1679273827534</v>
      </c>
      <c r="N10" s="90">
        <v>149</v>
      </c>
      <c r="O10" s="93">
        <v>0.11270801815431</v>
      </c>
      <c r="P10" s="90">
        <v>80</v>
      </c>
      <c r="Q10" s="93">
        <v>6.051437216339E-2</v>
      </c>
      <c r="R10" s="90">
        <v>720</v>
      </c>
      <c r="S10" s="93">
        <v>0.54462934947050001</v>
      </c>
    </row>
    <row r="11" spans="1:19" ht="17.100000000000001" customHeight="1">
      <c r="A11" s="44" t="s">
        <v>557</v>
      </c>
      <c r="B11" s="48" t="s">
        <v>12</v>
      </c>
      <c r="C11" s="88">
        <v>238</v>
      </c>
      <c r="D11" s="45">
        <v>64</v>
      </c>
      <c r="E11" s="45">
        <v>73</v>
      </c>
      <c r="F11" s="45">
        <v>20</v>
      </c>
      <c r="G11" s="45">
        <v>626</v>
      </c>
      <c r="H11" s="45">
        <v>222</v>
      </c>
      <c r="I11" s="45">
        <v>226</v>
      </c>
      <c r="J11" s="45">
        <v>83</v>
      </c>
      <c r="K11" s="45">
        <v>1552</v>
      </c>
      <c r="L11" s="45">
        <v>286</v>
      </c>
      <c r="M11" s="50">
        <v>0.18427835051545999</v>
      </c>
      <c r="N11" s="45">
        <v>299</v>
      </c>
      <c r="O11" s="50">
        <v>0.19265463917525999</v>
      </c>
      <c r="P11" s="45">
        <v>103</v>
      </c>
      <c r="Q11" s="50">
        <v>6.6365979381439996E-2</v>
      </c>
      <c r="R11" s="45">
        <v>1157</v>
      </c>
      <c r="S11" s="50">
        <v>0.74548969072164994</v>
      </c>
    </row>
    <row r="12" spans="1:19" ht="17.100000000000001" customHeight="1">
      <c r="A12" s="44" t="s">
        <v>557</v>
      </c>
      <c r="B12" s="48" t="s">
        <v>13</v>
      </c>
      <c r="C12" s="88">
        <v>7</v>
      </c>
      <c r="D12" s="45">
        <v>4</v>
      </c>
      <c r="E12" s="45">
        <v>3</v>
      </c>
      <c r="F12" s="45">
        <v>1</v>
      </c>
      <c r="G12" s="45">
        <v>15</v>
      </c>
      <c r="H12" s="45">
        <v>2</v>
      </c>
      <c r="I12" s="45">
        <v>6</v>
      </c>
      <c r="J12" s="45">
        <v>4</v>
      </c>
      <c r="K12" s="45">
        <v>42</v>
      </c>
      <c r="L12" s="45">
        <v>6</v>
      </c>
      <c r="M12" s="50">
        <v>0.14285714285713999</v>
      </c>
      <c r="N12" s="45">
        <v>9</v>
      </c>
      <c r="O12" s="50">
        <v>0.21428571428571</v>
      </c>
      <c r="P12" s="45">
        <v>5</v>
      </c>
      <c r="Q12" s="50">
        <v>0.11904761904762</v>
      </c>
      <c r="R12" s="45">
        <v>27</v>
      </c>
      <c r="S12" s="50">
        <v>0.64285714285714002</v>
      </c>
    </row>
    <row r="13" spans="1:19" ht="17.100000000000001" customHeight="1">
      <c r="A13" s="92" t="s">
        <v>557</v>
      </c>
      <c r="B13" s="89" t="s">
        <v>590</v>
      </c>
      <c r="C13" s="91">
        <v>245</v>
      </c>
      <c r="D13" s="90">
        <v>68</v>
      </c>
      <c r="E13" s="90">
        <v>76</v>
      </c>
      <c r="F13" s="90">
        <v>21</v>
      </c>
      <c r="G13" s="90">
        <v>641</v>
      </c>
      <c r="H13" s="90">
        <v>224</v>
      </c>
      <c r="I13" s="90">
        <v>232</v>
      </c>
      <c r="J13" s="90">
        <v>87</v>
      </c>
      <c r="K13" s="90">
        <v>1594</v>
      </c>
      <c r="L13" s="90">
        <v>292</v>
      </c>
      <c r="M13" s="93">
        <v>0.18318695106649999</v>
      </c>
      <c r="N13" s="90">
        <v>308</v>
      </c>
      <c r="O13" s="93">
        <v>0.19322459222082999</v>
      </c>
      <c r="P13" s="90">
        <v>108</v>
      </c>
      <c r="Q13" s="93">
        <v>6.7754077791720005E-2</v>
      </c>
      <c r="R13" s="90">
        <v>1184</v>
      </c>
      <c r="S13" s="93">
        <v>0.74278544542032998</v>
      </c>
    </row>
    <row r="14" spans="1:19" ht="17.100000000000001" customHeight="1">
      <c r="A14" s="44" t="s">
        <v>559</v>
      </c>
      <c r="B14" s="48" t="s">
        <v>12</v>
      </c>
      <c r="C14" s="88">
        <v>504</v>
      </c>
      <c r="D14" s="45">
        <v>79</v>
      </c>
      <c r="E14" s="45">
        <v>181</v>
      </c>
      <c r="F14" s="45">
        <v>69</v>
      </c>
      <c r="G14" s="45">
        <v>247</v>
      </c>
      <c r="H14" s="45">
        <v>54</v>
      </c>
      <c r="I14" s="45">
        <v>69</v>
      </c>
      <c r="J14" s="45">
        <v>35</v>
      </c>
      <c r="K14" s="45">
        <v>1238</v>
      </c>
      <c r="L14" s="45">
        <v>133</v>
      </c>
      <c r="M14" s="50">
        <v>0.10743134087237</v>
      </c>
      <c r="N14" s="45">
        <v>250</v>
      </c>
      <c r="O14" s="50">
        <v>0.20193861066235999</v>
      </c>
      <c r="P14" s="45">
        <v>104</v>
      </c>
      <c r="Q14" s="50">
        <v>8.4006462035540005E-2</v>
      </c>
      <c r="R14" s="45">
        <v>405</v>
      </c>
      <c r="S14" s="50">
        <v>0.32714054927302</v>
      </c>
    </row>
    <row r="15" spans="1:19" ht="17.100000000000001" customHeight="1">
      <c r="A15" s="44" t="s">
        <v>559</v>
      </c>
      <c r="B15" s="48" t="s">
        <v>13</v>
      </c>
      <c r="C15" s="88">
        <v>33</v>
      </c>
      <c r="D15" s="45">
        <v>24</v>
      </c>
      <c r="E15" s="45">
        <v>36</v>
      </c>
      <c r="F15" s="45">
        <v>7</v>
      </c>
      <c r="G15" s="45">
        <v>22</v>
      </c>
      <c r="H15" s="45">
        <v>18</v>
      </c>
      <c r="I15" s="45">
        <v>19</v>
      </c>
      <c r="J15" s="45">
        <v>11</v>
      </c>
      <c r="K15" s="45">
        <v>170</v>
      </c>
      <c r="L15" s="45">
        <v>42</v>
      </c>
      <c r="M15" s="50">
        <v>0.24705882352941</v>
      </c>
      <c r="N15" s="45">
        <v>55</v>
      </c>
      <c r="O15" s="50">
        <v>0.32352941176471001</v>
      </c>
      <c r="P15" s="45">
        <v>18</v>
      </c>
      <c r="Q15" s="50">
        <v>0.10588235294117999</v>
      </c>
      <c r="R15" s="45">
        <v>70</v>
      </c>
      <c r="S15" s="50">
        <v>0.41176470588234998</v>
      </c>
    </row>
    <row r="16" spans="1:19" ht="17.100000000000001" customHeight="1">
      <c r="A16" s="92" t="s">
        <v>559</v>
      </c>
      <c r="B16" s="89" t="s">
        <v>590</v>
      </c>
      <c r="C16" s="91">
        <v>537</v>
      </c>
      <c r="D16" s="90">
        <v>103</v>
      </c>
      <c r="E16" s="90">
        <v>217</v>
      </c>
      <c r="F16" s="90">
        <v>76</v>
      </c>
      <c r="G16" s="90">
        <v>269</v>
      </c>
      <c r="H16" s="90">
        <v>72</v>
      </c>
      <c r="I16" s="90">
        <v>88</v>
      </c>
      <c r="J16" s="90">
        <v>46</v>
      </c>
      <c r="K16" s="90">
        <v>1408</v>
      </c>
      <c r="L16" s="90">
        <v>175</v>
      </c>
      <c r="M16" s="93">
        <v>0.12428977272727</v>
      </c>
      <c r="N16" s="90">
        <v>305</v>
      </c>
      <c r="O16" s="93">
        <v>0.21661931818182001</v>
      </c>
      <c r="P16" s="90">
        <v>122</v>
      </c>
      <c r="Q16" s="93">
        <v>8.6647727272729999E-2</v>
      </c>
      <c r="R16" s="90">
        <v>475</v>
      </c>
      <c r="S16" s="93">
        <v>0.33735795454544998</v>
      </c>
    </row>
    <row r="17" spans="1:19" ht="17.100000000000001" customHeight="1">
      <c r="A17" s="44" t="s">
        <v>558</v>
      </c>
      <c r="B17" s="48" t="s">
        <v>12</v>
      </c>
      <c r="C17" s="88">
        <v>289</v>
      </c>
      <c r="D17" s="45">
        <v>108</v>
      </c>
      <c r="E17" s="45">
        <v>105</v>
      </c>
      <c r="F17" s="45">
        <v>12</v>
      </c>
      <c r="G17" s="45">
        <v>483</v>
      </c>
      <c r="H17" s="45">
        <v>232</v>
      </c>
      <c r="I17" s="45">
        <v>196</v>
      </c>
      <c r="J17" s="45">
        <v>45</v>
      </c>
      <c r="K17" s="45">
        <v>1470</v>
      </c>
      <c r="L17" s="45">
        <v>340</v>
      </c>
      <c r="M17" s="50">
        <v>0.23129251700680001</v>
      </c>
      <c r="N17" s="45">
        <v>301</v>
      </c>
      <c r="O17" s="50">
        <v>0.20476190476190001</v>
      </c>
      <c r="P17" s="45">
        <v>57</v>
      </c>
      <c r="Q17" s="50">
        <v>3.8775510204080002E-2</v>
      </c>
      <c r="R17" s="45">
        <v>956</v>
      </c>
      <c r="S17" s="50">
        <v>0.65034013605441998</v>
      </c>
    </row>
    <row r="18" spans="1:19" ht="17.100000000000001" customHeight="1">
      <c r="A18" s="44" t="s">
        <v>558</v>
      </c>
      <c r="B18" s="48" t="s">
        <v>13</v>
      </c>
      <c r="C18" s="88">
        <v>204</v>
      </c>
      <c r="D18" s="45">
        <v>54</v>
      </c>
      <c r="E18" s="45">
        <v>102</v>
      </c>
      <c r="F18" s="45">
        <v>12</v>
      </c>
      <c r="G18" s="45">
        <v>223</v>
      </c>
      <c r="H18" s="45">
        <v>60</v>
      </c>
      <c r="I18" s="45">
        <v>111</v>
      </c>
      <c r="J18" s="45">
        <v>32</v>
      </c>
      <c r="K18" s="45">
        <v>798</v>
      </c>
      <c r="L18" s="45">
        <v>114</v>
      </c>
      <c r="M18" s="50">
        <v>0.14285714285713999</v>
      </c>
      <c r="N18" s="45">
        <v>213</v>
      </c>
      <c r="O18" s="50">
        <v>0.26691729323308</v>
      </c>
      <c r="P18" s="45">
        <v>44</v>
      </c>
      <c r="Q18" s="50">
        <v>5.5137844611529999E-2</v>
      </c>
      <c r="R18" s="45">
        <v>426</v>
      </c>
      <c r="S18" s="50">
        <v>0.53383458646616999</v>
      </c>
    </row>
    <row r="19" spans="1:19" ht="17.100000000000001" customHeight="1">
      <c r="A19" s="92" t="s">
        <v>558</v>
      </c>
      <c r="B19" s="89" t="s">
        <v>590</v>
      </c>
      <c r="C19" s="91">
        <v>493</v>
      </c>
      <c r="D19" s="90">
        <v>162</v>
      </c>
      <c r="E19" s="90">
        <v>207</v>
      </c>
      <c r="F19" s="90">
        <v>24</v>
      </c>
      <c r="G19" s="90">
        <v>706</v>
      </c>
      <c r="H19" s="90">
        <v>292</v>
      </c>
      <c r="I19" s="90">
        <v>307</v>
      </c>
      <c r="J19" s="90">
        <v>77</v>
      </c>
      <c r="K19" s="90">
        <v>2268</v>
      </c>
      <c r="L19" s="90">
        <v>454</v>
      </c>
      <c r="M19" s="93">
        <v>0.20017636684303</v>
      </c>
      <c r="N19" s="90">
        <v>514</v>
      </c>
      <c r="O19" s="93">
        <v>0.22663139329806001</v>
      </c>
      <c r="P19" s="90">
        <v>101</v>
      </c>
      <c r="Q19" s="93">
        <v>4.4532627865960003E-2</v>
      </c>
      <c r="R19" s="90">
        <v>1382</v>
      </c>
      <c r="S19" s="93">
        <v>0.60934744268078</v>
      </c>
    </row>
    <row r="20" spans="1:19" ht="17.100000000000001" customHeight="1">
      <c r="A20" s="44" t="s">
        <v>577</v>
      </c>
      <c r="B20" s="48" t="s">
        <v>12</v>
      </c>
      <c r="C20" s="88">
        <v>1882</v>
      </c>
      <c r="D20" s="45">
        <v>260</v>
      </c>
      <c r="E20" s="45">
        <v>362</v>
      </c>
      <c r="F20" s="45">
        <v>213</v>
      </c>
      <c r="G20" s="45">
        <v>2446</v>
      </c>
      <c r="H20" s="45">
        <v>411</v>
      </c>
      <c r="I20" s="45">
        <v>382</v>
      </c>
      <c r="J20" s="45">
        <v>219</v>
      </c>
      <c r="K20" s="45">
        <v>6175</v>
      </c>
      <c r="L20" s="45">
        <v>671</v>
      </c>
      <c r="M20" s="50">
        <v>0.10866396761134001</v>
      </c>
      <c r="N20" s="45">
        <v>744</v>
      </c>
      <c r="O20" s="50">
        <v>0.12048582995951</v>
      </c>
      <c r="P20" s="45">
        <v>432</v>
      </c>
      <c r="Q20" s="50">
        <v>6.9959514170039996E-2</v>
      </c>
      <c r="R20" s="45">
        <v>3458</v>
      </c>
      <c r="S20" s="50">
        <v>0.56000000000000005</v>
      </c>
    </row>
    <row r="21" spans="1:19" ht="17.100000000000001" customHeight="1">
      <c r="A21" s="44" t="s">
        <v>577</v>
      </c>
      <c r="B21" s="48" t="s">
        <v>13</v>
      </c>
      <c r="C21" s="88">
        <v>4639</v>
      </c>
      <c r="D21" s="45">
        <v>732</v>
      </c>
      <c r="E21" s="45">
        <v>1140</v>
      </c>
      <c r="F21" s="45">
        <v>454</v>
      </c>
      <c r="G21" s="45">
        <v>4575</v>
      </c>
      <c r="H21" s="45">
        <v>1148</v>
      </c>
      <c r="I21" s="45">
        <v>1040</v>
      </c>
      <c r="J21" s="45">
        <v>577</v>
      </c>
      <c r="K21" s="45">
        <v>14305</v>
      </c>
      <c r="L21" s="45">
        <v>1880</v>
      </c>
      <c r="M21" s="50">
        <v>0.13142257951764999</v>
      </c>
      <c r="N21" s="45">
        <v>2180</v>
      </c>
      <c r="O21" s="50">
        <v>0.15239426773855</v>
      </c>
      <c r="P21" s="45">
        <v>1031</v>
      </c>
      <c r="Q21" s="50">
        <v>7.2072701852500004E-2</v>
      </c>
      <c r="R21" s="45">
        <v>7340</v>
      </c>
      <c r="S21" s="50">
        <v>0.51310730513806002</v>
      </c>
    </row>
    <row r="22" spans="1:19" ht="17.100000000000001" customHeight="1">
      <c r="A22" s="92" t="s">
        <v>577</v>
      </c>
      <c r="B22" s="89" t="s">
        <v>590</v>
      </c>
      <c r="C22" s="91">
        <v>6521</v>
      </c>
      <c r="D22" s="90">
        <v>992</v>
      </c>
      <c r="E22" s="90">
        <v>1502</v>
      </c>
      <c r="F22" s="90">
        <v>667</v>
      </c>
      <c r="G22" s="90">
        <v>7021</v>
      </c>
      <c r="H22" s="90">
        <v>1559</v>
      </c>
      <c r="I22" s="90">
        <v>1422</v>
      </c>
      <c r="J22" s="90">
        <v>796</v>
      </c>
      <c r="K22" s="90">
        <v>20480</v>
      </c>
      <c r="L22" s="90">
        <v>2551</v>
      </c>
      <c r="M22" s="93">
        <v>0.124560546875</v>
      </c>
      <c r="N22" s="90">
        <v>2924</v>
      </c>
      <c r="O22" s="93">
        <v>0.14277343749999999</v>
      </c>
      <c r="P22" s="90">
        <v>1463</v>
      </c>
      <c r="Q22" s="93">
        <v>7.1435546875000006E-2</v>
      </c>
      <c r="R22" s="90">
        <v>10798</v>
      </c>
      <c r="S22" s="93">
        <v>0.52724609374999998</v>
      </c>
    </row>
    <row r="23" spans="1:19" ht="17.100000000000001" customHeight="1">
      <c r="A23" s="44" t="s">
        <v>556</v>
      </c>
      <c r="B23" s="48" t="s">
        <v>12</v>
      </c>
      <c r="C23" s="88">
        <v>6</v>
      </c>
      <c r="D23" s="45">
        <v>1</v>
      </c>
      <c r="E23" s="45">
        <v>1</v>
      </c>
      <c r="F23" s="45">
        <v>0</v>
      </c>
      <c r="G23" s="45">
        <v>8</v>
      </c>
      <c r="H23" s="45">
        <v>1</v>
      </c>
      <c r="I23" s="45">
        <v>1</v>
      </c>
      <c r="J23" s="45">
        <v>1</v>
      </c>
      <c r="K23" s="45">
        <v>19</v>
      </c>
      <c r="L23" s="45">
        <v>2</v>
      </c>
      <c r="M23" s="50">
        <v>0.10526315789474</v>
      </c>
      <c r="N23" s="45">
        <v>2</v>
      </c>
      <c r="O23" s="50">
        <v>0.10526315789474</v>
      </c>
      <c r="P23" s="45">
        <v>1</v>
      </c>
      <c r="Q23" s="50">
        <v>5.263157894737E-2</v>
      </c>
      <c r="R23" s="45">
        <v>11</v>
      </c>
      <c r="S23" s="50">
        <v>0.57894736842104999</v>
      </c>
    </row>
    <row r="24" spans="1:19" ht="17.100000000000001" customHeight="1">
      <c r="A24" s="44" t="s">
        <v>556</v>
      </c>
      <c r="B24" s="48" t="s">
        <v>13</v>
      </c>
      <c r="C24" s="45" t="s">
        <v>657</v>
      </c>
      <c r="D24" s="45" t="s">
        <v>657</v>
      </c>
      <c r="E24" s="45" t="s">
        <v>657</v>
      </c>
      <c r="F24" s="45" t="s">
        <v>657</v>
      </c>
      <c r="G24" s="45" t="s">
        <v>657</v>
      </c>
      <c r="H24" s="45" t="s">
        <v>657</v>
      </c>
      <c r="I24" s="45" t="s">
        <v>657</v>
      </c>
      <c r="J24" s="45" t="s">
        <v>657</v>
      </c>
      <c r="K24" s="45" t="s">
        <v>657</v>
      </c>
      <c r="L24" s="45" t="s">
        <v>657</v>
      </c>
      <c r="M24" s="45" t="s">
        <v>657</v>
      </c>
      <c r="N24" s="45" t="s">
        <v>657</v>
      </c>
      <c r="O24" s="45" t="s">
        <v>657</v>
      </c>
      <c r="P24" s="45" t="s">
        <v>657</v>
      </c>
      <c r="Q24" s="45" t="s">
        <v>657</v>
      </c>
      <c r="R24" s="45" t="s">
        <v>657</v>
      </c>
      <c r="S24" s="45" t="s">
        <v>657</v>
      </c>
    </row>
    <row r="25" spans="1:19" ht="17.100000000000001" customHeight="1">
      <c r="A25" s="92" t="s">
        <v>556</v>
      </c>
      <c r="B25" s="89" t="s">
        <v>590</v>
      </c>
      <c r="C25" s="90">
        <v>7</v>
      </c>
      <c r="D25" s="90">
        <v>1</v>
      </c>
      <c r="E25" s="90">
        <v>3</v>
      </c>
      <c r="F25" s="90">
        <v>0</v>
      </c>
      <c r="G25" s="90">
        <v>8</v>
      </c>
      <c r="H25" s="90">
        <v>1</v>
      </c>
      <c r="I25" s="90">
        <v>1</v>
      </c>
      <c r="J25" s="90">
        <v>1</v>
      </c>
      <c r="K25" s="90">
        <v>22</v>
      </c>
      <c r="L25" s="90">
        <v>2</v>
      </c>
      <c r="M25" s="93">
        <v>9.0909090909089996E-2</v>
      </c>
      <c r="N25" s="90">
        <v>4</v>
      </c>
      <c r="O25" s="93">
        <v>0.18181818181817999</v>
      </c>
      <c r="P25" s="90">
        <v>1</v>
      </c>
      <c r="Q25" s="93">
        <v>4.5454545454550001E-2</v>
      </c>
      <c r="R25" s="90">
        <v>11</v>
      </c>
      <c r="S25" s="93">
        <v>0.5</v>
      </c>
    </row>
    <row r="26" spans="1:19" ht="17.100000000000001" customHeight="1">
      <c r="A26" s="44" t="s">
        <v>563</v>
      </c>
      <c r="B26" s="48" t="s">
        <v>12</v>
      </c>
      <c r="C26" s="45">
        <v>36</v>
      </c>
      <c r="D26" s="45">
        <v>2</v>
      </c>
      <c r="E26" s="45">
        <v>1</v>
      </c>
      <c r="F26" s="45">
        <v>3</v>
      </c>
      <c r="G26" s="45">
        <v>94</v>
      </c>
      <c r="H26" s="45">
        <v>12</v>
      </c>
      <c r="I26" s="45">
        <v>13</v>
      </c>
      <c r="J26" s="45">
        <v>6</v>
      </c>
      <c r="K26" s="45">
        <v>167</v>
      </c>
      <c r="L26" s="45">
        <v>14</v>
      </c>
      <c r="M26" s="50">
        <v>8.3832335329339994E-2</v>
      </c>
      <c r="N26" s="45">
        <v>14</v>
      </c>
      <c r="O26" s="50">
        <v>8.3832335329339994E-2</v>
      </c>
      <c r="P26" s="45">
        <v>9</v>
      </c>
      <c r="Q26" s="50">
        <v>5.3892215568860001E-2</v>
      </c>
      <c r="R26" s="45">
        <v>125</v>
      </c>
      <c r="S26" s="50">
        <v>0.74850299401197995</v>
      </c>
    </row>
    <row r="27" spans="1:19" ht="17.100000000000001" customHeight="1">
      <c r="A27" s="44" t="s">
        <v>563</v>
      </c>
      <c r="B27" s="48" t="s">
        <v>13</v>
      </c>
      <c r="C27" s="45">
        <v>5</v>
      </c>
      <c r="D27" s="45">
        <v>1</v>
      </c>
      <c r="E27" s="45">
        <v>1</v>
      </c>
      <c r="F27" s="45">
        <v>2</v>
      </c>
      <c r="G27" s="45">
        <v>52</v>
      </c>
      <c r="H27" s="45">
        <v>9</v>
      </c>
      <c r="I27" s="45">
        <v>3</v>
      </c>
      <c r="J27" s="45">
        <v>5</v>
      </c>
      <c r="K27" s="45">
        <v>78</v>
      </c>
      <c r="L27" s="45">
        <v>10</v>
      </c>
      <c r="M27" s="50">
        <v>0.12820512820513</v>
      </c>
      <c r="N27" s="45">
        <v>4</v>
      </c>
      <c r="O27" s="50">
        <v>5.1282051282049997E-2</v>
      </c>
      <c r="P27" s="45">
        <v>7</v>
      </c>
      <c r="Q27" s="50">
        <v>8.9743589743589994E-2</v>
      </c>
      <c r="R27" s="45">
        <v>69</v>
      </c>
      <c r="S27" s="50">
        <v>0.88461538461538003</v>
      </c>
    </row>
    <row r="28" spans="1:19" ht="17.100000000000001" customHeight="1">
      <c r="A28" s="92" t="s">
        <v>563</v>
      </c>
      <c r="B28" s="89" t="s">
        <v>590</v>
      </c>
      <c r="C28" s="90">
        <v>41</v>
      </c>
      <c r="D28" s="90">
        <v>3</v>
      </c>
      <c r="E28" s="90">
        <v>2</v>
      </c>
      <c r="F28" s="90">
        <v>5</v>
      </c>
      <c r="G28" s="90">
        <v>146</v>
      </c>
      <c r="H28" s="90">
        <v>21</v>
      </c>
      <c r="I28" s="90">
        <v>16</v>
      </c>
      <c r="J28" s="90">
        <v>11</v>
      </c>
      <c r="K28" s="90">
        <v>245</v>
      </c>
      <c r="L28" s="90">
        <v>24</v>
      </c>
      <c r="M28" s="93">
        <v>9.7959183673469993E-2</v>
      </c>
      <c r="N28" s="90">
        <v>18</v>
      </c>
      <c r="O28" s="93">
        <v>7.3469387755099994E-2</v>
      </c>
      <c r="P28" s="90">
        <v>16</v>
      </c>
      <c r="Q28" s="93">
        <v>6.530612244898E-2</v>
      </c>
      <c r="R28" s="90">
        <v>194</v>
      </c>
      <c r="S28" s="93">
        <v>0.79183673469388005</v>
      </c>
    </row>
    <row r="29" spans="1:19" ht="17.100000000000001" customHeight="1">
      <c r="A29" s="44" t="s">
        <v>564</v>
      </c>
      <c r="B29" s="48" t="s">
        <v>12</v>
      </c>
      <c r="C29" s="45">
        <v>26</v>
      </c>
      <c r="D29" s="45">
        <v>7</v>
      </c>
      <c r="E29" s="45">
        <v>15</v>
      </c>
      <c r="F29" s="45">
        <v>3</v>
      </c>
      <c r="G29" s="45">
        <v>72</v>
      </c>
      <c r="H29" s="45">
        <v>16</v>
      </c>
      <c r="I29" s="45">
        <v>28</v>
      </c>
      <c r="J29" s="45">
        <v>7</v>
      </c>
      <c r="K29" s="45">
        <v>174</v>
      </c>
      <c r="L29" s="45">
        <v>23</v>
      </c>
      <c r="M29" s="50">
        <v>0.13218390804597999</v>
      </c>
      <c r="N29" s="45">
        <v>43</v>
      </c>
      <c r="O29" s="50">
        <v>0.24712643678161</v>
      </c>
      <c r="P29" s="45">
        <v>10</v>
      </c>
      <c r="Q29" s="50">
        <v>5.7471264367819998E-2</v>
      </c>
      <c r="R29" s="45">
        <v>123</v>
      </c>
      <c r="S29" s="50">
        <v>0.70689655172414001</v>
      </c>
    </row>
    <row r="30" spans="1:19" ht="17.100000000000001" customHeight="1">
      <c r="A30" s="44" t="s">
        <v>564</v>
      </c>
      <c r="B30" s="48" t="s">
        <v>13</v>
      </c>
      <c r="C30" s="45">
        <v>3</v>
      </c>
      <c r="D30" s="45">
        <v>3</v>
      </c>
      <c r="E30" s="45">
        <v>0</v>
      </c>
      <c r="F30" s="45">
        <v>2</v>
      </c>
      <c r="G30" s="45">
        <v>18</v>
      </c>
      <c r="H30" s="45">
        <v>2</v>
      </c>
      <c r="I30" s="45">
        <v>4</v>
      </c>
      <c r="J30" s="45">
        <v>2</v>
      </c>
      <c r="K30" s="45">
        <v>34</v>
      </c>
      <c r="L30" s="45">
        <v>5</v>
      </c>
      <c r="M30" s="50">
        <v>0.14705882352940999</v>
      </c>
      <c r="N30" s="45">
        <v>4</v>
      </c>
      <c r="O30" s="50">
        <v>0.11764705882353001</v>
      </c>
      <c r="P30" s="45">
        <v>4</v>
      </c>
      <c r="Q30" s="50">
        <v>0.11764705882353001</v>
      </c>
      <c r="R30" s="45">
        <v>26</v>
      </c>
      <c r="S30" s="50">
        <v>0.76470588235294001</v>
      </c>
    </row>
    <row r="31" spans="1:19" ht="17.100000000000001" customHeight="1">
      <c r="A31" s="92" t="s">
        <v>564</v>
      </c>
      <c r="B31" s="89" t="s">
        <v>590</v>
      </c>
      <c r="C31" s="90">
        <v>29</v>
      </c>
      <c r="D31" s="90">
        <v>10</v>
      </c>
      <c r="E31" s="90">
        <v>15</v>
      </c>
      <c r="F31" s="90">
        <v>5</v>
      </c>
      <c r="G31" s="90">
        <v>90</v>
      </c>
      <c r="H31" s="90">
        <v>18</v>
      </c>
      <c r="I31" s="90">
        <v>32</v>
      </c>
      <c r="J31" s="90">
        <v>9</v>
      </c>
      <c r="K31" s="90">
        <v>208</v>
      </c>
      <c r="L31" s="90">
        <v>28</v>
      </c>
      <c r="M31" s="93">
        <v>0.13461538461538</v>
      </c>
      <c r="N31" s="90">
        <v>47</v>
      </c>
      <c r="O31" s="93">
        <v>0.22596153846153999</v>
      </c>
      <c r="P31" s="90">
        <v>14</v>
      </c>
      <c r="Q31" s="93">
        <v>6.7307692307690001E-2</v>
      </c>
      <c r="R31" s="90">
        <v>149</v>
      </c>
      <c r="S31" s="93">
        <v>0.71634615384614997</v>
      </c>
    </row>
    <row r="32" spans="1:19" ht="17.100000000000001" customHeight="1">
      <c r="A32" s="44" t="s">
        <v>566</v>
      </c>
      <c r="B32" s="48" t="s">
        <v>12</v>
      </c>
      <c r="C32" s="45">
        <v>277</v>
      </c>
      <c r="D32" s="45">
        <v>111</v>
      </c>
      <c r="E32" s="45">
        <v>74</v>
      </c>
      <c r="F32" s="45">
        <v>36</v>
      </c>
      <c r="G32" s="45">
        <v>535</v>
      </c>
      <c r="H32" s="45">
        <v>226</v>
      </c>
      <c r="I32" s="45">
        <v>176</v>
      </c>
      <c r="J32" s="45">
        <v>97</v>
      </c>
      <c r="K32" s="45">
        <v>1532</v>
      </c>
      <c r="L32" s="45">
        <v>337</v>
      </c>
      <c r="M32" s="50">
        <v>0.21997389033942999</v>
      </c>
      <c r="N32" s="45">
        <v>250</v>
      </c>
      <c r="O32" s="50">
        <v>0.16318537859008</v>
      </c>
      <c r="P32" s="45">
        <v>133</v>
      </c>
      <c r="Q32" s="50">
        <v>8.6814621409919995E-2</v>
      </c>
      <c r="R32" s="45">
        <v>1034</v>
      </c>
      <c r="S32" s="50">
        <v>0.67493472584855996</v>
      </c>
    </row>
    <row r="33" spans="1:19" ht="17.100000000000001" customHeight="1">
      <c r="A33" s="44" t="s">
        <v>566</v>
      </c>
      <c r="B33" s="48" t="s">
        <v>13</v>
      </c>
      <c r="C33" s="45">
        <v>536</v>
      </c>
      <c r="D33" s="45">
        <v>228</v>
      </c>
      <c r="E33" s="45">
        <v>598</v>
      </c>
      <c r="F33" s="45">
        <v>121</v>
      </c>
      <c r="G33" s="45">
        <v>580</v>
      </c>
      <c r="H33" s="45">
        <v>276</v>
      </c>
      <c r="I33" s="45">
        <v>594</v>
      </c>
      <c r="J33" s="45">
        <v>152</v>
      </c>
      <c r="K33" s="45">
        <v>3085</v>
      </c>
      <c r="L33" s="45">
        <v>504</v>
      </c>
      <c r="M33" s="50">
        <v>0.16337115072934</v>
      </c>
      <c r="N33" s="45">
        <v>1192</v>
      </c>
      <c r="O33" s="50">
        <v>0.38638573743922</v>
      </c>
      <c r="P33" s="45">
        <v>273</v>
      </c>
      <c r="Q33" s="50">
        <v>8.8492706645059996E-2</v>
      </c>
      <c r="R33" s="45">
        <v>1602</v>
      </c>
      <c r="S33" s="50">
        <v>0.51928687196110002</v>
      </c>
    </row>
    <row r="34" spans="1:19" ht="17.100000000000001" customHeight="1">
      <c r="A34" s="92" t="s">
        <v>566</v>
      </c>
      <c r="B34" s="89" t="s">
        <v>590</v>
      </c>
      <c r="C34" s="90">
        <v>813</v>
      </c>
      <c r="D34" s="90">
        <v>339</v>
      </c>
      <c r="E34" s="90">
        <v>672</v>
      </c>
      <c r="F34" s="90">
        <v>157</v>
      </c>
      <c r="G34" s="90">
        <v>1115</v>
      </c>
      <c r="H34" s="90">
        <v>502</v>
      </c>
      <c r="I34" s="90">
        <v>770</v>
      </c>
      <c r="J34" s="90">
        <v>249</v>
      </c>
      <c r="K34" s="90">
        <v>4617</v>
      </c>
      <c r="L34" s="90">
        <v>841</v>
      </c>
      <c r="M34" s="93">
        <v>0.18215291314706999</v>
      </c>
      <c r="N34" s="90">
        <v>1442</v>
      </c>
      <c r="O34" s="93">
        <v>0.31232401992636</v>
      </c>
      <c r="P34" s="90">
        <v>406</v>
      </c>
      <c r="Q34" s="93">
        <v>8.7935889105480003E-2</v>
      </c>
      <c r="R34" s="90">
        <v>2636</v>
      </c>
      <c r="S34" s="93">
        <v>0.57093350660602005</v>
      </c>
    </row>
    <row r="35" spans="1:19" ht="17.100000000000001" customHeight="1">
      <c r="A35" s="44" t="s">
        <v>561</v>
      </c>
      <c r="B35" s="48" t="s">
        <v>12</v>
      </c>
      <c r="C35" s="45">
        <v>15</v>
      </c>
      <c r="D35" s="45">
        <v>1</v>
      </c>
      <c r="E35" s="45">
        <v>0</v>
      </c>
      <c r="F35" s="45">
        <v>0</v>
      </c>
      <c r="G35" s="45">
        <v>34</v>
      </c>
      <c r="H35" s="45">
        <v>4</v>
      </c>
      <c r="I35" s="45">
        <v>5</v>
      </c>
      <c r="J35" s="45">
        <v>3</v>
      </c>
      <c r="K35" s="45">
        <v>62</v>
      </c>
      <c r="L35" s="45">
        <v>5</v>
      </c>
      <c r="M35" s="50">
        <v>8.0645161290319997E-2</v>
      </c>
      <c r="N35" s="45">
        <v>5</v>
      </c>
      <c r="O35" s="50">
        <v>8.0645161290319997E-2</v>
      </c>
      <c r="P35" s="45">
        <v>3</v>
      </c>
      <c r="Q35" s="50">
        <v>4.8387096774190001E-2</v>
      </c>
      <c r="R35" s="45">
        <v>46</v>
      </c>
      <c r="S35" s="50">
        <v>0.74193548387096997</v>
      </c>
    </row>
    <row r="36" spans="1:19" ht="17.100000000000001" customHeight="1">
      <c r="A36" s="44" t="s">
        <v>561</v>
      </c>
      <c r="B36" s="48" t="s">
        <v>13</v>
      </c>
      <c r="C36" s="45">
        <v>5</v>
      </c>
      <c r="D36" s="45">
        <v>0</v>
      </c>
      <c r="E36" s="45">
        <v>2</v>
      </c>
      <c r="F36" s="45">
        <v>0</v>
      </c>
      <c r="G36" s="45">
        <v>3</v>
      </c>
      <c r="H36" s="45">
        <v>0</v>
      </c>
      <c r="I36" s="45">
        <v>0</v>
      </c>
      <c r="J36" s="45">
        <v>0</v>
      </c>
      <c r="K36" s="45">
        <v>10</v>
      </c>
      <c r="L36" s="45">
        <v>0</v>
      </c>
      <c r="M36" s="50">
        <v>0</v>
      </c>
      <c r="N36" s="45">
        <v>2</v>
      </c>
      <c r="O36" s="50">
        <v>0.2</v>
      </c>
      <c r="P36" s="45">
        <v>0</v>
      </c>
      <c r="Q36" s="50">
        <v>0</v>
      </c>
      <c r="R36" s="45">
        <v>3</v>
      </c>
      <c r="S36" s="50">
        <v>0.3</v>
      </c>
    </row>
    <row r="37" spans="1:19" ht="17.100000000000001" customHeight="1">
      <c r="A37" s="92" t="s">
        <v>561</v>
      </c>
      <c r="B37" s="89" t="s">
        <v>590</v>
      </c>
      <c r="C37" s="90">
        <v>20</v>
      </c>
      <c r="D37" s="90">
        <v>1</v>
      </c>
      <c r="E37" s="90">
        <v>2</v>
      </c>
      <c r="F37" s="90">
        <v>0</v>
      </c>
      <c r="G37" s="90">
        <v>37</v>
      </c>
      <c r="H37" s="90">
        <v>4</v>
      </c>
      <c r="I37" s="90">
        <v>5</v>
      </c>
      <c r="J37" s="90">
        <v>3</v>
      </c>
      <c r="K37" s="90">
        <v>72</v>
      </c>
      <c r="L37" s="90">
        <v>5</v>
      </c>
      <c r="M37" s="93">
        <v>6.9444444444440007E-2</v>
      </c>
      <c r="N37" s="90">
        <v>7</v>
      </c>
      <c r="O37" s="93">
        <v>9.7222222222220003E-2</v>
      </c>
      <c r="P37" s="90">
        <v>3</v>
      </c>
      <c r="Q37" s="93">
        <v>4.1666666666670002E-2</v>
      </c>
      <c r="R37" s="90">
        <v>49</v>
      </c>
      <c r="S37" s="93">
        <v>0.68055555555556002</v>
      </c>
    </row>
    <row r="38" spans="1:19" ht="17.100000000000001" customHeight="1">
      <c r="A38" s="44" t="s">
        <v>569</v>
      </c>
      <c r="B38" s="48" t="s">
        <v>12</v>
      </c>
      <c r="C38" s="45">
        <v>425</v>
      </c>
      <c r="D38" s="45">
        <v>274</v>
      </c>
      <c r="E38" s="45">
        <v>249</v>
      </c>
      <c r="F38" s="45">
        <v>78</v>
      </c>
      <c r="G38" s="45">
        <v>189</v>
      </c>
      <c r="H38" s="45">
        <v>159</v>
      </c>
      <c r="I38" s="45">
        <v>126</v>
      </c>
      <c r="J38" s="45">
        <v>29</v>
      </c>
      <c r="K38" s="45">
        <v>1529</v>
      </c>
      <c r="L38" s="45">
        <v>433</v>
      </c>
      <c r="M38" s="50">
        <v>0.28319162851537</v>
      </c>
      <c r="N38" s="45">
        <v>375</v>
      </c>
      <c r="O38" s="50">
        <v>0.24525833878351999</v>
      </c>
      <c r="P38" s="45">
        <v>107</v>
      </c>
      <c r="Q38" s="50">
        <v>6.9980379332899995E-2</v>
      </c>
      <c r="R38" s="45">
        <v>503</v>
      </c>
      <c r="S38" s="50">
        <v>0.32897318508828999</v>
      </c>
    </row>
    <row r="39" spans="1:19" ht="17.100000000000001" customHeight="1">
      <c r="A39" s="44" t="s">
        <v>569</v>
      </c>
      <c r="B39" s="48" t="s">
        <v>13</v>
      </c>
      <c r="C39" s="45">
        <v>160</v>
      </c>
      <c r="D39" s="45">
        <v>236</v>
      </c>
      <c r="E39" s="45">
        <v>242</v>
      </c>
      <c r="F39" s="45">
        <v>15</v>
      </c>
      <c r="G39" s="45">
        <v>89</v>
      </c>
      <c r="H39" s="45">
        <v>269</v>
      </c>
      <c r="I39" s="45">
        <v>272</v>
      </c>
      <c r="J39" s="45">
        <v>12</v>
      </c>
      <c r="K39" s="45">
        <v>1295</v>
      </c>
      <c r="L39" s="45">
        <v>505</v>
      </c>
      <c r="M39" s="50">
        <v>0.38996138996139001</v>
      </c>
      <c r="N39" s="45">
        <v>514</v>
      </c>
      <c r="O39" s="50">
        <v>0.39691119691120003</v>
      </c>
      <c r="P39" s="45">
        <v>27</v>
      </c>
      <c r="Q39" s="50">
        <v>2.084942084942E-2</v>
      </c>
      <c r="R39" s="45">
        <v>642</v>
      </c>
      <c r="S39" s="50">
        <v>0.49575289575289999</v>
      </c>
    </row>
    <row r="40" spans="1:19" ht="17.100000000000001" customHeight="1">
      <c r="A40" s="92" t="s">
        <v>569</v>
      </c>
      <c r="B40" s="89" t="s">
        <v>590</v>
      </c>
      <c r="C40" s="90">
        <v>585</v>
      </c>
      <c r="D40" s="90">
        <v>510</v>
      </c>
      <c r="E40" s="90">
        <v>491</v>
      </c>
      <c r="F40" s="90">
        <v>93</v>
      </c>
      <c r="G40" s="90">
        <v>278</v>
      </c>
      <c r="H40" s="90">
        <v>428</v>
      </c>
      <c r="I40" s="90">
        <v>398</v>
      </c>
      <c r="J40" s="90">
        <v>41</v>
      </c>
      <c r="K40" s="90">
        <v>2824</v>
      </c>
      <c r="L40" s="90">
        <v>938</v>
      </c>
      <c r="M40" s="93">
        <v>0.33215297450425002</v>
      </c>
      <c r="N40" s="90">
        <v>889</v>
      </c>
      <c r="O40" s="93">
        <v>0.31480169971671002</v>
      </c>
      <c r="P40" s="90">
        <v>134</v>
      </c>
      <c r="Q40" s="93">
        <v>4.7450424929180002E-2</v>
      </c>
      <c r="R40" s="90">
        <v>1145</v>
      </c>
      <c r="S40" s="93">
        <v>0.40545325779037</v>
      </c>
    </row>
    <row r="41" spans="1:19" ht="17.100000000000001" customHeight="1">
      <c r="A41" s="44" t="s">
        <v>568</v>
      </c>
      <c r="B41" s="48" t="s">
        <v>12</v>
      </c>
      <c r="C41" s="45">
        <v>12</v>
      </c>
      <c r="D41" s="45">
        <v>8</v>
      </c>
      <c r="E41" s="45">
        <v>8</v>
      </c>
      <c r="F41" s="45">
        <v>1</v>
      </c>
      <c r="G41" s="45">
        <v>33</v>
      </c>
      <c r="H41" s="45">
        <v>15</v>
      </c>
      <c r="I41" s="45">
        <v>16</v>
      </c>
      <c r="J41" s="45">
        <v>3</v>
      </c>
      <c r="K41" s="45">
        <v>96</v>
      </c>
      <c r="L41" s="45">
        <v>23</v>
      </c>
      <c r="M41" s="50">
        <v>0.23958333333333001</v>
      </c>
      <c r="N41" s="45">
        <v>24</v>
      </c>
      <c r="O41" s="50">
        <v>0.25</v>
      </c>
      <c r="P41" s="45">
        <v>4</v>
      </c>
      <c r="Q41" s="50">
        <v>4.1666666666670002E-2</v>
      </c>
      <c r="R41" s="45">
        <v>67</v>
      </c>
      <c r="S41" s="50">
        <v>0.69791666666666996</v>
      </c>
    </row>
    <row r="42" spans="1:19" ht="17.100000000000001" customHeight="1">
      <c r="A42" s="44" t="s">
        <v>568</v>
      </c>
      <c r="B42" s="48" t="s">
        <v>13</v>
      </c>
      <c r="C42" s="45">
        <v>2</v>
      </c>
      <c r="D42" s="45">
        <v>0</v>
      </c>
      <c r="E42" s="45">
        <v>0</v>
      </c>
      <c r="F42" s="45">
        <v>1</v>
      </c>
      <c r="G42" s="45">
        <v>6</v>
      </c>
      <c r="H42" s="45">
        <v>4</v>
      </c>
      <c r="I42" s="45">
        <v>5</v>
      </c>
      <c r="J42" s="45">
        <v>1</v>
      </c>
      <c r="K42" s="45">
        <v>19</v>
      </c>
      <c r="L42" s="45">
        <v>4</v>
      </c>
      <c r="M42" s="50">
        <v>0.21052631578947001</v>
      </c>
      <c r="N42" s="45">
        <v>5</v>
      </c>
      <c r="O42" s="50">
        <v>0.26315789473683998</v>
      </c>
      <c r="P42" s="45">
        <v>2</v>
      </c>
      <c r="Q42" s="50">
        <v>0.10526315789474</v>
      </c>
      <c r="R42" s="45">
        <v>16</v>
      </c>
      <c r="S42" s="50">
        <v>0.84210526315789003</v>
      </c>
    </row>
    <row r="43" spans="1:19" ht="17.100000000000001" customHeight="1">
      <c r="A43" s="92" t="s">
        <v>568</v>
      </c>
      <c r="B43" s="89" t="s">
        <v>590</v>
      </c>
      <c r="C43" s="90">
        <v>14</v>
      </c>
      <c r="D43" s="90">
        <v>8</v>
      </c>
      <c r="E43" s="90">
        <v>8</v>
      </c>
      <c r="F43" s="90">
        <v>2</v>
      </c>
      <c r="G43" s="90">
        <v>39</v>
      </c>
      <c r="H43" s="90">
        <v>19</v>
      </c>
      <c r="I43" s="90">
        <v>21</v>
      </c>
      <c r="J43" s="90">
        <v>4</v>
      </c>
      <c r="K43" s="90">
        <v>115</v>
      </c>
      <c r="L43" s="90">
        <v>27</v>
      </c>
      <c r="M43" s="93">
        <v>0.23478260869565001</v>
      </c>
      <c r="N43" s="90">
        <v>29</v>
      </c>
      <c r="O43" s="93">
        <v>0.25217391304348002</v>
      </c>
      <c r="P43" s="90">
        <v>6</v>
      </c>
      <c r="Q43" s="93">
        <v>5.217391304348E-2</v>
      </c>
      <c r="R43" s="90">
        <v>83</v>
      </c>
      <c r="S43" s="93">
        <v>0.72173913043478</v>
      </c>
    </row>
    <row r="44" spans="1:19" ht="17.100000000000001" customHeight="1">
      <c r="A44" s="44" t="s">
        <v>567</v>
      </c>
      <c r="B44" s="48" t="s">
        <v>12</v>
      </c>
      <c r="C44" s="45">
        <v>353</v>
      </c>
      <c r="D44" s="45">
        <v>165</v>
      </c>
      <c r="E44" s="45">
        <v>270</v>
      </c>
      <c r="F44" s="45">
        <v>38</v>
      </c>
      <c r="G44" s="45">
        <v>1748</v>
      </c>
      <c r="H44" s="45">
        <v>712</v>
      </c>
      <c r="I44" s="45">
        <v>983</v>
      </c>
      <c r="J44" s="45">
        <v>202</v>
      </c>
      <c r="K44" s="45">
        <v>4471</v>
      </c>
      <c r="L44" s="45">
        <v>877</v>
      </c>
      <c r="M44" s="50">
        <v>0.19615298590919</v>
      </c>
      <c r="N44" s="45">
        <v>1253</v>
      </c>
      <c r="O44" s="50">
        <v>0.28025050324312001</v>
      </c>
      <c r="P44" s="45">
        <v>240</v>
      </c>
      <c r="Q44" s="50">
        <v>5.367926638336E-2</v>
      </c>
      <c r="R44" s="45">
        <v>3645</v>
      </c>
      <c r="S44" s="50">
        <v>0.81525385819727003</v>
      </c>
    </row>
    <row r="45" spans="1:19" ht="17.100000000000001" customHeight="1">
      <c r="A45" s="44" t="s">
        <v>567</v>
      </c>
      <c r="B45" s="48" t="s">
        <v>13</v>
      </c>
      <c r="C45" s="45">
        <v>397</v>
      </c>
      <c r="D45" s="45">
        <v>247</v>
      </c>
      <c r="E45" s="45">
        <v>463</v>
      </c>
      <c r="F45" s="45">
        <v>84</v>
      </c>
      <c r="G45" s="45">
        <v>761</v>
      </c>
      <c r="H45" s="45">
        <v>502</v>
      </c>
      <c r="I45" s="45">
        <v>936</v>
      </c>
      <c r="J45" s="45">
        <v>129</v>
      </c>
      <c r="K45" s="45">
        <v>3519</v>
      </c>
      <c r="L45" s="45">
        <v>749</v>
      </c>
      <c r="M45" s="50">
        <v>0.21284455811309999</v>
      </c>
      <c r="N45" s="45">
        <v>1399</v>
      </c>
      <c r="O45" s="50">
        <v>0.39755612389882999</v>
      </c>
      <c r="P45" s="45">
        <v>213</v>
      </c>
      <c r="Q45" s="50">
        <v>6.0528559249789997E-2</v>
      </c>
      <c r="R45" s="45">
        <v>2328</v>
      </c>
      <c r="S45" s="50">
        <v>0.66155157715260005</v>
      </c>
    </row>
    <row r="46" spans="1:19" ht="17.100000000000001" customHeight="1">
      <c r="A46" s="92" t="s">
        <v>567</v>
      </c>
      <c r="B46" s="89" t="s">
        <v>590</v>
      </c>
      <c r="C46" s="90">
        <v>750</v>
      </c>
      <c r="D46" s="90">
        <v>412</v>
      </c>
      <c r="E46" s="90">
        <v>733</v>
      </c>
      <c r="F46" s="90">
        <v>122</v>
      </c>
      <c r="G46" s="90">
        <v>2509</v>
      </c>
      <c r="H46" s="90">
        <v>1214</v>
      </c>
      <c r="I46" s="90">
        <v>1919</v>
      </c>
      <c r="J46" s="90">
        <v>331</v>
      </c>
      <c r="K46" s="90">
        <v>7990</v>
      </c>
      <c r="L46" s="90">
        <v>1626</v>
      </c>
      <c r="M46" s="93">
        <v>0.20350438047559</v>
      </c>
      <c r="N46" s="90">
        <v>2652</v>
      </c>
      <c r="O46" s="93">
        <v>0.33191489361701998</v>
      </c>
      <c r="P46" s="90">
        <v>453</v>
      </c>
      <c r="Q46" s="93">
        <v>5.6695869837300003E-2</v>
      </c>
      <c r="R46" s="90">
        <v>5973</v>
      </c>
      <c r="S46" s="93">
        <v>0.74755944931163998</v>
      </c>
    </row>
    <row r="47" spans="1:19" ht="17.100000000000001" customHeight="1">
      <c r="A47" s="44" t="s">
        <v>591</v>
      </c>
      <c r="B47" s="48" t="s">
        <v>12</v>
      </c>
      <c r="C47" s="45">
        <v>449</v>
      </c>
      <c r="D47" s="45">
        <v>94</v>
      </c>
      <c r="E47" s="45">
        <v>98</v>
      </c>
      <c r="F47" s="45">
        <v>35</v>
      </c>
      <c r="G47" s="45">
        <v>42</v>
      </c>
      <c r="H47" s="45">
        <v>40</v>
      </c>
      <c r="I47" s="45">
        <v>19</v>
      </c>
      <c r="J47" s="45">
        <v>5</v>
      </c>
      <c r="K47" s="45">
        <v>782</v>
      </c>
      <c r="L47" s="45">
        <v>134</v>
      </c>
      <c r="M47" s="50">
        <v>0.17135549872122999</v>
      </c>
      <c r="N47" s="45">
        <v>117</v>
      </c>
      <c r="O47" s="50">
        <v>0.14961636828645</v>
      </c>
      <c r="P47" s="45">
        <v>40</v>
      </c>
      <c r="Q47" s="50">
        <v>5.1150895140659999E-2</v>
      </c>
      <c r="R47" s="45">
        <v>106</v>
      </c>
      <c r="S47" s="50">
        <v>0.13554987212276001</v>
      </c>
    </row>
    <row r="48" spans="1:19" ht="17.100000000000001" customHeight="1">
      <c r="A48" s="44" t="s">
        <v>591</v>
      </c>
      <c r="B48" s="48" t="s">
        <v>13</v>
      </c>
      <c r="C48" s="45">
        <v>25</v>
      </c>
      <c r="D48" s="45">
        <v>0</v>
      </c>
      <c r="E48" s="45">
        <v>9</v>
      </c>
      <c r="F48" s="45">
        <v>3</v>
      </c>
      <c r="G48" s="45">
        <v>4</v>
      </c>
      <c r="H48" s="45">
        <v>0</v>
      </c>
      <c r="I48" s="45">
        <v>1</v>
      </c>
      <c r="J48" s="45">
        <v>0</v>
      </c>
      <c r="K48" s="45">
        <v>42</v>
      </c>
      <c r="L48" s="45">
        <v>0</v>
      </c>
      <c r="M48" s="50">
        <v>0</v>
      </c>
      <c r="N48" s="45">
        <v>10</v>
      </c>
      <c r="O48" s="50">
        <v>0.23809523809524</v>
      </c>
      <c r="P48" s="45">
        <v>3</v>
      </c>
      <c r="Q48" s="50">
        <v>7.1428571428569995E-2</v>
      </c>
      <c r="R48" s="45">
        <v>5</v>
      </c>
      <c r="S48" s="50">
        <v>0.11904761904762</v>
      </c>
    </row>
    <row r="49" spans="1:19" ht="17.100000000000001" customHeight="1">
      <c r="A49" s="92" t="s">
        <v>591</v>
      </c>
      <c r="B49" s="89" t="s">
        <v>590</v>
      </c>
      <c r="C49" s="90">
        <v>474</v>
      </c>
      <c r="D49" s="90">
        <v>94</v>
      </c>
      <c r="E49" s="90">
        <v>107</v>
      </c>
      <c r="F49" s="90">
        <v>38</v>
      </c>
      <c r="G49" s="90">
        <v>46</v>
      </c>
      <c r="H49" s="90">
        <v>40</v>
      </c>
      <c r="I49" s="90">
        <v>20</v>
      </c>
      <c r="J49" s="90">
        <v>5</v>
      </c>
      <c r="K49" s="90">
        <v>824</v>
      </c>
      <c r="L49" s="90">
        <v>134</v>
      </c>
      <c r="M49" s="93">
        <v>0.16262135922330001</v>
      </c>
      <c r="N49" s="90">
        <v>127</v>
      </c>
      <c r="O49" s="93">
        <v>0.15412621359223</v>
      </c>
      <c r="P49" s="90">
        <v>43</v>
      </c>
      <c r="Q49" s="93">
        <v>5.2184466019419999E-2</v>
      </c>
      <c r="R49" s="90">
        <v>111</v>
      </c>
      <c r="S49" s="93">
        <v>0.13470873786408</v>
      </c>
    </row>
    <row r="50" spans="1:19" ht="17.100000000000001" customHeight="1">
      <c r="A50" s="44" t="s">
        <v>656</v>
      </c>
      <c r="B50" s="48" t="s">
        <v>12</v>
      </c>
      <c r="C50" s="45">
        <v>20</v>
      </c>
      <c r="D50" s="45">
        <v>10</v>
      </c>
      <c r="E50" s="45">
        <v>3</v>
      </c>
      <c r="F50" s="45">
        <v>2</v>
      </c>
      <c r="G50" s="45">
        <v>15</v>
      </c>
      <c r="H50" s="45">
        <v>4</v>
      </c>
      <c r="I50" s="45">
        <v>2</v>
      </c>
      <c r="J50" s="45">
        <v>2</v>
      </c>
      <c r="K50" s="45">
        <v>58</v>
      </c>
      <c r="L50" s="45">
        <v>14</v>
      </c>
      <c r="M50" s="50">
        <v>0.24137931034483001</v>
      </c>
      <c r="N50" s="45">
        <v>5</v>
      </c>
      <c r="O50" s="50">
        <v>8.6206896551719994E-2</v>
      </c>
      <c r="P50" s="45">
        <v>4</v>
      </c>
      <c r="Q50" s="50">
        <v>6.8965517241380003E-2</v>
      </c>
      <c r="R50" s="45">
        <v>23</v>
      </c>
      <c r="S50" s="50">
        <v>0.39655172413793</v>
      </c>
    </row>
    <row r="51" spans="1:19" ht="17.100000000000001" customHeight="1">
      <c r="A51" s="44" t="s">
        <v>656</v>
      </c>
      <c r="B51" s="48" t="s">
        <v>13</v>
      </c>
      <c r="C51" s="45">
        <v>17</v>
      </c>
      <c r="D51" s="45">
        <v>5</v>
      </c>
      <c r="E51" s="45">
        <v>7</v>
      </c>
      <c r="F51" s="45">
        <v>0</v>
      </c>
      <c r="G51" s="45">
        <v>4</v>
      </c>
      <c r="H51" s="45">
        <v>3</v>
      </c>
      <c r="I51" s="45">
        <v>2</v>
      </c>
      <c r="J51" s="45">
        <v>1</v>
      </c>
      <c r="K51" s="45">
        <v>39</v>
      </c>
      <c r="L51" s="45">
        <v>8</v>
      </c>
      <c r="M51" s="50">
        <v>0.20512820512821001</v>
      </c>
      <c r="N51" s="45">
        <v>9</v>
      </c>
      <c r="O51" s="50">
        <v>0.23076923076923</v>
      </c>
      <c r="P51" s="45">
        <v>1</v>
      </c>
      <c r="Q51" s="50">
        <v>2.5641025641030001E-2</v>
      </c>
      <c r="R51" s="45">
        <v>10</v>
      </c>
      <c r="S51" s="50">
        <v>0.25641025641026</v>
      </c>
    </row>
    <row r="52" spans="1:19" ht="17.100000000000001" customHeight="1">
      <c r="A52" s="92" t="s">
        <v>656</v>
      </c>
      <c r="B52" s="89" t="s">
        <v>590</v>
      </c>
      <c r="C52" s="90">
        <v>37</v>
      </c>
      <c r="D52" s="90">
        <v>15</v>
      </c>
      <c r="E52" s="90">
        <v>10</v>
      </c>
      <c r="F52" s="90">
        <v>2</v>
      </c>
      <c r="G52" s="90">
        <v>19</v>
      </c>
      <c r="H52" s="90">
        <v>7</v>
      </c>
      <c r="I52" s="90">
        <v>4</v>
      </c>
      <c r="J52" s="90">
        <v>3</v>
      </c>
      <c r="K52" s="90">
        <v>97</v>
      </c>
      <c r="L52" s="90">
        <v>22</v>
      </c>
      <c r="M52" s="93">
        <v>0.22680412371134001</v>
      </c>
      <c r="N52" s="90">
        <v>14</v>
      </c>
      <c r="O52" s="93">
        <v>0.14432989690722001</v>
      </c>
      <c r="P52" s="90">
        <v>5</v>
      </c>
      <c r="Q52" s="93">
        <v>5.1546391752580002E-2</v>
      </c>
      <c r="R52" s="90">
        <v>33</v>
      </c>
      <c r="S52" s="93">
        <v>0.34020618556700999</v>
      </c>
    </row>
    <row r="53" spans="1:19" ht="17.100000000000001" customHeight="1">
      <c r="A53" s="729" t="s">
        <v>592</v>
      </c>
      <c r="B53" s="702"/>
      <c r="C53" s="702"/>
      <c r="D53" s="702"/>
      <c r="E53" s="702"/>
      <c r="F53" s="702"/>
      <c r="G53" s="702"/>
      <c r="H53" s="702"/>
      <c r="I53" s="702"/>
      <c r="J53" s="702"/>
      <c r="K53" s="702"/>
      <c r="L53" s="702"/>
      <c r="M53" s="702"/>
      <c r="N53" s="702"/>
      <c r="O53" s="702"/>
      <c r="P53" s="702"/>
      <c r="Q53" s="702"/>
      <c r="R53" s="702"/>
      <c r="S53" s="702"/>
    </row>
    <row r="54" spans="1:19" ht="17.100000000000001" customHeight="1">
      <c r="A54" s="729" t="s">
        <v>571</v>
      </c>
      <c r="B54" s="702"/>
      <c r="C54" s="702"/>
      <c r="D54" s="702"/>
      <c r="E54" s="702"/>
      <c r="F54" s="702"/>
      <c r="G54" s="702"/>
      <c r="H54" s="702"/>
      <c r="I54" s="702"/>
      <c r="J54" s="702"/>
      <c r="K54" s="702"/>
      <c r="L54" s="702"/>
      <c r="M54" s="702"/>
      <c r="N54" s="702"/>
      <c r="O54" s="702"/>
      <c r="P54" s="702"/>
      <c r="Q54" s="702"/>
      <c r="R54" s="702"/>
      <c r="S54" s="702"/>
    </row>
    <row r="55" spans="1:19" ht="17.100000000000001" customHeight="1">
      <c r="A55" s="701" t="s">
        <v>1053</v>
      </c>
      <c r="B55" s="702"/>
      <c r="C55" s="702"/>
      <c r="D55" s="702"/>
      <c r="E55" s="702"/>
      <c r="F55" s="702"/>
      <c r="G55" s="702"/>
      <c r="H55" s="702"/>
      <c r="I55" s="702"/>
      <c r="J55" s="702"/>
      <c r="K55" s="702"/>
      <c r="L55" s="702"/>
      <c r="M55" s="702"/>
      <c r="N55" s="702"/>
      <c r="O55" s="702"/>
      <c r="P55" s="702"/>
      <c r="Q55" s="702"/>
      <c r="R55" s="702"/>
      <c r="S55" s="702"/>
    </row>
    <row r="56" spans="1:19" ht="17.100000000000001" customHeight="1">
      <c r="A56" s="729" t="s">
        <v>572</v>
      </c>
      <c r="B56" s="702"/>
      <c r="C56" s="702"/>
      <c r="D56" s="702"/>
      <c r="E56" s="702"/>
      <c r="F56" s="702"/>
      <c r="G56" s="702"/>
      <c r="H56" s="702"/>
      <c r="I56" s="702"/>
      <c r="J56" s="702"/>
      <c r="K56" s="702"/>
      <c r="L56" s="702"/>
      <c r="M56" s="702"/>
      <c r="N56" s="702"/>
      <c r="O56" s="702"/>
      <c r="P56" s="702"/>
      <c r="Q56" s="702"/>
      <c r="R56" s="702"/>
      <c r="S56" s="702"/>
    </row>
    <row r="57" spans="1:19" ht="15" customHeight="1">
      <c r="A57" s="667" t="s">
        <v>1052</v>
      </c>
    </row>
  </sheetData>
  <mergeCells count="15">
    <mergeCell ref="A53:S53"/>
    <mergeCell ref="A54:S54"/>
    <mergeCell ref="A55:S55"/>
    <mergeCell ref="A56:S56"/>
    <mergeCell ref="A1:S1"/>
    <mergeCell ref="A2:S2"/>
    <mergeCell ref="A3:S3"/>
    <mergeCell ref="A4:S4"/>
    <mergeCell ref="A6:B6"/>
    <mergeCell ref="C6:F6"/>
    <mergeCell ref="G6:J6"/>
    <mergeCell ref="L6:M6"/>
    <mergeCell ref="N6:O6"/>
    <mergeCell ref="P6:Q6"/>
    <mergeCell ref="R6:S6"/>
  </mergeCells>
  <pageMargins left="0.2" right="0.2" top="0.25" bottom="0.25" header="0" footer="0"/>
  <pageSetup paperSize="5" fitToHeight="0" orientation="landscape"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Layout" zoomScaleNormal="100" workbookViewId="0">
      <selection sqref="A1:R1"/>
    </sheetView>
  </sheetViews>
  <sheetFormatPr defaultColWidth="11" defaultRowHeight="15" customHeight="1"/>
  <cols>
    <col min="1" max="1" width="14" style="31" bestFit="1" customWidth="1"/>
    <col min="2" max="2" width="10" style="31" bestFit="1" customWidth="1"/>
    <col min="3" max="3" width="9" style="31" bestFit="1" customWidth="1"/>
    <col min="4" max="4" width="10" style="31" bestFit="1" customWidth="1"/>
    <col min="5" max="5" width="9" style="31" bestFit="1" customWidth="1"/>
    <col min="6" max="6" width="10" style="31" bestFit="1" customWidth="1"/>
    <col min="7" max="7" width="9" style="31" bestFit="1" customWidth="1"/>
    <col min="8" max="9" width="15" style="31" bestFit="1" customWidth="1"/>
    <col min="10" max="10" width="11" style="31" bestFit="1" customWidth="1"/>
    <col min="11" max="16384" width="11" style="31"/>
  </cols>
  <sheetData>
    <row r="1" spans="1:10" ht="21.95" customHeight="1">
      <c r="A1" s="723" t="s">
        <v>593</v>
      </c>
      <c r="B1" s="702"/>
      <c r="C1" s="702"/>
      <c r="D1" s="702"/>
      <c r="E1" s="702"/>
      <c r="F1" s="702"/>
      <c r="G1" s="702"/>
      <c r="H1" s="702"/>
      <c r="I1" s="702"/>
      <c r="J1" s="702"/>
    </row>
    <row r="2" spans="1:10" ht="21.95" customHeight="1">
      <c r="A2" s="723" t="s">
        <v>1</v>
      </c>
      <c r="B2" s="702"/>
      <c r="C2" s="702"/>
      <c r="D2" s="702"/>
      <c r="E2" s="702"/>
      <c r="F2" s="702"/>
      <c r="G2" s="702"/>
      <c r="H2" s="702"/>
      <c r="I2" s="702"/>
      <c r="J2" s="702"/>
    </row>
    <row r="3" spans="1:10" ht="21.95" customHeight="1">
      <c r="A3" s="723" t="s">
        <v>594</v>
      </c>
      <c r="B3" s="702"/>
      <c r="C3" s="702"/>
      <c r="D3" s="702"/>
      <c r="E3" s="702"/>
      <c r="F3" s="702"/>
      <c r="G3" s="702"/>
      <c r="H3" s="702"/>
      <c r="I3" s="702"/>
      <c r="J3" s="702"/>
    </row>
    <row r="4" spans="1:10" ht="21.95" customHeight="1">
      <c r="A4" s="723" t="s">
        <v>595</v>
      </c>
      <c r="B4" s="702"/>
      <c r="C4" s="702"/>
      <c r="D4" s="702"/>
      <c r="E4" s="702"/>
      <c r="F4" s="702"/>
      <c r="G4" s="702"/>
      <c r="H4" s="702"/>
      <c r="I4" s="702"/>
      <c r="J4" s="702"/>
    </row>
    <row r="5" spans="1:10" ht="21.95" customHeight="1">
      <c r="A5" s="723" t="s">
        <v>596</v>
      </c>
      <c r="B5" s="702"/>
      <c r="C5" s="702"/>
      <c r="D5" s="702"/>
      <c r="E5" s="702"/>
      <c r="F5" s="702"/>
      <c r="G5" s="702"/>
      <c r="H5" s="702"/>
      <c r="I5" s="702"/>
      <c r="J5" s="702"/>
    </row>
    <row r="7" spans="1:10" ht="17.100000000000001" customHeight="1">
      <c r="A7" s="51" t="s">
        <v>5</v>
      </c>
      <c r="B7" s="737" t="s">
        <v>597</v>
      </c>
      <c r="C7" s="737"/>
      <c r="D7" s="737" t="s">
        <v>598</v>
      </c>
      <c r="E7" s="737"/>
      <c r="F7" s="737" t="s">
        <v>599</v>
      </c>
      <c r="G7" s="737"/>
      <c r="H7" s="737" t="s">
        <v>600</v>
      </c>
      <c r="I7" s="737"/>
      <c r="J7" s="52" t="s">
        <v>5</v>
      </c>
    </row>
    <row r="8" spans="1:10" ht="17.100000000000001" customHeight="1">
      <c r="A8" s="53" t="s">
        <v>5</v>
      </c>
      <c r="B8" s="39" t="s">
        <v>601</v>
      </c>
      <c r="C8" s="39" t="s">
        <v>602</v>
      </c>
      <c r="D8" s="39" t="s">
        <v>601</v>
      </c>
      <c r="E8" s="39" t="s">
        <v>602</v>
      </c>
      <c r="F8" s="39" t="s">
        <v>601</v>
      </c>
      <c r="G8" s="39" t="s">
        <v>602</v>
      </c>
      <c r="H8" s="39" t="s">
        <v>601</v>
      </c>
      <c r="I8" s="39" t="s">
        <v>602</v>
      </c>
      <c r="J8" s="54" t="s">
        <v>603</v>
      </c>
    </row>
    <row r="9" spans="1:10" ht="17.100000000000001" customHeight="1">
      <c r="A9" s="55" t="s">
        <v>604</v>
      </c>
      <c r="B9" s="56">
        <v>2975</v>
      </c>
      <c r="C9" s="57">
        <v>51847.748571428601</v>
      </c>
      <c r="D9" s="56">
        <v>1949</v>
      </c>
      <c r="E9" s="57">
        <v>62059.367367881001</v>
      </c>
      <c r="F9" s="56">
        <v>373</v>
      </c>
      <c r="G9" s="57">
        <v>65040.729222520102</v>
      </c>
      <c r="H9" s="56">
        <v>5297</v>
      </c>
      <c r="I9" s="57">
        <v>53625.489041824701</v>
      </c>
      <c r="J9" s="58">
        <v>0.17271839</v>
      </c>
    </row>
    <row r="10" spans="1:10" ht="17.100000000000001" customHeight="1">
      <c r="A10" s="55" t="s">
        <v>605</v>
      </c>
      <c r="B10" s="56">
        <v>3081</v>
      </c>
      <c r="C10" s="57">
        <v>52106.886075949398</v>
      </c>
      <c r="D10" s="56">
        <v>2010</v>
      </c>
      <c r="E10" s="57">
        <v>63201.554228855697</v>
      </c>
      <c r="F10" s="56">
        <v>403</v>
      </c>
      <c r="G10" s="57">
        <v>66666.8784119107</v>
      </c>
      <c r="H10" s="56">
        <v>5494</v>
      </c>
      <c r="I10" s="57">
        <v>54242.7521593809</v>
      </c>
      <c r="J10" s="58">
        <v>1.1510629154000001</v>
      </c>
    </row>
    <row r="11" spans="1:10" ht="17.100000000000001" customHeight="1">
      <c r="A11" s="55" t="s">
        <v>606</v>
      </c>
      <c r="B11" s="56">
        <v>3525</v>
      </c>
      <c r="C11" s="57">
        <v>52902.559148936198</v>
      </c>
      <c r="D11" s="56">
        <v>1765</v>
      </c>
      <c r="E11" s="57">
        <v>63602.432294617603</v>
      </c>
      <c r="F11" s="56">
        <v>401</v>
      </c>
      <c r="G11" s="57">
        <v>67396.289276808006</v>
      </c>
      <c r="H11" s="56">
        <v>5691</v>
      </c>
      <c r="I11" s="57">
        <v>54585.595581540198</v>
      </c>
      <c r="J11" s="58">
        <v>0.6320538846</v>
      </c>
    </row>
    <row r="12" spans="1:10" ht="17.100000000000001" customHeight="1">
      <c r="A12" s="55" t="s">
        <v>607</v>
      </c>
      <c r="B12" s="56">
        <v>3392</v>
      </c>
      <c r="C12" s="57">
        <v>53999.619988207603</v>
      </c>
      <c r="D12" s="56">
        <v>1771</v>
      </c>
      <c r="E12" s="57">
        <v>64047.060417843</v>
      </c>
      <c r="F12" s="56">
        <v>598</v>
      </c>
      <c r="G12" s="57">
        <v>65069.553511705701</v>
      </c>
      <c r="H12" s="56">
        <v>5761</v>
      </c>
      <c r="I12" s="57">
        <v>55219.447349734197</v>
      </c>
      <c r="J12" s="58">
        <v>1.1612070207</v>
      </c>
    </row>
    <row r="13" spans="1:10" ht="17.100000000000001" customHeight="1">
      <c r="A13" s="55" t="s">
        <v>608</v>
      </c>
      <c r="B13" s="56">
        <v>3479</v>
      </c>
      <c r="C13" s="57">
        <v>53961.385168151799</v>
      </c>
      <c r="D13" s="56">
        <v>1846</v>
      </c>
      <c r="E13" s="57">
        <v>65509.340736728103</v>
      </c>
      <c r="F13" s="56">
        <v>600</v>
      </c>
      <c r="G13" s="57">
        <v>65977.634999999995</v>
      </c>
      <c r="H13" s="56">
        <v>5925</v>
      </c>
      <c r="I13" s="57">
        <v>55705.867403145399</v>
      </c>
      <c r="J13" s="58">
        <v>0.88088540680000005</v>
      </c>
    </row>
    <row r="14" spans="1:10" ht="17.100000000000001" customHeight="1">
      <c r="A14" s="55" t="s">
        <v>609</v>
      </c>
      <c r="B14" s="56">
        <v>3477</v>
      </c>
      <c r="C14" s="57">
        <v>54203.068737417299</v>
      </c>
      <c r="D14" s="56">
        <v>1848</v>
      </c>
      <c r="E14" s="57">
        <v>66522.682359307393</v>
      </c>
      <c r="F14" s="56">
        <v>649</v>
      </c>
      <c r="G14" s="57">
        <v>65552.687211094002</v>
      </c>
      <c r="H14" s="56">
        <v>5974</v>
      </c>
      <c r="I14" s="57">
        <v>56081.4618802689</v>
      </c>
      <c r="J14" s="58">
        <v>0.67424581039999998</v>
      </c>
    </row>
    <row r="15" spans="1:10" ht="17.100000000000001" customHeight="1">
      <c r="A15" s="55" t="s">
        <v>225</v>
      </c>
      <c r="B15" s="56">
        <v>3554</v>
      </c>
      <c r="C15" s="57">
        <v>54750.041643218901</v>
      </c>
      <c r="D15" s="56">
        <v>1964</v>
      </c>
      <c r="E15" s="57">
        <v>67380.115580448095</v>
      </c>
      <c r="F15" s="56">
        <v>520</v>
      </c>
      <c r="G15" s="57">
        <v>69105.790384615393</v>
      </c>
      <c r="H15" s="56">
        <v>6038</v>
      </c>
      <c r="I15" s="57">
        <v>57020.065298563997</v>
      </c>
      <c r="J15" s="58">
        <v>1.6736429237999999</v>
      </c>
    </row>
    <row r="16" spans="1:10" ht="17.100000000000001" customHeight="1">
      <c r="A16" s="55" t="s">
        <v>226</v>
      </c>
      <c r="B16" s="56">
        <v>3519</v>
      </c>
      <c r="C16" s="57">
        <v>54965.404660414897</v>
      </c>
      <c r="D16" s="56">
        <v>2101</v>
      </c>
      <c r="E16" s="57">
        <v>67586.624940504495</v>
      </c>
      <c r="F16" s="56">
        <v>454</v>
      </c>
      <c r="G16" s="57">
        <v>69374.440528634397</v>
      </c>
      <c r="H16" s="56">
        <v>6074</v>
      </c>
      <c r="I16" s="57">
        <v>57340.000643578001</v>
      </c>
      <c r="J16" s="58">
        <v>0.56109256159999998</v>
      </c>
    </row>
    <row r="17" spans="1:10" ht="17.100000000000001" customHeight="1">
      <c r="A17" s="59" t="s">
        <v>227</v>
      </c>
      <c r="B17" s="45">
        <v>3581</v>
      </c>
      <c r="C17" s="60">
        <v>55819.027645909002</v>
      </c>
      <c r="D17" s="45">
        <v>2074</v>
      </c>
      <c r="E17" s="60">
        <v>68272.447444551595</v>
      </c>
      <c r="F17" s="45">
        <v>484</v>
      </c>
      <c r="G17" s="60">
        <v>68650.026859504098</v>
      </c>
      <c r="H17" s="45">
        <v>6139</v>
      </c>
      <c r="I17" s="60">
        <v>57956.987294347797</v>
      </c>
      <c r="J17" s="61">
        <v>0</v>
      </c>
    </row>
    <row r="18" spans="1:10" ht="17.100000000000001" customHeight="1">
      <c r="A18" s="59" t="s">
        <v>228</v>
      </c>
      <c r="B18" s="45">
        <v>3540</v>
      </c>
      <c r="C18" s="60">
        <v>56028.3279661017</v>
      </c>
      <c r="D18" s="45">
        <v>1846</v>
      </c>
      <c r="E18" s="60">
        <v>67659.243770314206</v>
      </c>
      <c r="F18" s="45">
        <v>757</v>
      </c>
      <c r="G18" s="60">
        <v>72199.586525759601</v>
      </c>
      <c r="H18" s="45">
        <v>6143</v>
      </c>
      <c r="I18" s="60">
        <v>58050.234768324597</v>
      </c>
      <c r="J18" s="61">
        <v>0.1608908232</v>
      </c>
    </row>
    <row r="19" spans="1:10" ht="17.100000000000001" customHeight="1">
      <c r="A19" s="62" t="s">
        <v>229</v>
      </c>
      <c r="B19" s="63">
        <v>3516</v>
      </c>
      <c r="C19" s="64">
        <v>56545.228668942</v>
      </c>
      <c r="D19" s="63">
        <v>1760</v>
      </c>
      <c r="E19" s="64">
        <v>68792.260227272694</v>
      </c>
      <c r="F19" s="63">
        <v>784</v>
      </c>
      <c r="G19" s="64">
        <v>72259.080357142899</v>
      </c>
      <c r="H19" s="63">
        <v>6060</v>
      </c>
      <c r="I19" s="64">
        <v>58619.0686318632</v>
      </c>
      <c r="J19" s="65">
        <v>0.97989933340000002</v>
      </c>
    </row>
    <row r="20" spans="1:10" ht="17.100000000000001" customHeight="1">
      <c r="A20" s="729" t="s">
        <v>610</v>
      </c>
      <c r="B20" s="702"/>
      <c r="C20" s="702"/>
      <c r="D20" s="702"/>
      <c r="E20" s="702"/>
      <c r="F20" s="702"/>
      <c r="G20" s="702"/>
      <c r="H20" s="702"/>
      <c r="I20" s="702"/>
      <c r="J20" s="702"/>
    </row>
    <row r="21" spans="1:10" ht="17.100000000000001" customHeight="1">
      <c r="A21" s="729" t="s">
        <v>611</v>
      </c>
      <c r="B21" s="702"/>
      <c r="C21" s="702"/>
      <c r="D21" s="702"/>
      <c r="E21" s="702"/>
      <c r="F21" s="702"/>
      <c r="G21" s="702"/>
      <c r="H21" s="702"/>
      <c r="I21" s="702"/>
      <c r="J21" s="702"/>
    </row>
    <row r="22" spans="1:10" ht="15" customHeight="1">
      <c r="A22" s="729" t="s">
        <v>612</v>
      </c>
      <c r="B22" s="702"/>
      <c r="C22" s="702"/>
      <c r="D22" s="702"/>
      <c r="E22" s="702"/>
      <c r="F22" s="702"/>
      <c r="G22" s="702"/>
      <c r="H22" s="702"/>
      <c r="I22" s="702"/>
      <c r="J22" s="702"/>
    </row>
    <row r="23" spans="1:10" ht="15" customHeight="1">
      <c r="A23" s="729" t="s">
        <v>613</v>
      </c>
      <c r="B23" s="702"/>
      <c r="C23" s="702"/>
      <c r="D23" s="702"/>
      <c r="E23" s="702"/>
      <c r="F23" s="702"/>
      <c r="G23" s="702"/>
      <c r="H23" s="702"/>
      <c r="I23" s="702"/>
      <c r="J23" s="702"/>
    </row>
    <row r="24" spans="1:10" ht="15" customHeight="1">
      <c r="A24" s="729" t="s">
        <v>614</v>
      </c>
      <c r="B24" s="702"/>
      <c r="C24" s="702"/>
      <c r="D24" s="702"/>
      <c r="E24" s="702"/>
      <c r="F24" s="702"/>
      <c r="G24" s="702"/>
      <c r="H24" s="702"/>
      <c r="I24" s="702"/>
      <c r="J24" s="702"/>
    </row>
    <row r="25" spans="1:10" ht="15" customHeight="1">
      <c r="A25" s="729" t="s">
        <v>615</v>
      </c>
      <c r="B25" s="702"/>
      <c r="C25" s="702"/>
      <c r="D25" s="702"/>
      <c r="E25" s="702"/>
      <c r="F25" s="702"/>
      <c r="G25" s="702"/>
      <c r="H25" s="702"/>
      <c r="I25" s="702"/>
      <c r="J25" s="702"/>
    </row>
    <row r="26" spans="1:10" ht="15" customHeight="1">
      <c r="A26" s="729" t="s">
        <v>616</v>
      </c>
      <c r="B26" s="702"/>
      <c r="C26" s="702"/>
      <c r="D26" s="702"/>
      <c r="E26" s="702"/>
      <c r="F26" s="702"/>
      <c r="G26" s="702"/>
      <c r="H26" s="702"/>
      <c r="I26" s="702"/>
      <c r="J26" s="702"/>
    </row>
    <row r="27" spans="1:10" ht="15" customHeight="1">
      <c r="A27" s="729" t="s">
        <v>617</v>
      </c>
      <c r="B27" s="702"/>
      <c r="C27" s="702"/>
      <c r="D27" s="702"/>
      <c r="E27" s="702"/>
      <c r="F27" s="702"/>
      <c r="G27" s="702"/>
      <c r="H27" s="702"/>
      <c r="I27" s="702"/>
      <c r="J27" s="702"/>
    </row>
    <row r="28" spans="1:10" ht="15" customHeight="1">
      <c r="A28" s="729" t="s">
        <v>618</v>
      </c>
      <c r="B28" s="702"/>
      <c r="C28" s="702"/>
      <c r="D28" s="702"/>
      <c r="E28" s="702"/>
      <c r="F28" s="702"/>
      <c r="G28" s="702"/>
      <c r="H28" s="702"/>
      <c r="I28" s="702"/>
      <c r="J28" s="702"/>
    </row>
    <row r="29" spans="1:10" ht="15" customHeight="1">
      <c r="A29" s="729" t="s">
        <v>572</v>
      </c>
      <c r="B29" s="702"/>
      <c r="C29" s="702"/>
      <c r="D29" s="702"/>
      <c r="E29" s="702"/>
      <c r="F29" s="702"/>
      <c r="G29" s="702"/>
      <c r="H29" s="702"/>
      <c r="I29" s="702"/>
      <c r="J29" s="702"/>
    </row>
  </sheetData>
  <mergeCells count="19">
    <mergeCell ref="B7:C7"/>
    <mergeCell ref="D7:E7"/>
    <mergeCell ref="F7:G7"/>
    <mergeCell ref="H7:I7"/>
    <mergeCell ref="A1:J1"/>
    <mergeCell ref="A2:J2"/>
    <mergeCell ref="A3:J3"/>
    <mergeCell ref="A4:J4"/>
    <mergeCell ref="A5:J5"/>
    <mergeCell ref="A26:J26"/>
    <mergeCell ref="A27:J27"/>
    <mergeCell ref="A28:J28"/>
    <mergeCell ref="A29:J29"/>
    <mergeCell ref="A20:J20"/>
    <mergeCell ref="A21:J21"/>
    <mergeCell ref="A22:J22"/>
    <mergeCell ref="A23:J23"/>
    <mergeCell ref="A24:J24"/>
    <mergeCell ref="A25:J25"/>
  </mergeCells>
  <pageMargins left="0.2" right="0.2" top="0.25" bottom="0.25" header="0" footer="0"/>
  <pageSetup paperSize="5" orientation="landscape"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Layout" zoomScaleNormal="100" workbookViewId="0">
      <selection sqref="A1:R1"/>
    </sheetView>
  </sheetViews>
  <sheetFormatPr defaultColWidth="11" defaultRowHeight="15" customHeight="1"/>
  <cols>
    <col min="1" max="1" width="20" style="31" bestFit="1" customWidth="1"/>
    <col min="2" max="2" width="10" style="31" bestFit="1" customWidth="1"/>
    <col min="3" max="3" width="9" style="31" bestFit="1" customWidth="1"/>
    <col min="4" max="4" width="10" style="31" bestFit="1" customWidth="1"/>
    <col min="5" max="5" width="9" style="31" bestFit="1" customWidth="1"/>
    <col min="6" max="6" width="10" style="31" bestFit="1" customWidth="1"/>
    <col min="7" max="7" width="9" style="31" bestFit="1" customWidth="1"/>
    <col min="8" max="9" width="15" style="31" bestFit="1" customWidth="1"/>
    <col min="10" max="10" width="11" style="31" bestFit="1" customWidth="1"/>
    <col min="11" max="16384" width="11" style="31"/>
  </cols>
  <sheetData>
    <row r="1" spans="1:10" s="625" customFormat="1" ht="15" customHeight="1">
      <c r="A1" s="738" t="s">
        <v>1049</v>
      </c>
      <c r="B1" s="739"/>
      <c r="C1" s="739"/>
      <c r="D1" s="739"/>
      <c r="E1" s="739"/>
      <c r="F1" s="739"/>
      <c r="G1" s="739"/>
      <c r="H1" s="739"/>
      <c r="I1" s="739"/>
      <c r="J1" s="739"/>
    </row>
    <row r="2" spans="1:10" ht="18.95" customHeight="1">
      <c r="A2" s="723" t="s">
        <v>1</v>
      </c>
      <c r="B2" s="702"/>
      <c r="C2" s="702"/>
      <c r="D2" s="702"/>
      <c r="E2" s="702"/>
      <c r="F2" s="702"/>
      <c r="G2" s="702"/>
      <c r="H2" s="702"/>
      <c r="I2" s="702"/>
      <c r="J2" s="702"/>
    </row>
    <row r="3" spans="1:10" s="625" customFormat="1" ht="18.95" customHeight="1">
      <c r="A3" s="738" t="s">
        <v>594</v>
      </c>
      <c r="B3" s="739"/>
      <c r="C3" s="739"/>
      <c r="D3" s="739"/>
      <c r="E3" s="739"/>
      <c r="F3" s="739"/>
      <c r="G3" s="739"/>
      <c r="H3" s="739"/>
      <c r="I3" s="739"/>
      <c r="J3" s="739"/>
    </row>
    <row r="4" spans="1:10" ht="18.95" customHeight="1">
      <c r="A4" s="723" t="s">
        <v>619</v>
      </c>
      <c r="B4" s="702"/>
      <c r="C4" s="702"/>
      <c r="D4" s="702"/>
      <c r="E4" s="702"/>
      <c r="F4" s="702"/>
      <c r="G4" s="702"/>
      <c r="H4" s="702"/>
      <c r="I4" s="702"/>
      <c r="J4" s="702"/>
    </row>
    <row r="5" spans="1:10" ht="18.95" customHeight="1">
      <c r="A5" s="723" t="s">
        <v>620</v>
      </c>
      <c r="B5" s="702"/>
      <c r="C5" s="702"/>
      <c r="D5" s="702"/>
      <c r="E5" s="702"/>
      <c r="F5" s="702"/>
      <c r="G5" s="702"/>
      <c r="H5" s="702"/>
      <c r="I5" s="702"/>
      <c r="J5" s="702"/>
    </row>
    <row r="6" spans="1:10" ht="8.25" customHeight="1"/>
    <row r="7" spans="1:10" ht="17.100000000000001" customHeight="1">
      <c r="A7" s="39" t="s">
        <v>5</v>
      </c>
      <c r="B7" s="719" t="s">
        <v>597</v>
      </c>
      <c r="C7" s="719"/>
      <c r="D7" s="719" t="s">
        <v>598</v>
      </c>
      <c r="E7" s="719"/>
      <c r="F7" s="719" t="s">
        <v>599</v>
      </c>
      <c r="G7" s="719"/>
      <c r="H7" s="719" t="s">
        <v>600</v>
      </c>
      <c r="I7" s="719"/>
      <c r="J7" s="39" t="s">
        <v>5</v>
      </c>
    </row>
    <row r="8" spans="1:10" ht="17.100000000000001" customHeight="1">
      <c r="A8" s="39" t="s">
        <v>5</v>
      </c>
      <c r="B8" s="39" t="s">
        <v>601</v>
      </c>
      <c r="C8" s="39" t="s">
        <v>602</v>
      </c>
      <c r="D8" s="39" t="s">
        <v>601</v>
      </c>
      <c r="E8" s="39" t="s">
        <v>602</v>
      </c>
      <c r="F8" s="39" t="s">
        <v>601</v>
      </c>
      <c r="G8" s="39" t="s">
        <v>602</v>
      </c>
      <c r="H8" s="39" t="s">
        <v>601</v>
      </c>
      <c r="I8" s="39" t="s">
        <v>602</v>
      </c>
      <c r="J8" s="39" t="s">
        <v>603</v>
      </c>
    </row>
    <row r="9" spans="1:10" ht="15" customHeight="1">
      <c r="A9" s="66" t="s">
        <v>621</v>
      </c>
      <c r="B9" s="45">
        <v>1614</v>
      </c>
      <c r="C9" s="60">
        <v>55694.628252788098</v>
      </c>
      <c r="D9" s="45">
        <v>0</v>
      </c>
      <c r="E9" s="60">
        <v>0</v>
      </c>
      <c r="F9" s="45">
        <v>0</v>
      </c>
      <c r="G9" s="60">
        <v>0</v>
      </c>
      <c r="H9" s="45">
        <v>1614</v>
      </c>
      <c r="I9" s="60">
        <v>55694.628252788098</v>
      </c>
      <c r="J9" s="67">
        <v>2.6469084064000001</v>
      </c>
    </row>
    <row r="10" spans="1:10" ht="15" customHeight="1">
      <c r="A10" s="66" t="s">
        <v>278</v>
      </c>
      <c r="B10" s="45">
        <v>1950</v>
      </c>
      <c r="C10" s="60">
        <v>60950.630769230796</v>
      </c>
      <c r="D10" s="45">
        <v>180</v>
      </c>
      <c r="E10" s="60">
        <v>70891.533333333296</v>
      </c>
      <c r="F10" s="45">
        <v>48</v>
      </c>
      <c r="G10" s="60">
        <v>66762.625</v>
      </c>
      <c r="H10" s="45">
        <v>2178</v>
      </c>
      <c r="I10" s="60">
        <v>61100.143751565301</v>
      </c>
      <c r="J10" s="67">
        <v>-0.90325262200000001</v>
      </c>
    </row>
    <row r="11" spans="1:10" ht="15" customHeight="1">
      <c r="A11" s="66" t="s">
        <v>279</v>
      </c>
      <c r="B11" s="45">
        <v>756</v>
      </c>
      <c r="C11" s="60">
        <v>53836.119047619097</v>
      </c>
      <c r="D11" s="45">
        <v>0</v>
      </c>
      <c r="E11" s="60">
        <v>0</v>
      </c>
      <c r="F11" s="45">
        <v>0</v>
      </c>
      <c r="G11" s="60">
        <v>0</v>
      </c>
      <c r="H11" s="45">
        <v>756</v>
      </c>
      <c r="I11" s="60">
        <v>53836.119047619097</v>
      </c>
      <c r="J11" s="67">
        <v>1.0389887074999999</v>
      </c>
    </row>
    <row r="12" spans="1:10" ht="15" customHeight="1">
      <c r="A12" s="66" t="s">
        <v>280</v>
      </c>
      <c r="B12" s="45">
        <v>0</v>
      </c>
      <c r="C12" s="60">
        <v>0</v>
      </c>
      <c r="D12" s="45">
        <v>234</v>
      </c>
      <c r="E12" s="60">
        <v>57263.282051282098</v>
      </c>
      <c r="F12" s="45">
        <v>0</v>
      </c>
      <c r="G12" s="60">
        <v>0</v>
      </c>
      <c r="H12" s="45">
        <v>234</v>
      </c>
      <c r="I12" s="60">
        <v>52057.5291375292</v>
      </c>
      <c r="J12" s="67">
        <v>3.832411445</v>
      </c>
    </row>
    <row r="13" spans="1:10" ht="15" customHeight="1">
      <c r="A13" s="66" t="s">
        <v>281</v>
      </c>
      <c r="B13" s="45">
        <v>1236</v>
      </c>
      <c r="C13" s="60">
        <v>61277.878640776697</v>
      </c>
      <c r="D13" s="45">
        <v>0</v>
      </c>
      <c r="E13" s="60">
        <v>0</v>
      </c>
      <c r="F13" s="45">
        <v>150</v>
      </c>
      <c r="G13" s="60">
        <v>91043.76</v>
      </c>
      <c r="H13" s="45">
        <v>1386</v>
      </c>
      <c r="I13" s="60">
        <v>62707.7996851633</v>
      </c>
      <c r="J13" s="67">
        <v>1.7219870129999999</v>
      </c>
    </row>
    <row r="14" spans="1:10" ht="15" customHeight="1">
      <c r="A14" s="66" t="s">
        <v>622</v>
      </c>
      <c r="B14" s="45">
        <v>1170</v>
      </c>
      <c r="C14" s="60">
        <v>56199.779487179498</v>
      </c>
      <c r="D14" s="45">
        <v>0</v>
      </c>
      <c r="E14" s="60">
        <v>0</v>
      </c>
      <c r="F14" s="45">
        <v>6</v>
      </c>
      <c r="G14" s="60">
        <v>2325</v>
      </c>
      <c r="H14" s="45">
        <v>1176</v>
      </c>
      <c r="I14" s="60">
        <v>55922.751391465703</v>
      </c>
      <c r="J14" s="67">
        <v>-1.042916465</v>
      </c>
    </row>
    <row r="15" spans="1:10" ht="15" customHeight="1">
      <c r="A15" s="66" t="s">
        <v>283</v>
      </c>
      <c r="B15" s="45">
        <v>2100</v>
      </c>
      <c r="C15" s="60">
        <v>56751.437142857198</v>
      </c>
      <c r="D15" s="45">
        <v>0</v>
      </c>
      <c r="E15" s="60">
        <v>0</v>
      </c>
      <c r="F15" s="45">
        <v>0</v>
      </c>
      <c r="G15" s="60">
        <v>0</v>
      </c>
      <c r="H15" s="45">
        <v>2100</v>
      </c>
      <c r="I15" s="60">
        <v>56751.437142857198</v>
      </c>
      <c r="J15" s="67">
        <v>2.2998633846000001</v>
      </c>
    </row>
    <row r="16" spans="1:10" ht="15" customHeight="1">
      <c r="A16" s="66" t="s">
        <v>284</v>
      </c>
      <c r="B16" s="45">
        <v>0</v>
      </c>
      <c r="C16" s="60">
        <v>0</v>
      </c>
      <c r="D16" s="45">
        <v>0</v>
      </c>
      <c r="E16" s="60">
        <v>0</v>
      </c>
      <c r="F16" s="45">
        <v>162</v>
      </c>
      <c r="G16" s="60">
        <v>66501.037037036993</v>
      </c>
      <c r="H16" s="45">
        <v>162</v>
      </c>
      <c r="I16" s="60">
        <v>54409.939393939399</v>
      </c>
      <c r="J16" s="67">
        <v>-11.228871809999999</v>
      </c>
    </row>
    <row r="17" spans="1:10" ht="15" customHeight="1">
      <c r="A17" s="66" t="s">
        <v>285</v>
      </c>
      <c r="B17" s="45">
        <v>0</v>
      </c>
      <c r="C17" s="60">
        <v>0</v>
      </c>
      <c r="D17" s="45">
        <v>444</v>
      </c>
      <c r="E17" s="60">
        <v>55401.378378378402</v>
      </c>
      <c r="F17" s="45">
        <v>348</v>
      </c>
      <c r="G17" s="60">
        <v>61646.568965517297</v>
      </c>
      <c r="H17" s="45">
        <v>792</v>
      </c>
      <c r="I17" s="60">
        <v>50397.058539944897</v>
      </c>
      <c r="J17" s="67">
        <v>2.6532776067000001</v>
      </c>
    </row>
    <row r="18" spans="1:10" ht="15" customHeight="1">
      <c r="A18" s="66" t="s">
        <v>286</v>
      </c>
      <c r="B18" s="45">
        <v>1686</v>
      </c>
      <c r="C18" s="60">
        <v>60966.957295373701</v>
      </c>
      <c r="D18" s="45">
        <v>0</v>
      </c>
      <c r="E18" s="60">
        <v>0</v>
      </c>
      <c r="F18" s="45">
        <v>396</v>
      </c>
      <c r="G18" s="60">
        <v>56826.909090909103</v>
      </c>
      <c r="H18" s="45">
        <v>2082</v>
      </c>
      <c r="I18" s="60">
        <v>58214.317264867699</v>
      </c>
      <c r="J18" s="67">
        <v>0.9417942265</v>
      </c>
    </row>
    <row r="19" spans="1:10" ht="15" customHeight="1">
      <c r="A19" s="66" t="s">
        <v>287</v>
      </c>
      <c r="B19" s="45">
        <v>0</v>
      </c>
      <c r="C19" s="60">
        <v>0</v>
      </c>
      <c r="D19" s="45">
        <v>0</v>
      </c>
      <c r="E19" s="60">
        <v>0</v>
      </c>
      <c r="F19" s="45">
        <v>1476</v>
      </c>
      <c r="G19" s="60">
        <v>83811.979674796807</v>
      </c>
      <c r="H19" s="45">
        <v>1476</v>
      </c>
      <c r="I19" s="60">
        <v>68573.437915742805</v>
      </c>
      <c r="J19" s="67">
        <v>0.62467993180000003</v>
      </c>
    </row>
    <row r="20" spans="1:10" ht="15" customHeight="1">
      <c r="A20" s="66" t="s">
        <v>288</v>
      </c>
      <c r="B20" s="45">
        <v>306</v>
      </c>
      <c r="C20" s="60">
        <v>52258.431372548999</v>
      </c>
      <c r="D20" s="45">
        <v>6</v>
      </c>
      <c r="E20" s="60">
        <v>54631</v>
      </c>
      <c r="F20" s="45">
        <v>72</v>
      </c>
      <c r="G20" s="60">
        <v>66115.916666666701</v>
      </c>
      <c r="H20" s="45">
        <v>384</v>
      </c>
      <c r="I20" s="60">
        <v>52562.228693181802</v>
      </c>
      <c r="J20" s="67">
        <v>4.6522582425000003</v>
      </c>
    </row>
    <row r="21" spans="1:10" ht="15" customHeight="1">
      <c r="A21" s="66" t="s">
        <v>289</v>
      </c>
      <c r="B21" s="45">
        <v>462</v>
      </c>
      <c r="C21" s="60">
        <v>47938.571428571398</v>
      </c>
      <c r="D21" s="45">
        <v>0</v>
      </c>
      <c r="E21" s="60">
        <v>0</v>
      </c>
      <c r="F21" s="45">
        <v>18</v>
      </c>
      <c r="G21" s="60">
        <v>74417.333333333299</v>
      </c>
      <c r="H21" s="45">
        <v>480</v>
      </c>
      <c r="I21" s="60">
        <v>48424.134090909101</v>
      </c>
      <c r="J21" s="67">
        <v>0.78400576960000001</v>
      </c>
    </row>
    <row r="22" spans="1:10" ht="15" customHeight="1">
      <c r="A22" s="66" t="s">
        <v>290</v>
      </c>
      <c r="B22" s="45">
        <v>780</v>
      </c>
      <c r="C22" s="60">
        <v>60753.053846153904</v>
      </c>
      <c r="D22" s="45">
        <v>0</v>
      </c>
      <c r="E22" s="60">
        <v>0</v>
      </c>
      <c r="F22" s="45">
        <v>30</v>
      </c>
      <c r="G22" s="60">
        <v>81658.8</v>
      </c>
      <c r="H22" s="45">
        <v>810</v>
      </c>
      <c r="I22" s="60">
        <v>60977.449831649799</v>
      </c>
      <c r="J22" s="67">
        <v>4.0010981209000001</v>
      </c>
    </row>
    <row r="23" spans="1:10" ht="15" customHeight="1">
      <c r="A23" s="66" t="s">
        <v>291</v>
      </c>
      <c r="B23" s="45">
        <v>0</v>
      </c>
      <c r="C23" s="60">
        <v>0</v>
      </c>
      <c r="D23" s="45">
        <v>4248</v>
      </c>
      <c r="E23" s="60">
        <v>75507.235875706203</v>
      </c>
      <c r="F23" s="45">
        <v>0</v>
      </c>
      <c r="G23" s="60">
        <v>0</v>
      </c>
      <c r="H23" s="45">
        <v>4248</v>
      </c>
      <c r="I23" s="60">
        <v>68642.941705187506</v>
      </c>
      <c r="J23" s="67">
        <v>3.2672387493000001</v>
      </c>
    </row>
    <row r="24" spans="1:10" ht="15" customHeight="1">
      <c r="A24" s="66" t="s">
        <v>292</v>
      </c>
      <c r="B24" s="45">
        <v>114</v>
      </c>
      <c r="C24" s="60">
        <v>50046.473684210498</v>
      </c>
      <c r="D24" s="45">
        <v>0</v>
      </c>
      <c r="E24" s="60">
        <v>0</v>
      </c>
      <c r="F24" s="45">
        <v>54</v>
      </c>
      <c r="G24" s="60">
        <v>50885.111111111102</v>
      </c>
      <c r="H24" s="45">
        <v>168</v>
      </c>
      <c r="I24" s="60">
        <v>47342.230519480501</v>
      </c>
      <c r="J24" s="67">
        <v>5.9231703368000002</v>
      </c>
    </row>
    <row r="25" spans="1:10" ht="15" customHeight="1">
      <c r="A25" s="66" t="s">
        <v>623</v>
      </c>
      <c r="B25" s="45">
        <v>0</v>
      </c>
      <c r="C25" s="60">
        <v>0</v>
      </c>
      <c r="D25" s="45">
        <v>474</v>
      </c>
      <c r="E25" s="60">
        <v>56726.9746835443</v>
      </c>
      <c r="F25" s="45">
        <v>42</v>
      </c>
      <c r="G25" s="60">
        <v>68095.285714285696</v>
      </c>
      <c r="H25" s="45">
        <v>516</v>
      </c>
      <c r="I25" s="60">
        <v>51907.307610993703</v>
      </c>
      <c r="J25" s="67">
        <v>-0.57588033299999997</v>
      </c>
    </row>
    <row r="26" spans="1:10" ht="15" customHeight="1">
      <c r="A26" s="66" t="s">
        <v>294</v>
      </c>
      <c r="B26" s="45">
        <v>1956</v>
      </c>
      <c r="C26" s="60">
        <v>57226.3957055215</v>
      </c>
      <c r="D26" s="45">
        <v>0</v>
      </c>
      <c r="E26" s="60">
        <v>0</v>
      </c>
      <c r="F26" s="45">
        <v>180</v>
      </c>
      <c r="G26" s="60">
        <v>51900.833333333401</v>
      </c>
      <c r="H26" s="45">
        <v>2136</v>
      </c>
      <c r="I26" s="60">
        <v>55982.400408580201</v>
      </c>
      <c r="J26" s="67">
        <v>1.3042765598999999</v>
      </c>
    </row>
    <row r="27" spans="1:10" ht="15" customHeight="1">
      <c r="A27" s="66" t="s">
        <v>295</v>
      </c>
      <c r="B27" s="45">
        <v>924</v>
      </c>
      <c r="C27" s="60">
        <v>54342.415584415598</v>
      </c>
      <c r="D27" s="45">
        <v>0</v>
      </c>
      <c r="E27" s="60">
        <v>0</v>
      </c>
      <c r="F27" s="45">
        <v>36</v>
      </c>
      <c r="G27" s="60">
        <v>42363</v>
      </c>
      <c r="H27" s="45">
        <v>960</v>
      </c>
      <c r="I27" s="60">
        <v>53604.348863636398</v>
      </c>
      <c r="J27" s="67">
        <v>-1.655052185</v>
      </c>
    </row>
    <row r="28" spans="1:10" ht="15" customHeight="1">
      <c r="A28" s="66" t="s">
        <v>296</v>
      </c>
      <c r="B28" s="45">
        <v>876</v>
      </c>
      <c r="C28" s="60">
        <v>47315.8082191781</v>
      </c>
      <c r="D28" s="45">
        <v>0</v>
      </c>
      <c r="E28" s="60">
        <v>0</v>
      </c>
      <c r="F28" s="45">
        <v>138</v>
      </c>
      <c r="G28" s="60">
        <v>57221.826086956498</v>
      </c>
      <c r="H28" s="45">
        <v>1014</v>
      </c>
      <c r="I28" s="60">
        <v>47248.0398063475</v>
      </c>
      <c r="J28" s="67">
        <v>1.3583796014</v>
      </c>
    </row>
    <row r="29" spans="1:10" ht="15" customHeight="1">
      <c r="A29" s="66" t="s">
        <v>297</v>
      </c>
      <c r="B29" s="45">
        <v>954</v>
      </c>
      <c r="C29" s="60">
        <v>56427.886792452802</v>
      </c>
      <c r="D29" s="45">
        <v>0</v>
      </c>
      <c r="E29" s="60">
        <v>0</v>
      </c>
      <c r="F29" s="45">
        <v>0</v>
      </c>
      <c r="G29" s="60">
        <v>0</v>
      </c>
      <c r="H29" s="45">
        <v>954</v>
      </c>
      <c r="I29" s="60">
        <v>56427.886792452802</v>
      </c>
      <c r="J29" s="67">
        <v>-0.46068427299999998</v>
      </c>
    </row>
    <row r="30" spans="1:10" ht="15" customHeight="1">
      <c r="A30" s="66" t="s">
        <v>298</v>
      </c>
      <c r="B30" s="45">
        <v>348</v>
      </c>
      <c r="C30" s="60">
        <v>45236.706896551703</v>
      </c>
      <c r="D30" s="45">
        <v>282</v>
      </c>
      <c r="E30" s="60">
        <v>52166.425531914902</v>
      </c>
      <c r="F30" s="45">
        <v>204</v>
      </c>
      <c r="G30" s="60">
        <v>56917.735294117701</v>
      </c>
      <c r="H30" s="45">
        <v>834</v>
      </c>
      <c r="I30" s="60">
        <v>46302.201438848897</v>
      </c>
      <c r="J30" s="67">
        <v>0.40123093310000002</v>
      </c>
    </row>
    <row r="31" spans="1:10" ht="15" customHeight="1">
      <c r="A31" s="66" t="s">
        <v>299</v>
      </c>
      <c r="B31" s="45">
        <v>408</v>
      </c>
      <c r="C31" s="60">
        <v>67467.705882352893</v>
      </c>
      <c r="D31" s="45">
        <v>1194</v>
      </c>
      <c r="E31" s="60">
        <v>66292.879396984907</v>
      </c>
      <c r="F31" s="45">
        <v>438</v>
      </c>
      <c r="G31" s="60">
        <v>80082.972602739697</v>
      </c>
      <c r="H31" s="45">
        <v>2040</v>
      </c>
      <c r="I31" s="60">
        <v>62835.076737967902</v>
      </c>
      <c r="J31" s="67">
        <v>-1.626546533</v>
      </c>
    </row>
    <row r="32" spans="1:10" ht="15" customHeight="1">
      <c r="A32" s="66" t="s">
        <v>300</v>
      </c>
      <c r="B32" s="45">
        <v>1404</v>
      </c>
      <c r="C32" s="60">
        <v>54125.572649572699</v>
      </c>
      <c r="D32" s="45">
        <v>0</v>
      </c>
      <c r="E32" s="60">
        <v>0</v>
      </c>
      <c r="F32" s="45">
        <v>60</v>
      </c>
      <c r="G32" s="60">
        <v>62108.6</v>
      </c>
      <c r="H32" s="45">
        <v>1464</v>
      </c>
      <c r="I32" s="60">
        <v>53989.939642324898</v>
      </c>
      <c r="J32" s="67">
        <v>0.68375112339999999</v>
      </c>
    </row>
    <row r="33" spans="1:10" ht="15" customHeight="1">
      <c r="A33" s="66" t="s">
        <v>301</v>
      </c>
      <c r="B33" s="45">
        <v>300</v>
      </c>
      <c r="C33" s="60">
        <v>65983.78</v>
      </c>
      <c r="D33" s="45">
        <v>426</v>
      </c>
      <c r="E33" s="60">
        <v>66455.380281690203</v>
      </c>
      <c r="F33" s="45">
        <v>558</v>
      </c>
      <c r="G33" s="60">
        <v>77713.774193548394</v>
      </c>
      <c r="H33" s="45">
        <v>1284</v>
      </c>
      <c r="I33" s="60">
        <v>63092.960067969398</v>
      </c>
      <c r="J33" s="67">
        <v>1.5654539148</v>
      </c>
    </row>
    <row r="34" spans="1:10" ht="15" customHeight="1">
      <c r="A34" s="66" t="s">
        <v>302</v>
      </c>
      <c r="B34" s="45">
        <v>66</v>
      </c>
      <c r="C34" s="60">
        <v>47606.181818181802</v>
      </c>
      <c r="D34" s="45">
        <v>204</v>
      </c>
      <c r="E34" s="60">
        <v>57146.441176470602</v>
      </c>
      <c r="F34" s="45">
        <v>132</v>
      </c>
      <c r="G34" s="60">
        <v>62373.318181818198</v>
      </c>
      <c r="H34" s="45">
        <v>402</v>
      </c>
      <c r="I34" s="60">
        <v>50936.302578019</v>
      </c>
      <c r="J34" s="67">
        <v>5.9593210100000002E-2</v>
      </c>
    </row>
    <row r="35" spans="1:10" ht="15" customHeight="1">
      <c r="A35" s="66" t="s">
        <v>303</v>
      </c>
      <c r="B35" s="45">
        <v>1086</v>
      </c>
      <c r="C35" s="60">
        <v>55137.016574585701</v>
      </c>
      <c r="D35" s="45">
        <v>0</v>
      </c>
      <c r="E35" s="60">
        <v>0</v>
      </c>
      <c r="F35" s="45">
        <v>0</v>
      </c>
      <c r="G35" s="60">
        <v>0</v>
      </c>
      <c r="H35" s="45">
        <v>1086</v>
      </c>
      <c r="I35" s="60">
        <v>55137.016574585701</v>
      </c>
      <c r="J35" s="67">
        <v>1.0018128455999999</v>
      </c>
    </row>
    <row r="36" spans="1:10" ht="15" customHeight="1">
      <c r="A36" s="66" t="s">
        <v>304</v>
      </c>
      <c r="B36" s="45">
        <v>600</v>
      </c>
      <c r="C36" s="60">
        <v>48724.62</v>
      </c>
      <c r="D36" s="45">
        <v>2868</v>
      </c>
      <c r="E36" s="60">
        <v>67602.638075313793</v>
      </c>
      <c r="F36" s="45">
        <v>156</v>
      </c>
      <c r="G36" s="60">
        <v>61939.692307692298</v>
      </c>
      <c r="H36" s="45">
        <v>3624</v>
      </c>
      <c r="I36" s="60">
        <v>58884.945815773703</v>
      </c>
      <c r="J36" s="67">
        <v>0.70595959900000005</v>
      </c>
    </row>
    <row r="37" spans="1:10" ht="15" customHeight="1">
      <c r="A37" s="66" t="s">
        <v>624</v>
      </c>
      <c r="B37" s="45">
        <v>21096</v>
      </c>
      <c r="C37" s="60">
        <v>56545.228668942</v>
      </c>
      <c r="D37" s="45">
        <v>10560</v>
      </c>
      <c r="E37" s="60">
        <v>68792.260227272694</v>
      </c>
      <c r="F37" s="45">
        <v>4704</v>
      </c>
      <c r="G37" s="60">
        <v>72259.080357142899</v>
      </c>
      <c r="H37" s="45">
        <v>36360</v>
      </c>
      <c r="I37" s="60">
        <v>58619.0686318632</v>
      </c>
      <c r="J37" s="67">
        <v>0.97989933340000002</v>
      </c>
    </row>
    <row r="38" spans="1:10" s="624" customFormat="1" ht="12" customHeight="1">
      <c r="A38" s="710" t="s">
        <v>625</v>
      </c>
      <c r="B38" s="711"/>
      <c r="C38" s="711"/>
      <c r="D38" s="711"/>
      <c r="E38" s="711"/>
      <c r="F38" s="711"/>
      <c r="G38" s="711"/>
      <c r="H38" s="711"/>
      <c r="I38" s="711"/>
      <c r="J38" s="711"/>
    </row>
    <row r="39" spans="1:10" s="624" customFormat="1" ht="12" customHeight="1">
      <c r="A39" s="710" t="s">
        <v>626</v>
      </c>
      <c r="B39" s="711"/>
      <c r="C39" s="711"/>
      <c r="D39" s="711"/>
      <c r="E39" s="711"/>
      <c r="F39" s="711"/>
      <c r="G39" s="711"/>
      <c r="H39" s="711"/>
      <c r="I39" s="711"/>
      <c r="J39" s="711"/>
    </row>
    <row r="40" spans="1:10" s="624" customFormat="1" ht="12" customHeight="1">
      <c r="A40" s="710" t="s">
        <v>627</v>
      </c>
      <c r="B40" s="711"/>
      <c r="C40" s="711"/>
      <c r="D40" s="711"/>
      <c r="E40" s="711"/>
      <c r="F40" s="711"/>
      <c r="G40" s="711"/>
      <c r="H40" s="711"/>
      <c r="I40" s="711"/>
      <c r="J40" s="711"/>
    </row>
    <row r="41" spans="1:10" s="624" customFormat="1" ht="12" customHeight="1">
      <c r="A41" s="710" t="s">
        <v>628</v>
      </c>
      <c r="B41" s="711"/>
      <c r="C41" s="711"/>
      <c r="D41" s="711"/>
      <c r="E41" s="711"/>
      <c r="F41" s="711"/>
      <c r="G41" s="711"/>
      <c r="H41" s="711"/>
      <c r="I41" s="711"/>
      <c r="J41" s="711"/>
    </row>
    <row r="42" spans="1:10" s="624" customFormat="1" ht="12" customHeight="1">
      <c r="A42" s="710" t="s">
        <v>572</v>
      </c>
      <c r="B42" s="711"/>
      <c r="C42" s="711"/>
      <c r="D42" s="711"/>
      <c r="E42" s="711"/>
      <c r="F42" s="711"/>
      <c r="G42" s="711"/>
      <c r="H42" s="711"/>
      <c r="I42" s="711"/>
      <c r="J42" s="711"/>
    </row>
  </sheetData>
  <mergeCells count="14">
    <mergeCell ref="A1:J1"/>
    <mergeCell ref="A3:J3"/>
    <mergeCell ref="A2:J2"/>
    <mergeCell ref="A4:J4"/>
    <mergeCell ref="A5:J5"/>
    <mergeCell ref="A39:J39"/>
    <mergeCell ref="A40:J40"/>
    <mergeCell ref="A41:J41"/>
    <mergeCell ref="A42:J42"/>
    <mergeCell ref="B7:C7"/>
    <mergeCell ref="D7:E7"/>
    <mergeCell ref="F7:G7"/>
    <mergeCell ref="H7:I7"/>
    <mergeCell ref="A38:J38"/>
  </mergeCells>
  <pageMargins left="0.2" right="0.2" top="0.25" bottom="0.25" header="0" footer="0"/>
  <pageSetup paperSize="5" orientation="landscape"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zoomScaleNormal="100" workbookViewId="0">
      <selection sqref="A1:R1"/>
    </sheetView>
  </sheetViews>
  <sheetFormatPr defaultColWidth="11" defaultRowHeight="15" customHeight="1"/>
  <cols>
    <col min="1" max="1" width="23" style="31" bestFit="1" customWidth="1"/>
    <col min="2" max="2" width="6" style="31" bestFit="1" customWidth="1"/>
    <col min="3" max="3" width="9" style="31" bestFit="1" customWidth="1"/>
    <col min="4" max="4" width="6" style="31" bestFit="1" customWidth="1"/>
    <col min="5" max="5" width="9" style="31" bestFit="1" customWidth="1"/>
    <col min="6" max="6" width="6" style="31" bestFit="1" customWidth="1"/>
    <col min="7" max="7" width="9" style="31" bestFit="1" customWidth="1"/>
    <col min="8" max="8" width="7" style="31" bestFit="1" customWidth="1"/>
    <col min="9" max="9" width="9" style="31" bestFit="1" customWidth="1"/>
    <col min="10" max="10" width="6" style="31" bestFit="1" customWidth="1"/>
    <col min="11" max="11" width="9" style="31" bestFit="1" customWidth="1"/>
    <col min="12" max="12" width="6" style="31" bestFit="1" customWidth="1"/>
    <col min="13" max="13" width="9" style="31" bestFit="1" customWidth="1"/>
    <col min="14" max="14" width="6" style="31" bestFit="1" customWidth="1"/>
    <col min="15" max="15" width="9" style="31" bestFit="1" customWidth="1"/>
    <col min="16" max="16" width="8" style="31" bestFit="1" customWidth="1"/>
    <col min="17" max="17" width="7.125" style="31" customWidth="1"/>
    <col min="18" max="18" width="7" style="31" customWidth="1"/>
    <col min="19" max="16384" width="11" style="31"/>
  </cols>
  <sheetData>
    <row r="1" spans="1:18" ht="18.95" customHeight="1">
      <c r="A1" s="704" t="s">
        <v>629</v>
      </c>
      <c r="B1" s="702"/>
      <c r="C1" s="702"/>
      <c r="D1" s="702"/>
      <c r="E1" s="702"/>
      <c r="F1" s="702"/>
      <c r="G1" s="702"/>
      <c r="H1" s="702"/>
      <c r="I1" s="702"/>
      <c r="J1" s="702"/>
      <c r="K1" s="702"/>
      <c r="L1" s="702"/>
      <c r="M1" s="702"/>
      <c r="N1" s="702"/>
      <c r="O1" s="702"/>
      <c r="P1" s="702"/>
      <c r="Q1" s="702"/>
      <c r="R1" s="702"/>
    </row>
    <row r="2" spans="1:18" ht="18.95" customHeight="1">
      <c r="A2" s="704" t="s">
        <v>1</v>
      </c>
      <c r="B2" s="702"/>
      <c r="C2" s="702"/>
      <c r="D2" s="702"/>
      <c r="E2" s="702"/>
      <c r="F2" s="702"/>
      <c r="G2" s="702"/>
      <c r="H2" s="702"/>
      <c r="I2" s="702"/>
      <c r="J2" s="702"/>
      <c r="K2" s="702"/>
      <c r="L2" s="702"/>
      <c r="M2" s="702"/>
      <c r="N2" s="702"/>
      <c r="O2" s="702"/>
      <c r="P2" s="702"/>
      <c r="Q2" s="702"/>
      <c r="R2" s="702"/>
    </row>
    <row r="3" spans="1:18" ht="18.95" customHeight="1">
      <c r="A3" s="704" t="s">
        <v>630</v>
      </c>
      <c r="B3" s="702"/>
      <c r="C3" s="702"/>
      <c r="D3" s="702"/>
      <c r="E3" s="702"/>
      <c r="F3" s="702"/>
      <c r="G3" s="702"/>
      <c r="H3" s="702"/>
      <c r="I3" s="702"/>
      <c r="J3" s="702"/>
      <c r="K3" s="702"/>
      <c r="L3" s="702"/>
      <c r="M3" s="702"/>
      <c r="N3" s="702"/>
      <c r="O3" s="702"/>
      <c r="P3" s="702"/>
      <c r="Q3" s="702"/>
      <c r="R3" s="702"/>
    </row>
    <row r="4" spans="1:18" s="625" customFormat="1" ht="18.95" customHeight="1">
      <c r="A4" s="738" t="s">
        <v>1050</v>
      </c>
      <c r="B4" s="739"/>
      <c r="C4" s="739"/>
      <c r="D4" s="739"/>
      <c r="E4" s="739"/>
      <c r="F4" s="739"/>
      <c r="G4" s="739"/>
      <c r="H4" s="739"/>
      <c r="I4" s="739"/>
      <c r="J4" s="739"/>
      <c r="K4" s="739"/>
      <c r="L4" s="739"/>
      <c r="M4" s="739"/>
      <c r="N4" s="739"/>
      <c r="O4" s="739"/>
      <c r="P4" s="739"/>
      <c r="Q4" s="739"/>
      <c r="R4" s="739"/>
    </row>
    <row r="5" spans="1:18" s="625" customFormat="1" ht="18.95" customHeight="1">
      <c r="A5" s="738" t="s">
        <v>1051</v>
      </c>
      <c r="B5" s="739"/>
      <c r="C5" s="739"/>
      <c r="D5" s="739"/>
      <c r="E5" s="739"/>
      <c r="F5" s="739"/>
      <c r="G5" s="739"/>
      <c r="H5" s="739"/>
      <c r="I5" s="739"/>
      <c r="J5" s="739"/>
      <c r="K5" s="739"/>
      <c r="L5" s="739"/>
      <c r="M5" s="739"/>
      <c r="N5" s="739"/>
      <c r="O5" s="739"/>
      <c r="P5" s="739"/>
      <c r="Q5" s="739"/>
      <c r="R5" s="739"/>
    </row>
    <row r="7" spans="1:18" ht="35.1" customHeight="1">
      <c r="A7" s="32" t="s">
        <v>5</v>
      </c>
      <c r="B7" s="720" t="s">
        <v>631</v>
      </c>
      <c r="C7" s="720"/>
      <c r="D7" s="731" t="s">
        <v>632</v>
      </c>
      <c r="E7" s="731"/>
      <c r="F7" s="720" t="s">
        <v>633</v>
      </c>
      <c r="G7" s="720"/>
      <c r="H7" s="720" t="s">
        <v>634</v>
      </c>
      <c r="I7" s="720"/>
      <c r="J7" s="720" t="s">
        <v>635</v>
      </c>
      <c r="K7" s="720"/>
      <c r="L7" s="731" t="s">
        <v>636</v>
      </c>
      <c r="M7" s="731"/>
      <c r="N7" s="720" t="s">
        <v>354</v>
      </c>
      <c r="O7" s="720"/>
      <c r="P7" s="731" t="s">
        <v>637</v>
      </c>
      <c r="Q7" s="731"/>
      <c r="R7" s="32" t="s">
        <v>5</v>
      </c>
    </row>
    <row r="8" spans="1:18" ht="35.1" customHeight="1">
      <c r="A8" s="32" t="s">
        <v>5</v>
      </c>
      <c r="B8" s="32" t="s">
        <v>638</v>
      </c>
      <c r="C8" s="36" t="s">
        <v>639</v>
      </c>
      <c r="D8" s="32" t="s">
        <v>638</v>
      </c>
      <c r="E8" s="36" t="s">
        <v>639</v>
      </c>
      <c r="F8" s="32" t="s">
        <v>638</v>
      </c>
      <c r="G8" s="36" t="s">
        <v>639</v>
      </c>
      <c r="H8" s="32" t="s">
        <v>640</v>
      </c>
      <c r="I8" s="36" t="s">
        <v>639</v>
      </c>
      <c r="J8" s="32" t="s">
        <v>638</v>
      </c>
      <c r="K8" s="36" t="s">
        <v>639</v>
      </c>
      <c r="L8" s="32" t="s">
        <v>638</v>
      </c>
      <c r="M8" s="36" t="s">
        <v>639</v>
      </c>
      <c r="N8" s="32" t="s">
        <v>638</v>
      </c>
      <c r="O8" s="36" t="s">
        <v>639</v>
      </c>
      <c r="P8" s="32" t="s">
        <v>638</v>
      </c>
      <c r="Q8" s="36" t="s">
        <v>639</v>
      </c>
      <c r="R8" s="36" t="s">
        <v>641</v>
      </c>
    </row>
    <row r="9" spans="1:18" ht="15" customHeight="1">
      <c r="A9" s="68" t="s">
        <v>188</v>
      </c>
      <c r="B9" s="33">
        <v>79</v>
      </c>
      <c r="C9" s="69">
        <v>59377.772151898702</v>
      </c>
      <c r="D9" s="33">
        <v>1</v>
      </c>
      <c r="E9" s="69">
        <v>76807</v>
      </c>
      <c r="F9" s="33">
        <v>164</v>
      </c>
      <c r="G9" s="69">
        <v>54621.475609756097</v>
      </c>
      <c r="H9" s="33">
        <v>12</v>
      </c>
      <c r="I9" s="69">
        <v>49496.583333333401</v>
      </c>
      <c r="J9" s="33">
        <v>5</v>
      </c>
      <c r="K9" s="69">
        <v>45221</v>
      </c>
      <c r="L9" s="33">
        <v>3</v>
      </c>
      <c r="M9" s="69">
        <v>55966.333333333401</v>
      </c>
      <c r="N9" s="33">
        <v>5</v>
      </c>
      <c r="O9" s="69">
        <v>53663.8</v>
      </c>
      <c r="P9" s="33">
        <v>0</v>
      </c>
      <c r="Q9" s="69">
        <v>0</v>
      </c>
      <c r="R9" s="33">
        <v>269</v>
      </c>
    </row>
    <row r="10" spans="1:18" ht="15" customHeight="1">
      <c r="A10" s="68" t="s">
        <v>189</v>
      </c>
      <c r="B10" s="33">
        <v>138</v>
      </c>
      <c r="C10" s="69">
        <v>64726.924242424298</v>
      </c>
      <c r="D10" s="33">
        <v>2</v>
      </c>
      <c r="E10" s="69">
        <v>72436.5</v>
      </c>
      <c r="F10" s="33">
        <v>206</v>
      </c>
      <c r="G10" s="69">
        <v>58505.535745807603</v>
      </c>
      <c r="H10" s="33">
        <v>11</v>
      </c>
      <c r="I10" s="69">
        <v>62037.429752066098</v>
      </c>
      <c r="J10" s="33">
        <v>6</v>
      </c>
      <c r="K10" s="69">
        <v>61268.590909090897</v>
      </c>
      <c r="L10" s="33">
        <v>0</v>
      </c>
      <c r="M10" s="69">
        <v>0</v>
      </c>
      <c r="N10" s="33">
        <v>0</v>
      </c>
      <c r="O10" s="69">
        <v>0</v>
      </c>
      <c r="P10" s="33">
        <v>0</v>
      </c>
      <c r="Q10" s="69">
        <v>0</v>
      </c>
      <c r="R10" s="33">
        <v>363</v>
      </c>
    </row>
    <row r="11" spans="1:18" ht="15" customHeight="1">
      <c r="A11" s="68" t="s">
        <v>190</v>
      </c>
      <c r="B11" s="33">
        <v>24</v>
      </c>
      <c r="C11" s="69">
        <v>57226.708333333401</v>
      </c>
      <c r="D11" s="33">
        <v>0</v>
      </c>
      <c r="E11" s="69">
        <v>0</v>
      </c>
      <c r="F11" s="33">
        <v>70</v>
      </c>
      <c r="G11" s="69">
        <v>54035.571428571398</v>
      </c>
      <c r="H11" s="33">
        <v>3</v>
      </c>
      <c r="I11" s="69">
        <v>48109.666666666701</v>
      </c>
      <c r="J11" s="33">
        <v>2</v>
      </c>
      <c r="K11" s="69">
        <v>47494.5</v>
      </c>
      <c r="L11" s="33">
        <v>2</v>
      </c>
      <c r="M11" s="69">
        <v>43659.5</v>
      </c>
      <c r="N11" s="33">
        <v>0</v>
      </c>
      <c r="O11" s="69">
        <v>0</v>
      </c>
      <c r="P11" s="33">
        <v>25</v>
      </c>
      <c r="Q11" s="69">
        <v>52031.32</v>
      </c>
      <c r="R11" s="33">
        <v>126</v>
      </c>
    </row>
    <row r="12" spans="1:18" ht="15" customHeight="1">
      <c r="A12" s="68" t="s">
        <v>191</v>
      </c>
      <c r="B12" s="33">
        <v>11</v>
      </c>
      <c r="C12" s="69">
        <v>57595.454545454602</v>
      </c>
      <c r="D12" s="33">
        <v>1</v>
      </c>
      <c r="E12" s="69">
        <v>47022.727272727301</v>
      </c>
      <c r="F12" s="33">
        <v>24</v>
      </c>
      <c r="G12" s="69">
        <v>50577.651515151498</v>
      </c>
      <c r="H12" s="33">
        <v>0</v>
      </c>
      <c r="I12" s="69">
        <v>0</v>
      </c>
      <c r="J12" s="33">
        <v>2</v>
      </c>
      <c r="K12" s="69">
        <v>48449.090909090897</v>
      </c>
      <c r="L12" s="33">
        <v>1</v>
      </c>
      <c r="M12" s="69">
        <v>38909.090909090897</v>
      </c>
      <c r="N12" s="33">
        <v>0</v>
      </c>
      <c r="O12" s="69">
        <v>0</v>
      </c>
      <c r="P12" s="33">
        <v>0</v>
      </c>
      <c r="Q12" s="69">
        <v>0</v>
      </c>
      <c r="R12" s="33">
        <v>39</v>
      </c>
    </row>
    <row r="13" spans="1:18" ht="15" customHeight="1">
      <c r="A13" s="68" t="s">
        <v>192</v>
      </c>
      <c r="B13" s="33">
        <v>76</v>
      </c>
      <c r="C13" s="69">
        <v>65986.771531100501</v>
      </c>
      <c r="D13" s="33">
        <v>0</v>
      </c>
      <c r="E13" s="69">
        <v>0</v>
      </c>
      <c r="F13" s="33">
        <v>132</v>
      </c>
      <c r="G13" s="69">
        <v>62061.614325068898</v>
      </c>
      <c r="H13" s="33">
        <v>14</v>
      </c>
      <c r="I13" s="69">
        <v>57367.928571428602</v>
      </c>
      <c r="J13" s="33">
        <v>5</v>
      </c>
      <c r="K13" s="69">
        <v>54174.6</v>
      </c>
      <c r="L13" s="33">
        <v>1</v>
      </c>
      <c r="M13" s="69">
        <v>46556</v>
      </c>
      <c r="N13" s="33">
        <v>3</v>
      </c>
      <c r="O13" s="69">
        <v>52598</v>
      </c>
      <c r="P13" s="33">
        <v>0</v>
      </c>
      <c r="Q13" s="69">
        <v>0</v>
      </c>
      <c r="R13" s="33">
        <v>231</v>
      </c>
    </row>
    <row r="14" spans="1:18" ht="15" customHeight="1">
      <c r="A14" s="68" t="s">
        <v>193</v>
      </c>
      <c r="B14" s="33">
        <v>92</v>
      </c>
      <c r="C14" s="69">
        <v>58357.709486166001</v>
      </c>
      <c r="D14" s="33">
        <v>0</v>
      </c>
      <c r="E14" s="69">
        <v>0</v>
      </c>
      <c r="F14" s="33">
        <v>98</v>
      </c>
      <c r="G14" s="69">
        <v>53779.989795918402</v>
      </c>
      <c r="H14" s="33">
        <v>3</v>
      </c>
      <c r="I14" s="69">
        <v>50956.666666666701</v>
      </c>
      <c r="J14" s="33">
        <v>0</v>
      </c>
      <c r="K14" s="69">
        <v>0</v>
      </c>
      <c r="L14" s="33">
        <v>0</v>
      </c>
      <c r="M14" s="69">
        <v>0</v>
      </c>
      <c r="N14" s="33">
        <v>0</v>
      </c>
      <c r="O14" s="69">
        <v>0</v>
      </c>
      <c r="P14" s="33">
        <v>3</v>
      </c>
      <c r="Q14" s="69">
        <v>56213.666666666701</v>
      </c>
      <c r="R14" s="33">
        <v>196</v>
      </c>
    </row>
    <row r="15" spans="1:18" ht="15" customHeight="1">
      <c r="A15" s="68" t="s">
        <v>642</v>
      </c>
      <c r="B15" s="33">
        <v>133</v>
      </c>
      <c r="C15" s="69">
        <v>60588.3383458647</v>
      </c>
      <c r="D15" s="33">
        <v>2</v>
      </c>
      <c r="E15" s="69">
        <v>44386</v>
      </c>
      <c r="F15" s="33">
        <v>176</v>
      </c>
      <c r="G15" s="69">
        <v>55833.892045454602</v>
      </c>
      <c r="H15" s="33">
        <v>17</v>
      </c>
      <c r="I15" s="69">
        <v>48752</v>
      </c>
      <c r="J15" s="33">
        <v>8</v>
      </c>
      <c r="K15" s="69">
        <v>52392.875</v>
      </c>
      <c r="L15" s="33">
        <v>11</v>
      </c>
      <c r="M15" s="69">
        <v>46026.363636363603</v>
      </c>
      <c r="N15" s="33">
        <v>0</v>
      </c>
      <c r="O15" s="69">
        <v>0</v>
      </c>
      <c r="P15" s="33">
        <v>3</v>
      </c>
      <c r="Q15" s="69">
        <v>45000</v>
      </c>
      <c r="R15" s="33">
        <v>350</v>
      </c>
    </row>
    <row r="16" spans="1:18" ht="15" customHeight="1">
      <c r="A16" s="68" t="s">
        <v>195</v>
      </c>
      <c r="B16" s="33">
        <v>14</v>
      </c>
      <c r="C16" s="69">
        <v>56479.3246753247</v>
      </c>
      <c r="D16" s="33">
        <v>2</v>
      </c>
      <c r="E16" s="69">
        <v>56097.409090909103</v>
      </c>
      <c r="F16" s="33">
        <v>8</v>
      </c>
      <c r="G16" s="69">
        <v>52110.511363636397</v>
      </c>
      <c r="H16" s="33">
        <v>1</v>
      </c>
      <c r="I16" s="69">
        <v>51863.727272727301</v>
      </c>
      <c r="J16" s="33">
        <v>2</v>
      </c>
      <c r="K16" s="69">
        <v>48707.590909090897</v>
      </c>
      <c r="L16" s="33">
        <v>0</v>
      </c>
      <c r="M16" s="69">
        <v>0</v>
      </c>
      <c r="N16" s="33">
        <v>0</v>
      </c>
      <c r="O16" s="69">
        <v>0</v>
      </c>
      <c r="P16" s="33">
        <v>0</v>
      </c>
      <c r="Q16" s="69">
        <v>0</v>
      </c>
      <c r="R16" s="33">
        <v>27</v>
      </c>
    </row>
    <row r="17" spans="1:18" ht="15" customHeight="1">
      <c r="A17" s="68" t="s">
        <v>196</v>
      </c>
      <c r="B17" s="33">
        <v>18</v>
      </c>
      <c r="C17" s="69">
        <v>54840.318181818198</v>
      </c>
      <c r="D17" s="33">
        <v>2</v>
      </c>
      <c r="E17" s="69">
        <v>61695</v>
      </c>
      <c r="F17" s="33">
        <v>65</v>
      </c>
      <c r="G17" s="69">
        <v>54557.546853146901</v>
      </c>
      <c r="H17" s="33">
        <v>19</v>
      </c>
      <c r="I17" s="69">
        <v>40003.291866028703</v>
      </c>
      <c r="J17" s="33">
        <v>5</v>
      </c>
      <c r="K17" s="69">
        <v>43048.654545454498</v>
      </c>
      <c r="L17" s="33">
        <v>0</v>
      </c>
      <c r="M17" s="69">
        <v>0</v>
      </c>
      <c r="N17" s="33">
        <v>0</v>
      </c>
      <c r="O17" s="69">
        <v>0</v>
      </c>
      <c r="P17" s="33">
        <v>23</v>
      </c>
      <c r="Q17" s="69">
        <v>44363.027667984199</v>
      </c>
      <c r="R17" s="33">
        <v>132</v>
      </c>
    </row>
    <row r="18" spans="1:18" ht="15" customHeight="1">
      <c r="A18" s="68" t="s">
        <v>197</v>
      </c>
      <c r="B18" s="33">
        <v>80</v>
      </c>
      <c r="C18" s="69">
        <v>65749.463636363595</v>
      </c>
      <c r="D18" s="33">
        <v>71</v>
      </c>
      <c r="E18" s="69">
        <v>61835.590268886102</v>
      </c>
      <c r="F18" s="33">
        <v>162</v>
      </c>
      <c r="G18" s="69">
        <v>56165.053310886702</v>
      </c>
      <c r="H18" s="33">
        <v>12</v>
      </c>
      <c r="I18" s="69">
        <v>48468.568181818198</v>
      </c>
      <c r="J18" s="33">
        <v>10</v>
      </c>
      <c r="K18" s="69">
        <v>42596.654545454599</v>
      </c>
      <c r="L18" s="33">
        <v>1</v>
      </c>
      <c r="M18" s="69">
        <v>34397.181818181802</v>
      </c>
      <c r="N18" s="33">
        <v>0</v>
      </c>
      <c r="O18" s="69">
        <v>0</v>
      </c>
      <c r="P18" s="33">
        <v>11</v>
      </c>
      <c r="Q18" s="69">
        <v>37214.446280991797</v>
      </c>
      <c r="R18" s="33">
        <v>347</v>
      </c>
    </row>
    <row r="19" spans="1:18" ht="15" customHeight="1">
      <c r="A19" s="68" t="s">
        <v>198</v>
      </c>
      <c r="B19" s="33">
        <v>10</v>
      </c>
      <c r="C19" s="69">
        <v>66154.909090909103</v>
      </c>
      <c r="D19" s="33">
        <v>0</v>
      </c>
      <c r="E19" s="69">
        <v>0</v>
      </c>
      <c r="F19" s="33">
        <v>29</v>
      </c>
      <c r="G19" s="69">
        <v>64988.463949843303</v>
      </c>
      <c r="H19" s="33">
        <v>140</v>
      </c>
      <c r="I19" s="69">
        <v>70638.183116883098</v>
      </c>
      <c r="J19" s="33">
        <v>58</v>
      </c>
      <c r="K19" s="69">
        <v>68513.388714733606</v>
      </c>
      <c r="L19" s="33">
        <v>0</v>
      </c>
      <c r="M19" s="69">
        <v>0</v>
      </c>
      <c r="N19" s="33">
        <v>0</v>
      </c>
      <c r="O19" s="69">
        <v>0</v>
      </c>
      <c r="P19" s="33">
        <v>9</v>
      </c>
      <c r="Q19" s="69">
        <v>51081</v>
      </c>
      <c r="R19" s="33">
        <v>246</v>
      </c>
    </row>
    <row r="20" spans="1:18" ht="15" customHeight="1">
      <c r="A20" s="68" t="s">
        <v>199</v>
      </c>
      <c r="B20" s="33">
        <v>13</v>
      </c>
      <c r="C20" s="69">
        <v>56823.230769230802</v>
      </c>
      <c r="D20" s="33">
        <v>0</v>
      </c>
      <c r="E20" s="69">
        <v>0</v>
      </c>
      <c r="F20" s="33">
        <v>26</v>
      </c>
      <c r="G20" s="69">
        <v>50515.153846153902</v>
      </c>
      <c r="H20" s="33">
        <v>6</v>
      </c>
      <c r="I20" s="69">
        <v>56750.5</v>
      </c>
      <c r="J20" s="33">
        <v>1</v>
      </c>
      <c r="K20" s="69">
        <v>49168</v>
      </c>
      <c r="L20" s="33">
        <v>0</v>
      </c>
      <c r="M20" s="69">
        <v>0</v>
      </c>
      <c r="N20" s="33">
        <v>0</v>
      </c>
      <c r="O20" s="69">
        <v>0</v>
      </c>
      <c r="P20" s="33">
        <v>18</v>
      </c>
      <c r="Q20" s="69">
        <v>51234.202020201999</v>
      </c>
      <c r="R20" s="33">
        <v>64</v>
      </c>
    </row>
    <row r="21" spans="1:18" ht="15" customHeight="1">
      <c r="A21" s="68" t="s">
        <v>200</v>
      </c>
      <c r="B21" s="33">
        <v>19</v>
      </c>
      <c r="C21" s="69">
        <v>51346.526315789502</v>
      </c>
      <c r="D21" s="33">
        <v>3</v>
      </c>
      <c r="E21" s="69">
        <v>46852.333333333299</v>
      </c>
      <c r="F21" s="33">
        <v>54</v>
      </c>
      <c r="G21" s="69">
        <v>47348.412457912498</v>
      </c>
      <c r="H21" s="33">
        <v>0</v>
      </c>
      <c r="I21" s="69">
        <v>0</v>
      </c>
      <c r="J21" s="33">
        <v>1</v>
      </c>
      <c r="K21" s="69">
        <v>69545.454545454602</v>
      </c>
      <c r="L21" s="33">
        <v>0</v>
      </c>
      <c r="M21" s="69">
        <v>0</v>
      </c>
      <c r="N21" s="33">
        <v>0</v>
      </c>
      <c r="O21" s="69">
        <v>0</v>
      </c>
      <c r="P21" s="33">
        <v>3</v>
      </c>
      <c r="Q21" s="69">
        <v>43810</v>
      </c>
      <c r="R21" s="33">
        <v>80</v>
      </c>
    </row>
    <row r="22" spans="1:18" ht="15" customHeight="1">
      <c r="A22" s="68" t="s">
        <v>643</v>
      </c>
      <c r="B22" s="33">
        <v>42</v>
      </c>
      <c r="C22" s="69">
        <v>68865.365800865795</v>
      </c>
      <c r="D22" s="33">
        <v>1</v>
      </c>
      <c r="E22" s="69">
        <v>40000</v>
      </c>
      <c r="F22" s="33">
        <v>84</v>
      </c>
      <c r="G22" s="69">
        <v>58192.528138528098</v>
      </c>
      <c r="H22" s="33">
        <v>8</v>
      </c>
      <c r="I22" s="69">
        <v>51429.75</v>
      </c>
      <c r="J22" s="33">
        <v>0</v>
      </c>
      <c r="K22" s="69">
        <v>0</v>
      </c>
      <c r="L22" s="33">
        <v>0</v>
      </c>
      <c r="M22" s="69">
        <v>0</v>
      </c>
      <c r="N22" s="33">
        <v>0</v>
      </c>
      <c r="O22" s="69">
        <v>0</v>
      </c>
      <c r="P22" s="33">
        <v>0</v>
      </c>
      <c r="Q22" s="69">
        <v>0</v>
      </c>
      <c r="R22" s="33">
        <v>135</v>
      </c>
    </row>
    <row r="23" spans="1:18" ht="15" customHeight="1">
      <c r="A23" s="68" t="s">
        <v>202</v>
      </c>
      <c r="B23" s="33">
        <v>283</v>
      </c>
      <c r="C23" s="69">
        <v>72494.821715387094</v>
      </c>
      <c r="D23" s="33">
        <v>0</v>
      </c>
      <c r="E23" s="69">
        <v>0</v>
      </c>
      <c r="F23" s="33">
        <v>405</v>
      </c>
      <c r="G23" s="69">
        <v>66114.202020202007</v>
      </c>
      <c r="H23" s="33">
        <v>11</v>
      </c>
      <c r="I23" s="69">
        <v>70530.247933884297</v>
      </c>
      <c r="J23" s="33">
        <v>4</v>
      </c>
      <c r="K23" s="69">
        <v>61578.409090909103</v>
      </c>
      <c r="L23" s="33">
        <v>0</v>
      </c>
      <c r="M23" s="69">
        <v>0</v>
      </c>
      <c r="N23" s="33">
        <v>4</v>
      </c>
      <c r="O23" s="69">
        <v>57695.909090909103</v>
      </c>
      <c r="P23" s="33">
        <v>1</v>
      </c>
      <c r="Q23" s="69">
        <v>53986.363636363698</v>
      </c>
      <c r="R23" s="33">
        <v>708</v>
      </c>
    </row>
    <row r="24" spans="1:18" ht="15" customHeight="1">
      <c r="A24" s="68" t="s">
        <v>333</v>
      </c>
      <c r="B24" s="33">
        <v>6</v>
      </c>
      <c r="C24" s="69">
        <v>54198.439393939399</v>
      </c>
      <c r="D24" s="33">
        <v>0</v>
      </c>
      <c r="E24" s="69">
        <v>0</v>
      </c>
      <c r="F24" s="33">
        <v>17</v>
      </c>
      <c r="G24" s="69">
        <v>47432.732620320901</v>
      </c>
      <c r="H24" s="33">
        <v>4</v>
      </c>
      <c r="I24" s="69">
        <v>38733</v>
      </c>
      <c r="J24" s="33">
        <v>1</v>
      </c>
      <c r="K24" s="69">
        <v>39103.363636363603</v>
      </c>
      <c r="L24" s="33">
        <v>0</v>
      </c>
      <c r="M24" s="69">
        <v>0</v>
      </c>
      <c r="N24" s="33">
        <v>0</v>
      </c>
      <c r="O24" s="69">
        <v>0</v>
      </c>
      <c r="P24" s="33">
        <v>0</v>
      </c>
      <c r="Q24" s="69">
        <v>0</v>
      </c>
      <c r="R24" s="33">
        <v>28</v>
      </c>
    </row>
    <row r="25" spans="1:18" ht="15" customHeight="1">
      <c r="A25" s="68" t="s">
        <v>644</v>
      </c>
      <c r="B25" s="33">
        <v>37</v>
      </c>
      <c r="C25" s="69">
        <v>55946.584766584798</v>
      </c>
      <c r="D25" s="33">
        <v>3</v>
      </c>
      <c r="E25" s="69">
        <v>54319.696969696997</v>
      </c>
      <c r="F25" s="33">
        <v>31</v>
      </c>
      <c r="G25" s="69">
        <v>49623.401759530803</v>
      </c>
      <c r="H25" s="33">
        <v>3</v>
      </c>
      <c r="I25" s="69">
        <v>42116.060606060601</v>
      </c>
      <c r="J25" s="33">
        <v>1</v>
      </c>
      <c r="K25" s="69">
        <v>46460</v>
      </c>
      <c r="L25" s="33">
        <v>0</v>
      </c>
      <c r="M25" s="69">
        <v>0</v>
      </c>
      <c r="N25" s="33">
        <v>0</v>
      </c>
      <c r="O25" s="69">
        <v>0</v>
      </c>
      <c r="P25" s="33">
        <v>11</v>
      </c>
      <c r="Q25" s="69">
        <v>47264.735537190099</v>
      </c>
      <c r="R25" s="33">
        <v>86</v>
      </c>
    </row>
    <row r="26" spans="1:18" ht="15" customHeight="1">
      <c r="A26" s="68" t="s">
        <v>645</v>
      </c>
      <c r="B26" s="33">
        <v>111</v>
      </c>
      <c r="C26" s="69">
        <v>59623.0155610156</v>
      </c>
      <c r="D26" s="33">
        <v>0</v>
      </c>
      <c r="E26" s="69">
        <v>0</v>
      </c>
      <c r="F26" s="33">
        <v>209</v>
      </c>
      <c r="G26" s="69">
        <v>55837.142235754698</v>
      </c>
      <c r="H26" s="33">
        <v>17</v>
      </c>
      <c r="I26" s="69">
        <v>49570.208556149701</v>
      </c>
      <c r="J26" s="33">
        <v>7</v>
      </c>
      <c r="K26" s="69">
        <v>40911.441558441598</v>
      </c>
      <c r="L26" s="33">
        <v>11</v>
      </c>
      <c r="M26" s="69">
        <v>43408.636363636397</v>
      </c>
      <c r="N26" s="33">
        <v>0</v>
      </c>
      <c r="O26" s="69">
        <v>0</v>
      </c>
      <c r="P26" s="33">
        <v>1</v>
      </c>
      <c r="Q26" s="69">
        <v>35048.454545454602</v>
      </c>
      <c r="R26" s="33">
        <v>356</v>
      </c>
    </row>
    <row r="27" spans="1:18" ht="15" customHeight="1">
      <c r="A27" s="68" t="s">
        <v>646</v>
      </c>
      <c r="B27" s="33">
        <v>43</v>
      </c>
      <c r="C27" s="69">
        <v>63005.790697674398</v>
      </c>
      <c r="D27" s="33">
        <v>42</v>
      </c>
      <c r="E27" s="69">
        <v>57150.880952380998</v>
      </c>
      <c r="F27" s="33">
        <v>58</v>
      </c>
      <c r="G27" s="69">
        <v>47802.804075235101</v>
      </c>
      <c r="H27" s="33">
        <v>11</v>
      </c>
      <c r="I27" s="69">
        <v>42093.818181818198</v>
      </c>
      <c r="J27" s="33">
        <v>2</v>
      </c>
      <c r="K27" s="69">
        <v>41524.5</v>
      </c>
      <c r="L27" s="33">
        <v>4</v>
      </c>
      <c r="M27" s="69">
        <v>37116.5454545455</v>
      </c>
      <c r="N27" s="33">
        <v>0</v>
      </c>
      <c r="O27" s="69">
        <v>0</v>
      </c>
      <c r="P27" s="33">
        <v>0</v>
      </c>
      <c r="Q27" s="69">
        <v>0</v>
      </c>
      <c r="R27" s="33">
        <v>160</v>
      </c>
    </row>
    <row r="28" spans="1:18" ht="15" customHeight="1">
      <c r="A28" s="68" t="s">
        <v>647</v>
      </c>
      <c r="B28" s="33">
        <v>42</v>
      </c>
      <c r="C28" s="69">
        <v>50443.744588744601</v>
      </c>
      <c r="D28" s="33">
        <v>23</v>
      </c>
      <c r="E28" s="69">
        <v>48262.371541501998</v>
      </c>
      <c r="F28" s="33">
        <v>83</v>
      </c>
      <c r="G28" s="69">
        <v>46423.178532311103</v>
      </c>
      <c r="H28" s="33">
        <v>11</v>
      </c>
      <c r="I28" s="69">
        <v>45062.925619834699</v>
      </c>
      <c r="J28" s="33">
        <v>5</v>
      </c>
      <c r="K28" s="69">
        <v>41568.181818181802</v>
      </c>
      <c r="L28" s="33">
        <v>4</v>
      </c>
      <c r="M28" s="69">
        <v>40838.75</v>
      </c>
      <c r="N28" s="33">
        <v>0</v>
      </c>
      <c r="O28" s="69">
        <v>0</v>
      </c>
      <c r="P28" s="33">
        <v>1</v>
      </c>
      <c r="Q28" s="69">
        <v>36235</v>
      </c>
      <c r="R28" s="33">
        <v>169</v>
      </c>
    </row>
    <row r="29" spans="1:18" ht="15" customHeight="1">
      <c r="A29" s="68" t="s">
        <v>648</v>
      </c>
      <c r="B29" s="33">
        <v>59</v>
      </c>
      <c r="C29" s="69">
        <v>60309.610169491498</v>
      </c>
      <c r="D29" s="33">
        <v>6</v>
      </c>
      <c r="E29" s="69">
        <v>62143.666666666701</v>
      </c>
      <c r="F29" s="33">
        <v>92</v>
      </c>
      <c r="G29" s="69">
        <v>53718.75</v>
      </c>
      <c r="H29" s="33">
        <v>2</v>
      </c>
      <c r="I29" s="69">
        <v>49390</v>
      </c>
      <c r="J29" s="33">
        <v>0</v>
      </c>
      <c r="K29" s="69">
        <v>0</v>
      </c>
      <c r="L29" s="33">
        <v>0</v>
      </c>
      <c r="M29" s="69">
        <v>0</v>
      </c>
      <c r="N29" s="33">
        <v>0</v>
      </c>
      <c r="O29" s="69">
        <v>0</v>
      </c>
      <c r="P29" s="33">
        <v>0</v>
      </c>
      <c r="Q29" s="69">
        <v>0</v>
      </c>
      <c r="R29" s="33">
        <v>159</v>
      </c>
    </row>
    <row r="30" spans="1:18" ht="15" customHeight="1">
      <c r="A30" s="68" t="s">
        <v>209</v>
      </c>
      <c r="B30" s="33">
        <v>37</v>
      </c>
      <c r="C30" s="69">
        <v>51412.218673218696</v>
      </c>
      <c r="D30" s="33">
        <v>3</v>
      </c>
      <c r="E30" s="69">
        <v>54355</v>
      </c>
      <c r="F30" s="33">
        <v>80</v>
      </c>
      <c r="G30" s="69">
        <v>44705.821590909101</v>
      </c>
      <c r="H30" s="33">
        <v>12</v>
      </c>
      <c r="I30" s="69">
        <v>39458.484848484797</v>
      </c>
      <c r="J30" s="33">
        <v>0</v>
      </c>
      <c r="K30" s="69">
        <v>0</v>
      </c>
      <c r="L30" s="33">
        <v>0</v>
      </c>
      <c r="M30" s="69">
        <v>0</v>
      </c>
      <c r="N30" s="33">
        <v>0</v>
      </c>
      <c r="O30" s="69">
        <v>0</v>
      </c>
      <c r="P30" s="33">
        <v>7</v>
      </c>
      <c r="Q30" s="69">
        <v>45817.337662337697</v>
      </c>
      <c r="R30" s="33">
        <v>139</v>
      </c>
    </row>
    <row r="31" spans="1:18" ht="15" customHeight="1">
      <c r="A31" s="68" t="s">
        <v>210</v>
      </c>
      <c r="B31" s="33">
        <v>157</v>
      </c>
      <c r="C31" s="69">
        <v>68771.413433700101</v>
      </c>
      <c r="D31" s="33">
        <v>78</v>
      </c>
      <c r="E31" s="69">
        <v>60641.268065268101</v>
      </c>
      <c r="F31" s="33">
        <v>97</v>
      </c>
      <c r="G31" s="69">
        <v>55878.189315838797</v>
      </c>
      <c r="H31" s="33">
        <v>8</v>
      </c>
      <c r="I31" s="69">
        <v>52076.363636363698</v>
      </c>
      <c r="J31" s="33">
        <v>0</v>
      </c>
      <c r="K31" s="69">
        <v>0</v>
      </c>
      <c r="L31" s="33">
        <v>0</v>
      </c>
      <c r="M31" s="69">
        <v>0</v>
      </c>
      <c r="N31" s="33">
        <v>0</v>
      </c>
      <c r="O31" s="69">
        <v>0</v>
      </c>
      <c r="P31" s="33">
        <v>0</v>
      </c>
      <c r="Q31" s="69">
        <v>0</v>
      </c>
      <c r="R31" s="33">
        <v>340</v>
      </c>
    </row>
    <row r="32" spans="1:18" ht="15" customHeight="1">
      <c r="A32" s="68" t="s">
        <v>211</v>
      </c>
      <c r="B32" s="33">
        <v>86</v>
      </c>
      <c r="C32" s="69">
        <v>56224.639534883703</v>
      </c>
      <c r="D32" s="33">
        <v>10</v>
      </c>
      <c r="E32" s="69">
        <v>51087.199999999997</v>
      </c>
      <c r="F32" s="33">
        <v>121</v>
      </c>
      <c r="G32" s="69">
        <v>53788.368895567299</v>
      </c>
      <c r="H32" s="33">
        <v>15</v>
      </c>
      <c r="I32" s="69">
        <v>48876.018181818203</v>
      </c>
      <c r="J32" s="33">
        <v>8</v>
      </c>
      <c r="K32" s="69">
        <v>51363.2954545455</v>
      </c>
      <c r="L32" s="33">
        <v>3</v>
      </c>
      <c r="M32" s="69">
        <v>42483.333333333299</v>
      </c>
      <c r="N32" s="33">
        <v>0</v>
      </c>
      <c r="O32" s="69">
        <v>0</v>
      </c>
      <c r="P32" s="33">
        <v>1</v>
      </c>
      <c r="Q32" s="69">
        <v>47465</v>
      </c>
      <c r="R32" s="33">
        <v>244</v>
      </c>
    </row>
    <row r="33" spans="1:18" ht="15" customHeight="1">
      <c r="A33" s="68" t="s">
        <v>649</v>
      </c>
      <c r="B33" s="33">
        <v>75</v>
      </c>
      <c r="C33" s="69">
        <v>64743.030303030297</v>
      </c>
      <c r="D33" s="33">
        <v>31</v>
      </c>
      <c r="E33" s="69">
        <v>65654.926686217004</v>
      </c>
      <c r="F33" s="33">
        <v>97</v>
      </c>
      <c r="G33" s="69">
        <v>61311.3533270853</v>
      </c>
      <c r="H33" s="33">
        <v>2</v>
      </c>
      <c r="I33" s="69">
        <v>52329.090909090897</v>
      </c>
      <c r="J33" s="33">
        <v>5</v>
      </c>
      <c r="K33" s="69">
        <v>55018.2</v>
      </c>
      <c r="L33" s="33">
        <v>0</v>
      </c>
      <c r="M33" s="69">
        <v>0</v>
      </c>
      <c r="N33" s="33">
        <v>0</v>
      </c>
      <c r="O33" s="69">
        <v>0</v>
      </c>
      <c r="P33" s="33">
        <v>4</v>
      </c>
      <c r="Q33" s="69">
        <v>70978.25</v>
      </c>
      <c r="R33" s="33">
        <v>214</v>
      </c>
    </row>
    <row r="34" spans="1:18" ht="15" customHeight="1">
      <c r="A34" s="68" t="s">
        <v>650</v>
      </c>
      <c r="B34" s="33">
        <v>18</v>
      </c>
      <c r="C34" s="69">
        <v>55090.636363636397</v>
      </c>
      <c r="D34" s="33">
        <v>4</v>
      </c>
      <c r="E34" s="69">
        <v>55694.5454545455</v>
      </c>
      <c r="F34" s="33">
        <v>28</v>
      </c>
      <c r="G34" s="69">
        <v>49055.490259740298</v>
      </c>
      <c r="H34" s="33">
        <v>11</v>
      </c>
      <c r="I34" s="69">
        <v>46435.950413223101</v>
      </c>
      <c r="J34" s="33">
        <v>3</v>
      </c>
      <c r="K34" s="69">
        <v>53447.272727272699</v>
      </c>
      <c r="L34" s="33">
        <v>3</v>
      </c>
      <c r="M34" s="69">
        <v>51210.5454545455</v>
      </c>
      <c r="N34" s="33">
        <v>0</v>
      </c>
      <c r="O34" s="69">
        <v>0</v>
      </c>
      <c r="P34" s="33">
        <v>0</v>
      </c>
      <c r="Q34" s="69">
        <v>0</v>
      </c>
      <c r="R34" s="33">
        <v>67</v>
      </c>
    </row>
    <row r="35" spans="1:18" ht="15" customHeight="1">
      <c r="A35" s="68" t="s">
        <v>651</v>
      </c>
      <c r="B35" s="33">
        <v>60</v>
      </c>
      <c r="C35" s="69">
        <v>58680.216666666704</v>
      </c>
      <c r="D35" s="33">
        <v>0</v>
      </c>
      <c r="E35" s="69">
        <v>0</v>
      </c>
      <c r="F35" s="33">
        <v>105</v>
      </c>
      <c r="G35" s="69">
        <v>54370.819047619101</v>
      </c>
      <c r="H35" s="33">
        <v>10</v>
      </c>
      <c r="I35" s="69">
        <v>49696.2</v>
      </c>
      <c r="J35" s="33">
        <v>1</v>
      </c>
      <c r="K35" s="69">
        <v>44759</v>
      </c>
      <c r="L35" s="33">
        <v>0</v>
      </c>
      <c r="M35" s="69">
        <v>0</v>
      </c>
      <c r="N35" s="33">
        <v>0</v>
      </c>
      <c r="O35" s="69">
        <v>0</v>
      </c>
      <c r="P35" s="33">
        <v>5</v>
      </c>
      <c r="Q35" s="69">
        <v>41666</v>
      </c>
      <c r="R35" s="33">
        <v>181</v>
      </c>
    </row>
    <row r="36" spans="1:18" ht="15" customHeight="1">
      <c r="A36" s="68" t="s">
        <v>215</v>
      </c>
      <c r="B36" s="33">
        <v>175</v>
      </c>
      <c r="C36" s="69">
        <v>63561.893506493601</v>
      </c>
      <c r="D36" s="33">
        <v>91</v>
      </c>
      <c r="E36" s="69">
        <v>63323.259740259702</v>
      </c>
      <c r="F36" s="33">
        <v>304</v>
      </c>
      <c r="G36" s="69">
        <v>55264.055322966698</v>
      </c>
      <c r="H36" s="33">
        <v>9</v>
      </c>
      <c r="I36" s="69">
        <v>57924.141414141399</v>
      </c>
      <c r="J36" s="33">
        <v>8</v>
      </c>
      <c r="K36" s="69">
        <v>54336.772727272699</v>
      </c>
      <c r="L36" s="33">
        <v>1</v>
      </c>
      <c r="M36" s="69">
        <v>62119.090909090897</v>
      </c>
      <c r="N36" s="33">
        <v>0</v>
      </c>
      <c r="O36" s="69">
        <v>0</v>
      </c>
      <c r="P36" s="33">
        <v>16</v>
      </c>
      <c r="Q36" s="69">
        <v>53897.244318181802</v>
      </c>
      <c r="R36" s="33">
        <v>604</v>
      </c>
    </row>
    <row r="37" spans="1:18" ht="15" customHeight="1">
      <c r="A37" s="68" t="s">
        <v>652</v>
      </c>
      <c r="B37" s="33">
        <v>1938</v>
      </c>
      <c r="C37" s="69">
        <v>63116.625480814502</v>
      </c>
      <c r="D37" s="33">
        <v>376</v>
      </c>
      <c r="E37" s="69">
        <v>60198.376450677002</v>
      </c>
      <c r="F37" s="33">
        <v>3025</v>
      </c>
      <c r="G37" s="69">
        <v>56427.893193087897</v>
      </c>
      <c r="H37" s="33">
        <v>372</v>
      </c>
      <c r="I37" s="69">
        <v>57673.755376344197</v>
      </c>
      <c r="J37" s="33">
        <v>150</v>
      </c>
      <c r="K37" s="69">
        <v>56944.493939394</v>
      </c>
      <c r="L37" s="33">
        <v>45</v>
      </c>
      <c r="M37" s="69">
        <v>44753.048484848499</v>
      </c>
      <c r="N37" s="33">
        <v>12</v>
      </c>
      <c r="O37" s="69">
        <v>54741.386363636397</v>
      </c>
      <c r="P37" s="33">
        <v>142</v>
      </c>
      <c r="Q37" s="69">
        <v>48700.523687579996</v>
      </c>
      <c r="R37" s="33">
        <v>6060</v>
      </c>
    </row>
    <row r="38" spans="1:18" s="624" customFormat="1" ht="15" customHeight="1">
      <c r="A38" s="710" t="s">
        <v>653</v>
      </c>
      <c r="B38" s="711"/>
      <c r="C38" s="711"/>
      <c r="D38" s="711"/>
      <c r="E38" s="711"/>
      <c r="F38" s="711"/>
      <c r="G38" s="711"/>
      <c r="H38" s="711"/>
      <c r="I38" s="711"/>
      <c r="J38" s="711"/>
      <c r="K38" s="711"/>
      <c r="L38" s="711"/>
      <c r="M38" s="711"/>
      <c r="N38" s="711"/>
      <c r="O38" s="711"/>
      <c r="P38" s="711"/>
      <c r="Q38" s="711"/>
      <c r="R38" s="711"/>
    </row>
    <row r="39" spans="1:18" s="624" customFormat="1" ht="15" customHeight="1">
      <c r="A39" s="710" t="s">
        <v>626</v>
      </c>
      <c r="B39" s="711"/>
      <c r="C39" s="711"/>
      <c r="D39" s="711"/>
      <c r="E39" s="711"/>
      <c r="F39" s="711"/>
      <c r="G39" s="711"/>
      <c r="H39" s="711"/>
      <c r="I39" s="711"/>
      <c r="J39" s="711"/>
      <c r="K39" s="711"/>
      <c r="L39" s="711"/>
      <c r="M39" s="711"/>
      <c r="N39" s="711"/>
      <c r="O39" s="711"/>
      <c r="P39" s="711"/>
      <c r="Q39" s="711"/>
      <c r="R39" s="711"/>
    </row>
    <row r="40" spans="1:18" s="624" customFormat="1" ht="15" customHeight="1">
      <c r="A40" s="710" t="s">
        <v>654</v>
      </c>
      <c r="B40" s="711"/>
      <c r="C40" s="711"/>
      <c r="D40" s="711"/>
      <c r="E40" s="711"/>
      <c r="F40" s="711"/>
      <c r="G40" s="711"/>
      <c r="H40" s="711"/>
      <c r="I40" s="711"/>
      <c r="J40" s="711"/>
      <c r="K40" s="711"/>
      <c r="L40" s="711"/>
      <c r="M40" s="711"/>
      <c r="N40" s="711"/>
      <c r="O40" s="711"/>
      <c r="P40" s="711"/>
      <c r="Q40" s="711"/>
      <c r="R40" s="711"/>
    </row>
    <row r="41" spans="1:18" s="624" customFormat="1" ht="15" customHeight="1">
      <c r="A41" s="710" t="s">
        <v>628</v>
      </c>
      <c r="B41" s="711"/>
      <c r="C41" s="711"/>
      <c r="D41" s="711"/>
      <c r="E41" s="711"/>
      <c r="F41" s="711"/>
      <c r="G41" s="711"/>
      <c r="H41" s="711"/>
      <c r="I41" s="711"/>
      <c r="J41" s="711"/>
      <c r="K41" s="711"/>
      <c r="L41" s="711"/>
      <c r="M41" s="711"/>
      <c r="N41" s="711"/>
      <c r="O41" s="711"/>
      <c r="P41" s="711"/>
      <c r="Q41" s="711"/>
      <c r="R41" s="711"/>
    </row>
    <row r="42" spans="1:18" s="624" customFormat="1" ht="15" customHeight="1">
      <c r="A42" s="710" t="s">
        <v>572</v>
      </c>
      <c r="B42" s="711"/>
      <c r="C42" s="711"/>
      <c r="D42" s="711"/>
      <c r="E42" s="711"/>
      <c r="F42" s="711"/>
      <c r="G42" s="711"/>
      <c r="H42" s="711"/>
      <c r="I42" s="711"/>
      <c r="J42" s="711"/>
      <c r="K42" s="711"/>
      <c r="L42" s="711"/>
      <c r="M42" s="711"/>
      <c r="N42" s="711"/>
      <c r="O42" s="711"/>
      <c r="P42" s="711"/>
      <c r="Q42" s="711"/>
      <c r="R42" s="711"/>
    </row>
  </sheetData>
  <mergeCells count="18">
    <mergeCell ref="A1:R1"/>
    <mergeCell ref="A2:R2"/>
    <mergeCell ref="A3:R3"/>
    <mergeCell ref="B7:C7"/>
    <mergeCell ref="D7:E7"/>
    <mergeCell ref="F7:G7"/>
    <mergeCell ref="H7:I7"/>
    <mergeCell ref="J7:K7"/>
    <mergeCell ref="L7:M7"/>
    <mergeCell ref="N7:O7"/>
    <mergeCell ref="P7:Q7"/>
    <mergeCell ref="A40:R40"/>
    <mergeCell ref="A41:R41"/>
    <mergeCell ref="A4:R4"/>
    <mergeCell ref="A5:R5"/>
    <mergeCell ref="A42:R42"/>
    <mergeCell ref="A38:R38"/>
    <mergeCell ref="A39:R39"/>
  </mergeCells>
  <pageMargins left="0.2" right="0.2" top="0.25" bottom="0.25" header="0" footer="0"/>
  <pageSetup paperSize="5" orientation="landscape"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80" zoomScaleNormal="80" workbookViewId="0">
      <selection sqref="A1:R1"/>
    </sheetView>
  </sheetViews>
  <sheetFormatPr defaultColWidth="8" defaultRowHeight="13.5"/>
  <cols>
    <col min="1" max="1" width="22.25" style="107" customWidth="1"/>
    <col min="2" max="2" width="14.375" style="96" bestFit="1" customWidth="1"/>
    <col min="3" max="3" width="17.625" style="112" bestFit="1" customWidth="1"/>
    <col min="4" max="4" width="13.125" style="96" bestFit="1" customWidth="1"/>
    <col min="5" max="5" width="14.375" style="96" bestFit="1" customWidth="1"/>
    <col min="6" max="6" width="15.5" style="112" bestFit="1" customWidth="1"/>
    <col min="7" max="7" width="18" style="96" customWidth="1"/>
    <col min="8" max="8" width="14.625" style="96" bestFit="1" customWidth="1"/>
    <col min="9" max="10" width="14.375" style="96" bestFit="1" customWidth="1"/>
    <col min="11" max="11" width="15.5" style="96" bestFit="1" customWidth="1"/>
    <col min="12" max="12" width="17.625" style="96" bestFit="1" customWidth="1"/>
    <col min="13" max="14" width="15.625" style="96" bestFit="1" customWidth="1"/>
    <col min="15" max="15" width="8" style="96"/>
    <col min="16" max="16" width="13" style="96" bestFit="1" customWidth="1"/>
    <col min="17" max="16384" width="8" style="96"/>
  </cols>
  <sheetData>
    <row r="1" spans="1:14">
      <c r="A1" s="752" t="s">
        <v>659</v>
      </c>
      <c r="B1" s="753"/>
      <c r="C1" s="753"/>
      <c r="D1" s="753"/>
      <c r="E1" s="753"/>
      <c r="F1" s="753"/>
      <c r="G1" s="753"/>
      <c r="H1" s="753"/>
      <c r="I1" s="753"/>
      <c r="J1" s="753"/>
      <c r="K1" s="753"/>
      <c r="L1" s="753"/>
      <c r="M1" s="753"/>
      <c r="N1" s="754"/>
    </row>
    <row r="2" spans="1:14">
      <c r="A2" s="755" t="s">
        <v>1</v>
      </c>
      <c r="B2" s="756"/>
      <c r="C2" s="756"/>
      <c r="D2" s="756"/>
      <c r="E2" s="756"/>
      <c r="F2" s="756"/>
      <c r="G2" s="756"/>
      <c r="H2" s="756"/>
      <c r="I2" s="756"/>
      <c r="J2" s="756"/>
      <c r="K2" s="756"/>
      <c r="L2" s="756"/>
      <c r="M2" s="756"/>
      <c r="N2" s="757"/>
    </row>
    <row r="3" spans="1:14">
      <c r="A3" s="755" t="s">
        <v>660</v>
      </c>
      <c r="B3" s="756"/>
      <c r="C3" s="756"/>
      <c r="D3" s="756"/>
      <c r="E3" s="756"/>
      <c r="F3" s="756"/>
      <c r="G3" s="756"/>
      <c r="H3" s="756"/>
      <c r="I3" s="756"/>
      <c r="J3" s="756"/>
      <c r="K3" s="756"/>
      <c r="L3" s="756"/>
      <c r="M3" s="756"/>
      <c r="N3" s="757"/>
    </row>
    <row r="4" spans="1:14">
      <c r="A4" s="755" t="s">
        <v>262</v>
      </c>
      <c r="B4" s="756"/>
      <c r="C4" s="756"/>
      <c r="D4" s="756"/>
      <c r="E4" s="756"/>
      <c r="F4" s="756"/>
      <c r="G4" s="756"/>
      <c r="H4" s="756"/>
      <c r="I4" s="756"/>
      <c r="J4" s="756"/>
      <c r="K4" s="756"/>
      <c r="L4" s="756"/>
      <c r="M4" s="756"/>
      <c r="N4" s="757"/>
    </row>
    <row r="5" spans="1:14">
      <c r="A5" s="97"/>
      <c r="B5" s="98"/>
      <c r="C5" s="99"/>
      <c r="D5" s="98"/>
      <c r="E5" s="98"/>
      <c r="F5" s="99"/>
      <c r="G5" s="98"/>
      <c r="H5" s="98"/>
      <c r="I5" s="98"/>
      <c r="J5" s="98"/>
      <c r="K5" s="98"/>
      <c r="L5" s="98"/>
      <c r="M5" s="100"/>
      <c r="N5" s="101"/>
    </row>
    <row r="6" spans="1:14">
      <c r="A6" s="758" t="s">
        <v>661</v>
      </c>
      <c r="B6" s="750"/>
      <c r="C6" s="750"/>
      <c r="D6" s="750"/>
      <c r="E6" s="750"/>
      <c r="F6" s="750"/>
      <c r="G6" s="750"/>
      <c r="H6" s="750"/>
      <c r="I6" s="750"/>
      <c r="J6" s="750"/>
      <c r="K6" s="750"/>
      <c r="L6" s="750"/>
      <c r="M6" s="750"/>
      <c r="N6" s="759"/>
    </row>
    <row r="7" spans="1:14" ht="15">
      <c r="A7" s="102"/>
      <c r="B7" s="749" t="s">
        <v>662</v>
      </c>
      <c r="C7" s="750"/>
      <c r="D7" s="750"/>
      <c r="E7" s="750"/>
      <c r="F7" s="747"/>
      <c r="G7" s="747"/>
      <c r="H7" s="747"/>
      <c r="I7" s="747"/>
      <c r="J7" s="747"/>
      <c r="K7" s="747"/>
      <c r="L7" s="747"/>
      <c r="M7" s="747"/>
      <c r="N7" s="751"/>
    </row>
    <row r="8" spans="1:14" s="107" customFormat="1" ht="40.5">
      <c r="A8" s="103"/>
      <c r="B8" s="104" t="s">
        <v>663</v>
      </c>
      <c r="C8" s="105" t="s">
        <v>664</v>
      </c>
      <c r="D8" s="104" t="s">
        <v>364</v>
      </c>
      <c r="E8" s="104" t="s">
        <v>665</v>
      </c>
      <c r="F8" s="104" t="s">
        <v>666</v>
      </c>
      <c r="G8" s="105" t="s">
        <v>366</v>
      </c>
      <c r="H8" s="104" t="s">
        <v>667</v>
      </c>
      <c r="I8" s="104" t="s">
        <v>354</v>
      </c>
      <c r="J8" s="104" t="s">
        <v>367</v>
      </c>
      <c r="K8" s="104" t="s">
        <v>368</v>
      </c>
      <c r="L8" s="104" t="s">
        <v>668</v>
      </c>
      <c r="M8" s="104" t="s">
        <v>669</v>
      </c>
      <c r="N8" s="106" t="s">
        <v>670</v>
      </c>
    </row>
    <row r="9" spans="1:14" s="112" customFormat="1">
      <c r="A9" s="108"/>
      <c r="B9" s="109">
        <v>34250140</v>
      </c>
      <c r="C9" s="109">
        <v>1448940184</v>
      </c>
      <c r="D9" s="109">
        <v>6270349</v>
      </c>
      <c r="E9" s="109">
        <v>32343535</v>
      </c>
      <c r="F9" s="109">
        <v>459903267</v>
      </c>
      <c r="G9" s="109">
        <v>3318215</v>
      </c>
      <c r="H9" s="109">
        <v>17990780.60462039</v>
      </c>
      <c r="I9" s="110">
        <v>32463372</v>
      </c>
      <c r="J9" s="109">
        <v>90641009</v>
      </c>
      <c r="K9" s="109">
        <v>500477268</v>
      </c>
      <c r="L9" s="109">
        <v>1447454934</v>
      </c>
      <c r="M9" s="109">
        <v>275333471</v>
      </c>
      <c r="N9" s="111">
        <v>80683874</v>
      </c>
    </row>
    <row r="10" spans="1:14" ht="40.5">
      <c r="A10" s="103" t="s">
        <v>671</v>
      </c>
      <c r="B10" s="113"/>
      <c r="C10" s="113"/>
      <c r="D10" s="113"/>
      <c r="E10" s="113">
        <v>1.4601815311010539E-2</v>
      </c>
      <c r="F10" s="113">
        <v>0.20762797157652582</v>
      </c>
      <c r="G10" s="114"/>
      <c r="H10" s="115"/>
      <c r="I10" s="115"/>
      <c r="J10" s="115"/>
      <c r="K10" s="115"/>
      <c r="L10" s="113">
        <v>0.65346813875721843</v>
      </c>
      <c r="M10" s="113">
        <v>0.12430207435524522</v>
      </c>
      <c r="N10" s="116"/>
    </row>
    <row r="11" spans="1:14" ht="40.5">
      <c r="A11" s="103" t="s">
        <v>672</v>
      </c>
      <c r="B11" s="113">
        <v>1.5462571488622012E-2</v>
      </c>
      <c r="C11" s="113">
        <v>0.65413867440650264</v>
      </c>
      <c r="D11" s="113">
        <v>2.830812360799388E-3</v>
      </c>
      <c r="E11" s="113"/>
      <c r="F11" s="113"/>
      <c r="G11" s="113">
        <v>1.4980416620813198E-3</v>
      </c>
      <c r="H11" s="113">
        <v>8.1221195368853128E-3</v>
      </c>
      <c r="I11" s="113">
        <v>1.4655917036010076E-2</v>
      </c>
      <c r="J11" s="113">
        <v>4.0920798614643067E-2</v>
      </c>
      <c r="K11" s="113">
        <v>0.2259455154016958</v>
      </c>
      <c r="L11" s="113"/>
      <c r="M11" s="113"/>
      <c r="N11" s="117">
        <v>3.6425549492760348E-2</v>
      </c>
    </row>
    <row r="12" spans="1:14">
      <c r="A12" s="97"/>
      <c r="B12" s="118"/>
      <c r="C12" s="99"/>
      <c r="D12" s="98"/>
      <c r="E12" s="118"/>
      <c r="F12" s="99"/>
      <c r="G12" s="98"/>
      <c r="H12" s="98"/>
      <c r="I12" s="118"/>
      <c r="J12" s="119"/>
      <c r="K12" s="119"/>
      <c r="L12" s="98"/>
      <c r="M12" s="98"/>
      <c r="N12" s="101"/>
    </row>
    <row r="13" spans="1:14">
      <c r="A13" s="97"/>
      <c r="B13" s="118"/>
      <c r="C13" s="99"/>
      <c r="D13" s="98"/>
      <c r="E13" s="118"/>
      <c r="F13" s="99"/>
      <c r="G13" s="98"/>
      <c r="H13" s="98"/>
      <c r="I13" s="98"/>
      <c r="J13" s="98"/>
      <c r="K13" s="98"/>
      <c r="L13" s="98"/>
      <c r="M13" s="98"/>
      <c r="N13" s="101"/>
    </row>
    <row r="14" spans="1:14">
      <c r="A14" s="97"/>
      <c r="B14" s="118"/>
      <c r="C14" s="99"/>
      <c r="D14" s="98"/>
      <c r="E14" s="118"/>
      <c r="F14" s="99"/>
      <c r="G14" s="98"/>
      <c r="H14" s="98"/>
      <c r="I14" s="98"/>
      <c r="J14" s="98"/>
      <c r="K14" s="98"/>
      <c r="L14" s="98"/>
      <c r="M14" s="98"/>
      <c r="N14" s="101"/>
    </row>
    <row r="15" spans="1:14">
      <c r="A15" s="97"/>
      <c r="B15" s="118"/>
      <c r="C15" s="99"/>
      <c r="D15" s="98"/>
      <c r="E15" s="118"/>
      <c r="F15" s="99" t="s">
        <v>673</v>
      </c>
      <c r="G15" s="119">
        <f>E9+F9+L9+M9</f>
        <v>2215035207</v>
      </c>
      <c r="H15" s="98"/>
      <c r="I15" s="98"/>
      <c r="J15" s="98"/>
      <c r="K15" s="98"/>
      <c r="L15" s="98"/>
      <c r="M15" s="98"/>
      <c r="N15" s="101"/>
    </row>
    <row r="16" spans="1:14">
      <c r="A16" s="97"/>
      <c r="B16" s="98"/>
      <c r="C16" s="99"/>
      <c r="D16" s="98"/>
      <c r="E16" s="118"/>
      <c r="F16" s="99"/>
      <c r="G16" s="98"/>
      <c r="H16" s="98"/>
      <c r="I16" s="98"/>
      <c r="J16" s="98"/>
      <c r="K16" s="98"/>
      <c r="L16" s="98"/>
      <c r="M16" s="98"/>
      <c r="N16" s="101"/>
    </row>
    <row r="17" spans="1:16">
      <c r="A17" s="97"/>
      <c r="B17" s="98"/>
      <c r="C17" s="98"/>
      <c r="D17" s="98"/>
      <c r="E17" s="118"/>
      <c r="F17" s="118" t="s">
        <v>674</v>
      </c>
      <c r="G17" s="99">
        <f>B9+C9+D9+G9+H9+I9+J9+K9+N9</f>
        <v>2215035191.6046205</v>
      </c>
      <c r="H17" s="98"/>
      <c r="I17" s="98"/>
      <c r="J17" s="98"/>
      <c r="K17" s="98"/>
      <c r="L17" s="98"/>
      <c r="M17" s="98"/>
      <c r="N17" s="101"/>
    </row>
    <row r="18" spans="1:16">
      <c r="A18" s="97"/>
      <c r="B18" s="118"/>
      <c r="C18" s="99"/>
      <c r="D18" s="98"/>
      <c r="E18" s="118"/>
      <c r="F18" s="99"/>
      <c r="G18" s="98"/>
      <c r="H18" s="98"/>
      <c r="I18" s="98"/>
      <c r="J18" s="98"/>
      <c r="K18" s="98"/>
      <c r="L18" s="98"/>
      <c r="M18" s="98"/>
      <c r="N18" s="101"/>
      <c r="P18" s="120"/>
    </row>
    <row r="19" spans="1:16">
      <c r="A19" s="97"/>
      <c r="B19" s="118"/>
      <c r="C19" s="99"/>
      <c r="D19" s="98"/>
      <c r="E19" s="118"/>
      <c r="F19" s="99"/>
      <c r="G19" s="98"/>
      <c r="H19" s="98"/>
      <c r="I19" s="119"/>
      <c r="J19" s="98"/>
      <c r="K19" s="98"/>
      <c r="L19" s="98"/>
      <c r="M19" s="98"/>
      <c r="N19" s="101"/>
    </row>
    <row r="20" spans="1:16">
      <c r="A20" s="97"/>
      <c r="B20" s="118"/>
      <c r="C20" s="99"/>
      <c r="D20" s="98"/>
      <c r="E20" s="118"/>
      <c r="F20" s="118" t="s">
        <v>675</v>
      </c>
      <c r="G20" s="99">
        <v>2215035207.4662013</v>
      </c>
      <c r="H20" s="98"/>
      <c r="I20" s="119"/>
      <c r="J20" s="98"/>
      <c r="K20" s="98"/>
      <c r="L20" s="98"/>
      <c r="M20" s="98"/>
      <c r="N20" s="101"/>
    </row>
    <row r="21" spans="1:16">
      <c r="A21" s="97"/>
      <c r="B21" s="98"/>
      <c r="C21" s="99"/>
      <c r="D21" s="98"/>
      <c r="E21" s="118"/>
      <c r="F21" s="99"/>
      <c r="G21" s="98"/>
      <c r="H21" s="98"/>
      <c r="I21" s="98"/>
      <c r="J21" s="98"/>
      <c r="K21" s="98"/>
      <c r="L21" s="98"/>
      <c r="M21" s="98"/>
      <c r="N21" s="101"/>
    </row>
    <row r="22" spans="1:16" ht="14.25" thickBot="1">
      <c r="A22" s="121"/>
      <c r="B22" s="122"/>
      <c r="C22" s="123"/>
      <c r="D22" s="122"/>
      <c r="E22" s="124"/>
      <c r="F22" s="123"/>
      <c r="G22" s="122"/>
      <c r="H22" s="122"/>
      <c r="I22" s="122"/>
      <c r="J22" s="122"/>
      <c r="K22" s="122"/>
      <c r="L22" s="122"/>
      <c r="M22" s="122"/>
      <c r="N22" s="125"/>
    </row>
    <row r="24" spans="1:16">
      <c r="B24" s="120"/>
      <c r="G24" s="120"/>
    </row>
    <row r="26" spans="1:16" ht="14.25" thickBot="1"/>
    <row r="27" spans="1:16">
      <c r="A27" s="740" t="s">
        <v>676</v>
      </c>
      <c r="B27" s="741"/>
      <c r="C27" s="741"/>
      <c r="D27" s="741"/>
      <c r="E27" s="741"/>
      <c r="F27" s="741"/>
      <c r="G27" s="741"/>
      <c r="H27" s="741"/>
      <c r="I27" s="741"/>
      <c r="J27" s="741"/>
      <c r="K27" s="741"/>
      <c r="L27" s="741"/>
      <c r="M27" s="741"/>
      <c r="N27" s="742"/>
    </row>
    <row r="28" spans="1:16">
      <c r="A28" s="743" t="s">
        <v>1</v>
      </c>
      <c r="B28" s="744"/>
      <c r="C28" s="744"/>
      <c r="D28" s="744"/>
      <c r="E28" s="744"/>
      <c r="F28" s="744"/>
      <c r="G28" s="744"/>
      <c r="H28" s="744"/>
      <c r="I28" s="744"/>
      <c r="J28" s="744"/>
      <c r="K28" s="744"/>
      <c r="L28" s="744"/>
      <c r="M28" s="744"/>
      <c r="N28" s="745"/>
    </row>
    <row r="29" spans="1:16">
      <c r="A29" s="743" t="s">
        <v>660</v>
      </c>
      <c r="B29" s="744"/>
      <c r="C29" s="744"/>
      <c r="D29" s="744"/>
      <c r="E29" s="744"/>
      <c r="F29" s="744"/>
      <c r="G29" s="744"/>
      <c r="H29" s="744"/>
      <c r="I29" s="744"/>
      <c r="J29" s="744"/>
      <c r="K29" s="744"/>
      <c r="L29" s="744"/>
      <c r="M29" s="744"/>
      <c r="N29" s="745"/>
    </row>
    <row r="30" spans="1:16">
      <c r="A30" s="743" t="s">
        <v>262</v>
      </c>
      <c r="B30" s="744"/>
      <c r="C30" s="744"/>
      <c r="D30" s="744"/>
      <c r="E30" s="744"/>
      <c r="F30" s="744"/>
      <c r="G30" s="744"/>
      <c r="H30" s="744"/>
      <c r="I30" s="744"/>
      <c r="J30" s="744"/>
      <c r="K30" s="744"/>
      <c r="L30" s="744"/>
      <c r="M30" s="744"/>
      <c r="N30" s="745"/>
    </row>
    <row r="31" spans="1:16">
      <c r="A31" s="126"/>
      <c r="B31" s="127"/>
      <c r="C31" s="128"/>
      <c r="D31" s="127"/>
      <c r="E31" s="127"/>
      <c r="F31" s="128"/>
      <c r="G31" s="127"/>
      <c r="H31" s="127"/>
      <c r="I31" s="127"/>
      <c r="J31" s="127"/>
      <c r="K31" s="127"/>
      <c r="L31" s="127"/>
      <c r="M31" s="127"/>
      <c r="N31" s="129"/>
    </row>
    <row r="32" spans="1:16">
      <c r="A32" s="126"/>
      <c r="B32" s="127"/>
      <c r="C32" s="128"/>
      <c r="D32" s="127"/>
      <c r="E32" s="127"/>
      <c r="F32" s="128"/>
      <c r="G32" s="127"/>
      <c r="H32" s="127"/>
      <c r="I32" s="127"/>
      <c r="J32" s="127"/>
      <c r="K32" s="127"/>
      <c r="L32" s="127"/>
      <c r="M32" s="127"/>
      <c r="N32" s="129"/>
    </row>
    <row r="33" spans="1:14">
      <c r="A33" s="126"/>
      <c r="B33" s="127"/>
      <c r="C33" s="128"/>
      <c r="D33" s="127"/>
      <c r="E33" s="127"/>
      <c r="F33" s="128"/>
      <c r="G33" s="127"/>
      <c r="H33" s="127"/>
      <c r="I33" s="127"/>
      <c r="J33" s="127"/>
      <c r="K33" s="127"/>
      <c r="L33" s="127"/>
      <c r="M33" s="127"/>
      <c r="N33" s="129"/>
    </row>
    <row r="34" spans="1:14">
      <c r="A34" s="126"/>
      <c r="B34" s="127"/>
      <c r="C34" s="128"/>
      <c r="D34" s="127"/>
      <c r="E34" s="127"/>
      <c r="F34" s="128"/>
      <c r="G34" s="127"/>
      <c r="H34" s="127"/>
      <c r="I34" s="127"/>
      <c r="J34" s="127"/>
      <c r="K34" s="127"/>
      <c r="L34" s="127"/>
      <c r="M34" s="127"/>
      <c r="N34" s="129"/>
    </row>
    <row r="35" spans="1:14">
      <c r="A35" s="126"/>
      <c r="B35" s="127"/>
      <c r="C35" s="128"/>
      <c r="D35" s="127"/>
      <c r="E35" s="127"/>
      <c r="F35" s="128"/>
      <c r="G35" s="127"/>
      <c r="H35" s="127"/>
      <c r="I35" s="127"/>
      <c r="J35" s="127"/>
      <c r="K35" s="127"/>
      <c r="L35" s="127"/>
      <c r="M35" s="127"/>
      <c r="N35" s="129"/>
    </row>
    <row r="36" spans="1:14">
      <c r="A36" s="126"/>
      <c r="B36" s="127"/>
      <c r="C36" s="128"/>
      <c r="D36" s="127"/>
      <c r="E36" s="127"/>
      <c r="F36" s="128"/>
      <c r="G36" s="127"/>
      <c r="H36" s="127"/>
      <c r="I36" s="127"/>
      <c r="J36" s="127"/>
      <c r="K36" s="127"/>
      <c r="L36" s="127"/>
      <c r="M36" s="127"/>
      <c r="N36" s="129"/>
    </row>
    <row r="37" spans="1:14">
      <c r="A37" s="126"/>
      <c r="B37" s="127"/>
      <c r="C37" s="128"/>
      <c r="D37" s="127"/>
      <c r="E37" s="127"/>
      <c r="F37" s="128"/>
      <c r="G37" s="127"/>
      <c r="H37" s="127"/>
      <c r="I37" s="127"/>
      <c r="J37" s="127"/>
      <c r="K37" s="127"/>
      <c r="L37" s="127"/>
      <c r="M37" s="127"/>
      <c r="N37" s="129"/>
    </row>
    <row r="38" spans="1:14">
      <c r="A38" s="126"/>
      <c r="B38" s="127"/>
      <c r="C38" s="128"/>
      <c r="D38" s="127"/>
      <c r="E38" s="127"/>
      <c r="F38" s="128"/>
      <c r="G38" s="127"/>
      <c r="H38" s="127"/>
      <c r="I38" s="127"/>
      <c r="J38" s="127"/>
      <c r="K38" s="127"/>
      <c r="L38" s="127"/>
      <c r="M38" s="127"/>
      <c r="N38" s="129"/>
    </row>
    <row r="39" spans="1:14">
      <c r="A39" s="126"/>
      <c r="B39" s="127"/>
      <c r="C39" s="128"/>
      <c r="D39" s="127"/>
      <c r="E39" s="127"/>
      <c r="F39" s="128"/>
      <c r="G39" s="127"/>
      <c r="H39" s="127"/>
      <c r="I39" s="127"/>
      <c r="J39" s="127"/>
      <c r="K39" s="127"/>
      <c r="L39" s="127"/>
      <c r="M39" s="127"/>
      <c r="N39" s="129"/>
    </row>
    <row r="40" spans="1:14">
      <c r="A40" s="126"/>
      <c r="B40" s="127"/>
      <c r="C40" s="128"/>
      <c r="D40" s="127"/>
      <c r="E40" s="127"/>
      <c r="F40" s="128"/>
      <c r="G40" s="127"/>
      <c r="H40" s="127"/>
      <c r="I40" s="127"/>
      <c r="J40" s="127"/>
      <c r="K40" s="127"/>
      <c r="L40" s="127"/>
      <c r="M40" s="127"/>
      <c r="N40" s="129"/>
    </row>
    <row r="41" spans="1:14">
      <c r="A41" s="126"/>
      <c r="B41" s="127"/>
      <c r="C41" s="128"/>
      <c r="D41" s="127"/>
      <c r="E41" s="127"/>
      <c r="F41" s="128"/>
      <c r="G41" s="127"/>
      <c r="H41" s="127"/>
      <c r="I41" s="127"/>
      <c r="J41" s="127"/>
      <c r="K41" s="127"/>
      <c r="L41" s="127"/>
      <c r="M41" s="127"/>
      <c r="N41" s="129"/>
    </row>
    <row r="42" spans="1:14">
      <c r="A42" s="126"/>
      <c r="B42" s="127"/>
      <c r="C42" s="128"/>
      <c r="D42" s="127"/>
      <c r="E42" s="127"/>
      <c r="F42" s="128"/>
      <c r="G42" s="127"/>
      <c r="H42" s="127"/>
      <c r="I42" s="127"/>
      <c r="J42" s="127"/>
      <c r="K42" s="127"/>
      <c r="L42" s="127"/>
      <c r="M42" s="127"/>
      <c r="N42" s="129"/>
    </row>
    <row r="43" spans="1:14">
      <c r="A43" s="126"/>
      <c r="B43" s="127"/>
      <c r="C43" s="128"/>
      <c r="D43" s="127"/>
      <c r="E43" s="127"/>
      <c r="F43" s="128"/>
      <c r="G43" s="127"/>
      <c r="H43" s="127"/>
      <c r="I43" s="127"/>
      <c r="J43" s="127"/>
      <c r="K43" s="127"/>
      <c r="L43" s="127"/>
      <c r="M43" s="127"/>
      <c r="N43" s="129"/>
    </row>
    <row r="44" spans="1:14">
      <c r="A44" s="126"/>
      <c r="B44" s="127"/>
      <c r="C44" s="128"/>
      <c r="D44" s="127"/>
      <c r="E44" s="127"/>
      <c r="F44" s="128"/>
      <c r="G44" s="127"/>
      <c r="H44" s="127"/>
      <c r="I44" s="127"/>
      <c r="J44" s="127"/>
      <c r="K44" s="127"/>
      <c r="L44" s="127"/>
      <c r="M44" s="127"/>
      <c r="N44" s="129"/>
    </row>
    <row r="45" spans="1:14">
      <c r="A45" s="126"/>
      <c r="B45" s="127"/>
      <c r="C45" s="128"/>
      <c r="D45" s="127"/>
      <c r="E45" s="127"/>
      <c r="F45" s="128"/>
      <c r="G45" s="127"/>
      <c r="H45" s="127"/>
      <c r="I45" s="127"/>
      <c r="J45" s="127"/>
      <c r="K45" s="127"/>
      <c r="L45" s="127"/>
      <c r="M45" s="127"/>
      <c r="N45" s="129"/>
    </row>
    <row r="46" spans="1:14">
      <c r="A46" s="126"/>
      <c r="B46" s="127"/>
      <c r="C46" s="128"/>
      <c r="D46" s="127"/>
      <c r="E46" s="127"/>
      <c r="F46" s="128"/>
      <c r="G46" s="127"/>
      <c r="H46" s="127"/>
      <c r="I46" s="127"/>
      <c r="J46" s="127"/>
      <c r="K46" s="127"/>
      <c r="L46" s="127"/>
      <c r="M46" s="127"/>
      <c r="N46" s="129"/>
    </row>
    <row r="47" spans="1:14">
      <c r="A47" s="126"/>
      <c r="B47" s="127"/>
      <c r="C47" s="128"/>
      <c r="D47" s="127"/>
      <c r="E47" s="127"/>
      <c r="F47" s="128"/>
      <c r="G47" s="127"/>
      <c r="H47" s="127"/>
      <c r="I47" s="127"/>
      <c r="J47" s="127"/>
      <c r="K47" s="127"/>
      <c r="L47" s="127"/>
      <c r="M47" s="127"/>
      <c r="N47" s="129"/>
    </row>
    <row r="48" spans="1:14">
      <c r="A48" s="126"/>
      <c r="B48" s="127"/>
      <c r="C48" s="128"/>
      <c r="D48" s="127"/>
      <c r="E48" s="127"/>
      <c r="F48" s="128"/>
      <c r="G48" s="127"/>
      <c r="H48" s="127"/>
      <c r="I48" s="127"/>
      <c r="J48" s="127"/>
      <c r="K48" s="127"/>
      <c r="L48" s="127"/>
      <c r="M48" s="127"/>
      <c r="N48" s="129"/>
    </row>
    <row r="49" spans="1:14">
      <c r="A49" s="126"/>
      <c r="B49" s="127"/>
      <c r="C49" s="128"/>
      <c r="D49" s="127"/>
      <c r="E49" s="127"/>
      <c r="F49" s="128"/>
      <c r="G49" s="127"/>
      <c r="H49" s="127"/>
      <c r="I49" s="127"/>
      <c r="J49" s="127"/>
      <c r="K49" s="127"/>
      <c r="L49" s="127"/>
      <c r="M49" s="127"/>
      <c r="N49" s="129"/>
    </row>
    <row r="50" spans="1:14">
      <c r="A50" s="126"/>
      <c r="B50" s="127"/>
      <c r="C50" s="128"/>
      <c r="D50" s="127"/>
      <c r="E50" s="127"/>
      <c r="F50" s="128"/>
      <c r="G50" s="127"/>
      <c r="H50" s="127"/>
      <c r="I50" s="127"/>
      <c r="J50" s="127"/>
      <c r="K50" s="127"/>
      <c r="L50" s="127"/>
      <c r="M50" s="127"/>
      <c r="N50" s="129"/>
    </row>
    <row r="51" spans="1:14">
      <c r="A51" s="126"/>
      <c r="B51" s="127"/>
      <c r="C51" s="128"/>
      <c r="D51" s="127"/>
      <c r="E51" s="127"/>
      <c r="F51" s="128"/>
      <c r="G51" s="127"/>
      <c r="H51" s="127"/>
      <c r="I51" s="127"/>
      <c r="J51" s="127"/>
      <c r="K51" s="127"/>
      <c r="L51" s="127"/>
      <c r="M51" s="127"/>
      <c r="N51" s="129"/>
    </row>
    <row r="52" spans="1:14">
      <c r="A52" s="126"/>
      <c r="B52" s="127"/>
      <c r="C52" s="128"/>
      <c r="D52" s="127"/>
      <c r="E52" s="127"/>
      <c r="F52" s="128"/>
      <c r="G52" s="127"/>
      <c r="H52" s="127"/>
      <c r="I52" s="127"/>
      <c r="J52" s="127"/>
      <c r="K52" s="127"/>
      <c r="L52" s="127"/>
      <c r="M52" s="127"/>
      <c r="N52" s="129"/>
    </row>
    <row r="53" spans="1:14">
      <c r="A53" s="126"/>
      <c r="B53" s="127"/>
      <c r="C53" s="128"/>
      <c r="D53" s="127"/>
      <c r="E53" s="127"/>
      <c r="F53" s="128"/>
      <c r="G53" s="127"/>
      <c r="H53" s="127"/>
      <c r="I53" s="127"/>
      <c r="J53" s="127"/>
      <c r="K53" s="127"/>
      <c r="L53" s="127"/>
      <c r="M53" s="127"/>
      <c r="N53" s="129"/>
    </row>
    <row r="54" spans="1:14">
      <c r="A54" s="126"/>
      <c r="B54" s="127"/>
      <c r="C54" s="128"/>
      <c r="D54" s="127"/>
      <c r="E54" s="127"/>
      <c r="F54" s="128"/>
      <c r="G54" s="127"/>
      <c r="H54" s="127"/>
      <c r="I54" s="127"/>
      <c r="J54" s="127"/>
      <c r="K54" s="127"/>
      <c r="L54" s="127"/>
      <c r="M54" s="127"/>
      <c r="N54" s="129"/>
    </row>
    <row r="55" spans="1:14" ht="15">
      <c r="A55" s="130"/>
      <c r="B55" s="746" t="s">
        <v>677</v>
      </c>
      <c r="C55" s="747"/>
      <c r="D55" s="747"/>
      <c r="E55" s="747"/>
      <c r="F55" s="747"/>
      <c r="G55" s="747"/>
      <c r="H55" s="747"/>
      <c r="I55" s="747"/>
      <c r="J55" s="748"/>
      <c r="K55" s="746" t="s">
        <v>661</v>
      </c>
      <c r="L55" s="747"/>
      <c r="M55" s="747"/>
      <c r="N55" s="748"/>
    </row>
    <row r="56" spans="1:14" s="137" customFormat="1" ht="40.5">
      <c r="A56" s="131"/>
      <c r="B56" s="132" t="s">
        <v>663</v>
      </c>
      <c r="C56" s="133" t="s">
        <v>664</v>
      </c>
      <c r="D56" s="132" t="s">
        <v>364</v>
      </c>
      <c r="E56" s="133" t="s">
        <v>366</v>
      </c>
      <c r="F56" s="132" t="s">
        <v>667</v>
      </c>
      <c r="G56" s="132" t="s">
        <v>354</v>
      </c>
      <c r="H56" s="132" t="s">
        <v>367</v>
      </c>
      <c r="I56" s="134" t="s">
        <v>368</v>
      </c>
      <c r="J56" s="132" t="s">
        <v>678</v>
      </c>
      <c r="K56" s="135" t="s">
        <v>665</v>
      </c>
      <c r="L56" s="132" t="s">
        <v>666</v>
      </c>
      <c r="M56" s="132" t="s">
        <v>668</v>
      </c>
      <c r="N56" s="136" t="s">
        <v>669</v>
      </c>
    </row>
    <row r="57" spans="1:14" ht="40.5">
      <c r="A57" s="131" t="s">
        <v>671</v>
      </c>
      <c r="B57" s="138"/>
      <c r="C57" s="138"/>
      <c r="D57" s="138"/>
      <c r="E57" s="138"/>
      <c r="F57" s="138"/>
      <c r="G57" s="138"/>
      <c r="H57" s="138"/>
      <c r="I57" s="139"/>
      <c r="J57" s="138"/>
      <c r="K57" s="140">
        <v>1.4601815311010539E-2</v>
      </c>
      <c r="L57" s="138">
        <v>0.20762797157652582</v>
      </c>
      <c r="M57" s="138">
        <v>0.65346813875721843</v>
      </c>
      <c r="N57" s="141">
        <v>0.12430207435524522</v>
      </c>
    </row>
    <row r="58" spans="1:14" ht="41.25" thickBot="1">
      <c r="A58" s="142" t="s">
        <v>672</v>
      </c>
      <c r="B58" s="143">
        <v>1.5462571488622012E-2</v>
      </c>
      <c r="C58" s="143">
        <v>0.65413867440650264</v>
      </c>
      <c r="D58" s="143">
        <v>2.830812360799388E-3</v>
      </c>
      <c r="E58" s="143">
        <v>1.4980416620813198E-3</v>
      </c>
      <c r="F58" s="143">
        <v>8.1221195368853128E-3</v>
      </c>
      <c r="G58" s="143">
        <v>1.4655917036010076E-2</v>
      </c>
      <c r="H58" s="143">
        <v>4.0920798614643067E-2</v>
      </c>
      <c r="I58" s="144">
        <v>0.2259455154016958</v>
      </c>
      <c r="J58" s="143">
        <v>3.6425549492760348E-2</v>
      </c>
      <c r="K58" s="145"/>
      <c r="L58" s="143"/>
      <c r="M58" s="143"/>
      <c r="N58" s="146"/>
    </row>
  </sheetData>
  <mergeCells count="12">
    <mergeCell ref="B7:N7"/>
    <mergeCell ref="A1:N1"/>
    <mergeCell ref="A2:N2"/>
    <mergeCell ref="A3:N3"/>
    <mergeCell ref="A4:N4"/>
    <mergeCell ref="A6:N6"/>
    <mergeCell ref="A27:N27"/>
    <mergeCell ref="A28:N28"/>
    <mergeCell ref="A29:N29"/>
    <mergeCell ref="A30:N30"/>
    <mergeCell ref="B55:J55"/>
    <mergeCell ref="K55:N55"/>
  </mergeCells>
  <printOptions horizontalCentered="1"/>
  <pageMargins left="0.5" right="0.5" top="1" bottom="1" header="0.5" footer="0.5"/>
  <pageSetup paperSize="5" scale="80" orientation="landscape" r:id="rId1"/>
  <headerFooter alignWithMargins="0">
    <oddFooter>&amp;L&amp;Z&amp;F&amp;R&amp;D</oddFooter>
  </headerFooter>
  <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4"/>
  <sheetViews>
    <sheetView zoomScaleNormal="100" workbookViewId="0">
      <selection sqref="A1:R1"/>
    </sheetView>
  </sheetViews>
  <sheetFormatPr defaultColWidth="9" defaultRowHeight="12.75"/>
  <cols>
    <col min="1" max="1" width="14.25" style="148" customWidth="1"/>
    <col min="2" max="2" width="16.25" style="148" customWidth="1"/>
    <col min="3" max="3" width="14.625" style="148" customWidth="1"/>
    <col min="4" max="4" width="15.5" style="148" customWidth="1"/>
    <col min="5" max="5" width="16.625" style="148" customWidth="1"/>
    <col min="6" max="6" width="17.875" style="148" customWidth="1"/>
    <col min="7" max="7" width="16" style="148" customWidth="1"/>
    <col min="8" max="8" width="12.75" style="148" bestFit="1" customWidth="1"/>
    <col min="9" max="9" width="9.625" style="148" bestFit="1" customWidth="1"/>
    <col min="10" max="10" width="9" style="148" bestFit="1" customWidth="1"/>
    <col min="11" max="16384" width="9" style="148"/>
  </cols>
  <sheetData>
    <row r="1" spans="1:10" ht="15.75">
      <c r="A1" s="760" t="s">
        <v>679</v>
      </c>
      <c r="B1" s="760"/>
      <c r="C1" s="760"/>
      <c r="D1" s="760"/>
      <c r="E1" s="760"/>
      <c r="F1" s="760"/>
      <c r="G1" s="760"/>
      <c r="H1" s="760"/>
      <c r="I1" s="147"/>
    </row>
    <row r="2" spans="1:10" ht="15.75">
      <c r="A2" s="760" t="s">
        <v>680</v>
      </c>
      <c r="B2" s="760"/>
      <c r="C2" s="760"/>
      <c r="D2" s="760"/>
      <c r="E2" s="760"/>
      <c r="F2" s="760"/>
      <c r="G2" s="760"/>
      <c r="H2" s="760"/>
      <c r="I2" s="147"/>
    </row>
    <row r="3" spans="1:10" ht="16.5" thickBot="1">
      <c r="A3" s="149"/>
      <c r="B3" s="149"/>
      <c r="C3" s="149"/>
      <c r="D3" s="149"/>
      <c r="E3" s="149"/>
      <c r="F3" s="149"/>
      <c r="G3" s="149"/>
      <c r="H3" s="147"/>
      <c r="I3" s="147"/>
    </row>
    <row r="4" spans="1:10" s="158" customFormat="1" ht="33" customHeight="1">
      <c r="A4" s="150" t="s">
        <v>383</v>
      </c>
      <c r="B4" s="151" t="s">
        <v>50</v>
      </c>
      <c r="C4" s="152" t="s">
        <v>681</v>
      </c>
      <c r="D4" s="153" t="s">
        <v>682</v>
      </c>
      <c r="E4" s="151" t="s">
        <v>683</v>
      </c>
      <c r="F4" s="154" t="s">
        <v>684</v>
      </c>
      <c r="G4" s="155" t="s">
        <v>685</v>
      </c>
      <c r="H4" s="156"/>
      <c r="I4" s="156"/>
      <c r="J4" s="157"/>
    </row>
    <row r="5" spans="1:10" ht="15.75" customHeight="1">
      <c r="A5" s="159"/>
      <c r="B5" s="160" t="s">
        <v>686</v>
      </c>
      <c r="C5" s="761" t="s">
        <v>687</v>
      </c>
      <c r="D5" s="762"/>
      <c r="E5" s="161"/>
      <c r="F5" s="162" t="s">
        <v>686</v>
      </c>
      <c r="G5" s="163"/>
      <c r="H5" s="147"/>
      <c r="I5" s="147"/>
    </row>
    <row r="6" spans="1:10" ht="15.75">
      <c r="A6" s="164" t="s">
        <v>688</v>
      </c>
      <c r="B6" s="165">
        <v>329052</v>
      </c>
      <c r="C6" s="165">
        <v>905551366</v>
      </c>
      <c r="D6" s="166">
        <v>124770300</v>
      </c>
      <c r="E6" s="167"/>
      <c r="F6" s="166">
        <v>632340638</v>
      </c>
      <c r="G6" s="168">
        <f t="shared" ref="G6:G17" si="0">SUM(C6:F6)</f>
        <v>1662662304</v>
      </c>
      <c r="H6" s="169"/>
      <c r="I6" s="147"/>
    </row>
    <row r="7" spans="1:10" s="176" customFormat="1" ht="15.75">
      <c r="A7" s="170" t="s">
        <v>689</v>
      </c>
      <c r="B7" s="171">
        <v>359900</v>
      </c>
      <c r="C7" s="165">
        <v>827759534</v>
      </c>
      <c r="D7" s="166">
        <v>116671024</v>
      </c>
      <c r="E7" s="165">
        <v>82588573</v>
      </c>
      <c r="F7" s="172">
        <v>767092340</v>
      </c>
      <c r="G7" s="173">
        <f t="shared" si="0"/>
        <v>1794111471</v>
      </c>
      <c r="H7" s="174"/>
      <c r="I7" s="175"/>
    </row>
    <row r="8" spans="1:10" ht="15.75">
      <c r="A8" s="170" t="s">
        <v>690</v>
      </c>
      <c r="B8" s="171">
        <v>375292</v>
      </c>
      <c r="C8" s="171">
        <v>889604318</v>
      </c>
      <c r="D8" s="172">
        <v>126717253</v>
      </c>
      <c r="E8" s="171">
        <v>83045378</v>
      </c>
      <c r="F8" s="172">
        <v>855036733</v>
      </c>
      <c r="G8" s="177">
        <f t="shared" si="0"/>
        <v>1954403682</v>
      </c>
      <c r="H8" s="174"/>
      <c r="I8" s="147"/>
    </row>
    <row r="9" spans="1:10" s="176" customFormat="1" ht="15.75">
      <c r="A9" s="170" t="s">
        <v>691</v>
      </c>
      <c r="B9" s="171">
        <v>372050.4</v>
      </c>
      <c r="C9" s="171">
        <v>876039813</v>
      </c>
      <c r="D9" s="172">
        <v>130121457</v>
      </c>
      <c r="E9" s="171"/>
      <c r="F9" s="172">
        <v>893154915</v>
      </c>
      <c r="G9" s="177">
        <f t="shared" si="0"/>
        <v>1899316185</v>
      </c>
      <c r="H9" s="174"/>
      <c r="I9" s="175"/>
    </row>
    <row r="10" spans="1:10" s="176" customFormat="1" ht="15.75">
      <c r="A10" s="170" t="s">
        <v>692</v>
      </c>
      <c r="B10" s="171">
        <v>350109</v>
      </c>
      <c r="C10" s="171">
        <v>870982214</v>
      </c>
      <c r="D10" s="172">
        <v>180808060</v>
      </c>
      <c r="E10" s="171"/>
      <c r="F10" s="172">
        <v>873332035.69000006</v>
      </c>
      <c r="G10" s="177">
        <f t="shared" si="0"/>
        <v>1925122309.6900001</v>
      </c>
      <c r="H10" s="174"/>
      <c r="I10" s="175"/>
    </row>
    <row r="11" spans="1:10" s="176" customFormat="1" ht="15.75">
      <c r="A11" s="170" t="s">
        <v>693</v>
      </c>
      <c r="B11" s="171">
        <v>340555.5</v>
      </c>
      <c r="C11" s="171">
        <f>895449775+810000+5000000</f>
        <v>901259775</v>
      </c>
      <c r="D11" s="172">
        <v>204938935</v>
      </c>
      <c r="E11" s="171"/>
      <c r="F11" s="172">
        <v>851986456</v>
      </c>
      <c r="G11" s="177">
        <f t="shared" si="0"/>
        <v>1958185166</v>
      </c>
      <c r="H11" s="174"/>
      <c r="I11" s="175"/>
    </row>
    <row r="12" spans="1:10" s="176" customFormat="1" ht="15.75">
      <c r="A12" s="170" t="s">
        <v>694</v>
      </c>
      <c r="B12" s="171">
        <v>334178</v>
      </c>
      <c r="C12" s="171">
        <f>877451626+5000000</f>
        <v>882451626</v>
      </c>
      <c r="D12" s="172">
        <v>254972113</v>
      </c>
      <c r="E12" s="171"/>
      <c r="F12" s="172">
        <v>845236761.9799999</v>
      </c>
      <c r="G12" s="177">
        <f t="shared" si="0"/>
        <v>1982660500.98</v>
      </c>
      <c r="H12" s="174"/>
      <c r="I12" s="175"/>
    </row>
    <row r="13" spans="1:10" s="176" customFormat="1" ht="15.75">
      <c r="A13" s="170" t="s">
        <v>695</v>
      </c>
      <c r="B13" s="171">
        <v>327991.70000000007</v>
      </c>
      <c r="C13" s="171">
        <f>930360793+5000000</f>
        <v>935360793</v>
      </c>
      <c r="D13" s="172">
        <v>244903227</v>
      </c>
      <c r="E13" s="171"/>
      <c r="F13" s="172">
        <v>838951581.28000033</v>
      </c>
      <c r="G13" s="177">
        <f t="shared" si="0"/>
        <v>2019215601.2800002</v>
      </c>
      <c r="H13" s="174"/>
      <c r="I13" s="174"/>
    </row>
    <row r="14" spans="1:10" s="176" customFormat="1" ht="15.75">
      <c r="A14" s="170" t="s">
        <v>696</v>
      </c>
      <c r="B14" s="171">
        <v>320899.7</v>
      </c>
      <c r="C14" s="171">
        <f>955177955+10000000+67802</f>
        <v>965245757</v>
      </c>
      <c r="D14" s="172">
        <v>273796073</v>
      </c>
      <c r="E14" s="171"/>
      <c r="F14" s="172">
        <v>811865674.13999999</v>
      </c>
      <c r="G14" s="177">
        <f t="shared" si="0"/>
        <v>2050907504.1399999</v>
      </c>
      <c r="H14" s="174"/>
      <c r="I14" s="174"/>
    </row>
    <row r="15" spans="1:10" ht="15.75">
      <c r="A15" s="170" t="s">
        <v>697</v>
      </c>
      <c r="B15" s="171">
        <v>320042.5</v>
      </c>
      <c r="C15" s="171">
        <f>967843435+10000000+407000</f>
        <v>978250435</v>
      </c>
      <c r="D15" s="172">
        <v>231751579</v>
      </c>
      <c r="E15" s="178"/>
      <c r="F15" s="172">
        <v>814446393.20000005</v>
      </c>
      <c r="G15" s="177">
        <f t="shared" si="0"/>
        <v>2024448407.2</v>
      </c>
      <c r="H15" s="147"/>
      <c r="I15" s="147"/>
    </row>
    <row r="16" spans="1:10" ht="15.75">
      <c r="A16" s="170" t="s">
        <v>262</v>
      </c>
      <c r="B16" s="171">
        <v>320302.39999999997</v>
      </c>
      <c r="C16" s="171">
        <f>944832666+10000000</f>
        <v>954832666</v>
      </c>
      <c r="D16" s="172">
        <v>272175155</v>
      </c>
      <c r="E16" s="178"/>
      <c r="F16" s="172">
        <v>799616875.31000006</v>
      </c>
      <c r="G16" s="177">
        <f t="shared" si="0"/>
        <v>2026624696.3099999</v>
      </c>
      <c r="H16" s="147"/>
      <c r="I16" s="147"/>
    </row>
    <row r="17" spans="1:9" ht="16.5" thickBot="1">
      <c r="A17" s="179" t="s">
        <v>698</v>
      </c>
      <c r="B17" s="180">
        <v>320366</v>
      </c>
      <c r="C17" s="180">
        <f>1059366154+14000000+30000000</f>
        <v>1103366154</v>
      </c>
      <c r="D17" s="181">
        <v>150218929</v>
      </c>
      <c r="E17" s="182"/>
      <c r="F17" s="181">
        <v>778677565.0487721</v>
      </c>
      <c r="G17" s="183">
        <f t="shared" si="0"/>
        <v>2032262648.0487721</v>
      </c>
      <c r="H17" s="147"/>
      <c r="I17" s="147"/>
    </row>
    <row r="18" spans="1:9" ht="15.75">
      <c r="A18" s="147"/>
      <c r="B18" s="147"/>
      <c r="C18" s="147"/>
      <c r="D18" s="147"/>
      <c r="E18" s="169"/>
      <c r="F18" s="147"/>
      <c r="G18" s="147"/>
      <c r="H18" s="147"/>
      <c r="I18" s="147"/>
    </row>
    <row r="19" spans="1:9" ht="15.75">
      <c r="A19" s="184" t="s">
        <v>699</v>
      </c>
      <c r="B19" s="175"/>
      <c r="C19" s="147"/>
      <c r="D19" s="147"/>
      <c r="E19" s="147"/>
      <c r="F19" s="147"/>
      <c r="G19" s="147"/>
      <c r="H19" s="147"/>
      <c r="I19" s="147"/>
    </row>
    <row r="20" spans="1:9" ht="15.75">
      <c r="A20" s="147"/>
      <c r="B20" s="147"/>
      <c r="C20" s="147"/>
      <c r="D20" s="147"/>
      <c r="E20" s="147"/>
      <c r="F20" s="147"/>
      <c r="G20" s="147"/>
      <c r="H20" s="147"/>
      <c r="I20" s="147"/>
    </row>
    <row r="21" spans="1:9" ht="15.75">
      <c r="A21" s="147"/>
      <c r="B21" s="147"/>
      <c r="C21" s="147"/>
      <c r="D21" s="147"/>
      <c r="E21" s="147"/>
      <c r="F21" s="147"/>
      <c r="G21" s="147"/>
      <c r="H21" s="147"/>
      <c r="I21" s="147"/>
    </row>
    <row r="22" spans="1:9" s="176" customFormat="1"/>
    <row r="23" spans="1:9" s="176" customFormat="1">
      <c r="A23" s="185"/>
    </row>
    <row r="24" spans="1:9" s="176" customFormat="1"/>
  </sheetData>
  <mergeCells count="3">
    <mergeCell ref="A1:H1"/>
    <mergeCell ref="A2:H2"/>
    <mergeCell ref="C5:D5"/>
  </mergeCells>
  <printOptions horizontalCentered="1"/>
  <pageMargins left="0.5" right="0.5" top="1" bottom="1" header="0.5" footer="0.5"/>
  <pageSetup paperSize="5" scale="80" orientation="landscape" r:id="rId1"/>
  <headerFooter alignWithMargins="0">
    <oddFooter>&amp;L&amp;Z&amp;F&amp;R&amp;D</oddFooter>
  </headerFooter>
  <legacy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R1"/>
    </sheetView>
  </sheetViews>
  <sheetFormatPr defaultRowHeight="18"/>
  <cols>
    <col min="1" max="1" width="22.625" bestFit="1" customWidth="1"/>
    <col min="2" max="11" width="14.75" customWidth="1"/>
  </cols>
  <sheetData>
    <row r="1" spans="1:11">
      <c r="A1" s="764" t="s">
        <v>700</v>
      </c>
      <c r="B1" s="764"/>
      <c r="C1" s="764"/>
      <c r="D1" s="764"/>
      <c r="E1" s="764"/>
      <c r="F1" s="764"/>
      <c r="G1" s="764"/>
      <c r="H1" s="764"/>
      <c r="I1" s="764"/>
      <c r="J1" s="765"/>
      <c r="K1" s="765"/>
    </row>
    <row r="2" spans="1:11">
      <c r="A2" s="764" t="s">
        <v>701</v>
      </c>
      <c r="B2" s="764"/>
      <c r="C2" s="764"/>
      <c r="D2" s="764"/>
      <c r="E2" s="764"/>
      <c r="F2" s="764"/>
      <c r="G2" s="764"/>
      <c r="H2" s="764"/>
      <c r="I2" s="764"/>
      <c r="J2" s="765"/>
      <c r="K2" s="765"/>
    </row>
    <row r="3" spans="1:11">
      <c r="A3" s="764" t="s">
        <v>702</v>
      </c>
      <c r="B3" s="764"/>
      <c r="C3" s="764"/>
      <c r="D3" s="764"/>
      <c r="E3" s="764"/>
      <c r="F3" s="764"/>
      <c r="G3" s="764"/>
      <c r="H3" s="764"/>
      <c r="I3" s="764"/>
      <c r="J3" s="765"/>
      <c r="K3" s="765"/>
    </row>
    <row r="4" spans="1:11" ht="18.75" thickBot="1"/>
    <row r="5" spans="1:11" ht="66.75">
      <c r="A5" s="187" t="s">
        <v>703</v>
      </c>
      <c r="B5" s="188" t="s">
        <v>704</v>
      </c>
      <c r="C5" s="188" t="s">
        <v>705</v>
      </c>
      <c r="D5" s="188" t="s">
        <v>706</v>
      </c>
      <c r="E5" s="188" t="s">
        <v>707</v>
      </c>
      <c r="F5" s="188" t="s">
        <v>708</v>
      </c>
      <c r="G5" s="188" t="s">
        <v>709</v>
      </c>
      <c r="H5" s="189" t="s">
        <v>710</v>
      </c>
      <c r="I5" s="189" t="s">
        <v>711</v>
      </c>
      <c r="J5" s="189" t="s">
        <v>712</v>
      </c>
      <c r="K5" s="190" t="s">
        <v>713</v>
      </c>
    </row>
    <row r="6" spans="1:11">
      <c r="A6" s="670" t="s">
        <v>714</v>
      </c>
      <c r="B6" s="669">
        <v>35192988.783771157</v>
      </c>
      <c r="C6" s="669">
        <v>6511545.6858161483</v>
      </c>
      <c r="D6" s="669">
        <v>8079655.8563042851</v>
      </c>
      <c r="E6" s="669">
        <v>12364032.155440066</v>
      </c>
      <c r="F6" s="669">
        <v>10760187.549287301</v>
      </c>
      <c r="G6" s="669">
        <v>72908410.030618966</v>
      </c>
      <c r="H6" s="669">
        <v>926327.41462039016</v>
      </c>
      <c r="I6" s="669">
        <v>73834737.44523935</v>
      </c>
      <c r="J6" s="669">
        <v>1652000</v>
      </c>
      <c r="K6" s="669">
        <v>75486737.44523935</v>
      </c>
    </row>
    <row r="7" spans="1:11">
      <c r="A7" s="670" t="s">
        <v>189</v>
      </c>
      <c r="B7" s="669">
        <v>76655730</v>
      </c>
      <c r="C7" s="669">
        <v>22930313</v>
      </c>
      <c r="D7" s="669">
        <v>18064695</v>
      </c>
      <c r="E7" s="669">
        <v>33155622</v>
      </c>
      <c r="F7" s="669">
        <v>25160923</v>
      </c>
      <c r="G7" s="669">
        <v>175967283</v>
      </c>
      <c r="H7" s="669">
        <v>1562232</v>
      </c>
      <c r="I7" s="669">
        <v>177529515</v>
      </c>
      <c r="J7" s="669">
        <v>2412925</v>
      </c>
      <c r="K7" s="669">
        <v>179942440</v>
      </c>
    </row>
    <row r="8" spans="1:11">
      <c r="A8" s="670" t="s">
        <v>190</v>
      </c>
      <c r="B8" s="669">
        <v>16941545.27</v>
      </c>
      <c r="C8" s="669">
        <v>3296511.7</v>
      </c>
      <c r="D8" s="669">
        <v>4718092.78</v>
      </c>
      <c r="E8" s="669">
        <v>7459508.5199999996</v>
      </c>
      <c r="F8" s="669">
        <v>6351819.3099999987</v>
      </c>
      <c r="G8" s="669">
        <v>38767477.579999998</v>
      </c>
      <c r="H8" s="669">
        <v>347857.57000000007</v>
      </c>
      <c r="I8" s="669">
        <v>39115335.149999999</v>
      </c>
      <c r="J8" s="669">
        <v>0</v>
      </c>
      <c r="K8" s="669">
        <v>39115335.149999999</v>
      </c>
    </row>
    <row r="9" spans="1:11">
      <c r="A9" s="670" t="s">
        <v>191</v>
      </c>
      <c r="B9" s="669">
        <v>5999008.7200000007</v>
      </c>
      <c r="C9" s="669">
        <v>675027</v>
      </c>
      <c r="D9" s="669">
        <v>1190933</v>
      </c>
      <c r="E9" s="669">
        <v>3862095</v>
      </c>
      <c r="F9" s="669">
        <v>12801752</v>
      </c>
      <c r="G9" s="669">
        <v>24528815.719999999</v>
      </c>
      <c r="H9" s="669">
        <v>1111412</v>
      </c>
      <c r="I9" s="669">
        <v>25640227.719999999</v>
      </c>
      <c r="J9" s="669">
        <v>275000</v>
      </c>
      <c r="K9" s="669">
        <v>25915227.719999999</v>
      </c>
    </row>
    <row r="10" spans="1:11">
      <c r="A10" s="670" t="s">
        <v>192</v>
      </c>
      <c r="B10" s="669">
        <v>37587868.230000004</v>
      </c>
      <c r="C10" s="669">
        <v>7765575.2400000002</v>
      </c>
      <c r="D10" s="669">
        <v>8382943.6199999992</v>
      </c>
      <c r="E10" s="669">
        <v>13628183.82</v>
      </c>
      <c r="F10" s="669">
        <v>10579677.449999999</v>
      </c>
      <c r="G10" s="669">
        <v>77944248.359999999</v>
      </c>
      <c r="H10" s="669">
        <v>790818.33999999985</v>
      </c>
      <c r="I10" s="669">
        <v>78735066.700000003</v>
      </c>
      <c r="J10" s="669">
        <v>1375000</v>
      </c>
      <c r="K10" s="669">
        <v>80110066.700000003</v>
      </c>
    </row>
    <row r="11" spans="1:11">
      <c r="A11" s="670" t="s">
        <v>193</v>
      </c>
      <c r="B11" s="669">
        <v>32069391</v>
      </c>
      <c r="C11" s="669">
        <v>7926062</v>
      </c>
      <c r="D11" s="669">
        <v>9704744</v>
      </c>
      <c r="E11" s="669">
        <v>11901768</v>
      </c>
      <c r="F11" s="669">
        <v>9034746</v>
      </c>
      <c r="G11" s="669">
        <v>70636711</v>
      </c>
      <c r="H11" s="669">
        <v>61137</v>
      </c>
      <c r="I11" s="669">
        <v>70697848</v>
      </c>
      <c r="J11" s="669">
        <v>0</v>
      </c>
      <c r="K11" s="669">
        <v>70697848</v>
      </c>
    </row>
    <row r="12" spans="1:11">
      <c r="A12" s="670" t="s">
        <v>715</v>
      </c>
      <c r="B12" s="669">
        <v>55999355.532999992</v>
      </c>
      <c r="C12" s="669">
        <v>24607001.379999999</v>
      </c>
      <c r="D12" s="669">
        <v>15080011.43</v>
      </c>
      <c r="E12" s="669">
        <v>23768630.560000002</v>
      </c>
      <c r="F12" s="669">
        <v>17482069.580000002</v>
      </c>
      <c r="G12" s="669">
        <v>136937068.48300001</v>
      </c>
      <c r="H12" s="669">
        <v>0</v>
      </c>
      <c r="I12" s="669">
        <v>136937068.48300001</v>
      </c>
      <c r="J12" s="669">
        <v>12879411.470000001</v>
      </c>
      <c r="K12" s="669">
        <v>149816479.95300001</v>
      </c>
    </row>
    <row r="13" spans="1:11">
      <c r="A13" s="670" t="s">
        <v>195</v>
      </c>
      <c r="B13" s="669">
        <v>3913831.540000001</v>
      </c>
      <c r="C13" s="669">
        <v>1490256.4300000002</v>
      </c>
      <c r="D13" s="669">
        <v>843349.97</v>
      </c>
      <c r="E13" s="669">
        <v>2786505.04</v>
      </c>
      <c r="F13" s="669">
        <v>1673484.18</v>
      </c>
      <c r="G13" s="669">
        <v>10707427.16</v>
      </c>
      <c r="H13" s="669">
        <v>0</v>
      </c>
      <c r="I13" s="669">
        <v>10707427.16</v>
      </c>
      <c r="J13" s="669">
        <v>0</v>
      </c>
      <c r="K13" s="669">
        <v>10707427.16</v>
      </c>
    </row>
    <row r="14" spans="1:11">
      <c r="A14" s="670" t="s">
        <v>196</v>
      </c>
      <c r="B14" s="669">
        <v>14435776</v>
      </c>
      <c r="C14" s="669">
        <v>2235590</v>
      </c>
      <c r="D14" s="669">
        <v>2839183</v>
      </c>
      <c r="E14" s="669">
        <v>7418628</v>
      </c>
      <c r="F14" s="669">
        <v>6135598</v>
      </c>
      <c r="G14" s="669">
        <v>33064775</v>
      </c>
      <c r="H14" s="669">
        <v>875938</v>
      </c>
      <c r="I14" s="669">
        <v>33940713</v>
      </c>
      <c r="J14" s="669">
        <v>153832</v>
      </c>
      <c r="K14" s="669">
        <v>34094545</v>
      </c>
    </row>
    <row r="15" spans="1:11">
      <c r="A15" s="670" t="s">
        <v>197</v>
      </c>
      <c r="B15" s="669">
        <v>50883051.249999985</v>
      </c>
      <c r="C15" s="669">
        <v>15024206.09</v>
      </c>
      <c r="D15" s="669">
        <v>14477397.540000001</v>
      </c>
      <c r="E15" s="669">
        <v>21713511.859999999</v>
      </c>
      <c r="F15" s="669">
        <v>16346383.790000001</v>
      </c>
      <c r="G15" s="669">
        <v>118444550.53</v>
      </c>
      <c r="H15" s="669">
        <v>1022840.39</v>
      </c>
      <c r="I15" s="669">
        <v>119467390.92</v>
      </c>
      <c r="J15" s="669">
        <v>0</v>
      </c>
      <c r="K15" s="669">
        <v>119467390.92</v>
      </c>
    </row>
    <row r="16" spans="1:11">
      <c r="A16" s="670" t="s">
        <v>198</v>
      </c>
      <c r="B16" s="669">
        <v>43257213.130000003</v>
      </c>
      <c r="C16" s="669">
        <v>10870919</v>
      </c>
      <c r="D16" s="669">
        <v>9198604.1899999995</v>
      </c>
      <c r="E16" s="669">
        <v>7257233</v>
      </c>
      <c r="F16" s="669">
        <v>13833208</v>
      </c>
      <c r="G16" s="669">
        <v>84417177.319999993</v>
      </c>
      <c r="H16" s="669">
        <v>476235</v>
      </c>
      <c r="I16" s="669">
        <v>84893412.319999993</v>
      </c>
      <c r="J16" s="669">
        <v>427499</v>
      </c>
      <c r="K16" s="669">
        <v>85320911.319999993</v>
      </c>
    </row>
    <row r="17" spans="1:11">
      <c r="A17" s="670" t="s">
        <v>716</v>
      </c>
      <c r="B17" s="669">
        <v>8342289.1400000006</v>
      </c>
      <c r="C17" s="669">
        <v>2841580.7199999997</v>
      </c>
      <c r="D17" s="669">
        <v>2216591.14</v>
      </c>
      <c r="E17" s="669">
        <v>4693066.6800000006</v>
      </c>
      <c r="F17" s="669">
        <v>2303639.2999999998</v>
      </c>
      <c r="G17" s="669">
        <v>20397166.98</v>
      </c>
      <c r="H17" s="669">
        <v>219380.19</v>
      </c>
      <c r="I17" s="669">
        <v>20616547.170000002</v>
      </c>
      <c r="J17" s="669">
        <v>0</v>
      </c>
      <c r="K17" s="669">
        <v>20616547.170000002</v>
      </c>
    </row>
    <row r="18" spans="1:11">
      <c r="A18" s="670" t="s">
        <v>332</v>
      </c>
      <c r="B18" s="669">
        <v>7980452.3899999997</v>
      </c>
      <c r="C18" s="669">
        <v>3300258.74</v>
      </c>
      <c r="D18" s="669">
        <v>2698018</v>
      </c>
      <c r="E18" s="669">
        <v>5686572</v>
      </c>
      <c r="F18" s="669">
        <v>3216511</v>
      </c>
      <c r="G18" s="669">
        <v>22881812.129999999</v>
      </c>
      <c r="H18" s="669">
        <v>706432</v>
      </c>
      <c r="I18" s="669">
        <v>23588244.129999999</v>
      </c>
      <c r="J18" s="669">
        <v>1259073</v>
      </c>
      <c r="K18" s="669">
        <v>24847317.129999999</v>
      </c>
    </row>
    <row r="19" spans="1:11">
      <c r="A19" s="670" t="s">
        <v>717</v>
      </c>
      <c r="B19" s="669">
        <v>19588221.510000002</v>
      </c>
      <c r="C19" s="669">
        <v>2598184.0499999998</v>
      </c>
      <c r="D19" s="669">
        <v>4770819.51</v>
      </c>
      <c r="E19" s="669">
        <v>12037616.390000001</v>
      </c>
      <c r="F19" s="669">
        <v>5862802.1899999995</v>
      </c>
      <c r="G19" s="669">
        <v>44857643.649999999</v>
      </c>
      <c r="H19" s="669">
        <v>0</v>
      </c>
      <c r="I19" s="669">
        <v>44857643.649999999</v>
      </c>
      <c r="J19" s="669">
        <v>0</v>
      </c>
      <c r="K19" s="669">
        <v>44857643.649999999</v>
      </c>
    </row>
    <row r="20" spans="1:11">
      <c r="A20" s="670" t="s">
        <v>202</v>
      </c>
      <c r="B20" s="669">
        <v>144413015.33000001</v>
      </c>
      <c r="C20" s="669">
        <v>44107605.840000004</v>
      </c>
      <c r="D20" s="669">
        <v>28219794.48</v>
      </c>
      <c r="E20" s="669">
        <v>64232324.140000001</v>
      </c>
      <c r="F20" s="669">
        <v>44324903.020000011</v>
      </c>
      <c r="G20" s="669">
        <v>325297642.81000006</v>
      </c>
      <c r="H20" s="669">
        <v>2592765.4200000018</v>
      </c>
      <c r="I20" s="669">
        <v>327890408.23000008</v>
      </c>
      <c r="J20" s="669">
        <v>27022821</v>
      </c>
      <c r="K20" s="669">
        <v>354913229.23000008</v>
      </c>
    </row>
    <row r="21" spans="1:11">
      <c r="A21" s="670" t="s">
        <v>333</v>
      </c>
      <c r="B21" s="669">
        <v>2937442.8700000006</v>
      </c>
      <c r="C21" s="669">
        <v>1311465.8724384089</v>
      </c>
      <c r="D21" s="669">
        <v>1066059.1599999999</v>
      </c>
      <c r="E21" s="669">
        <v>2071686.1600000001</v>
      </c>
      <c r="F21" s="669">
        <v>1580545.9900000002</v>
      </c>
      <c r="G21" s="669">
        <v>8967200.05243841</v>
      </c>
      <c r="H21" s="669">
        <v>289068.18</v>
      </c>
      <c r="I21" s="669">
        <v>9256268.2324384097</v>
      </c>
      <c r="J21" s="669">
        <v>0</v>
      </c>
      <c r="K21" s="669">
        <v>9256268.2324384097</v>
      </c>
    </row>
    <row r="22" spans="1:11">
      <c r="A22" s="670" t="s">
        <v>718</v>
      </c>
      <c r="B22" s="669">
        <v>11749705.34852423</v>
      </c>
      <c r="C22" s="669">
        <v>3047535.2399999998</v>
      </c>
      <c r="D22" s="669">
        <v>2768309.86</v>
      </c>
      <c r="E22" s="669">
        <v>8677480.4000000004</v>
      </c>
      <c r="F22" s="669">
        <v>5811604</v>
      </c>
      <c r="G22" s="669">
        <v>32054634.848524228</v>
      </c>
      <c r="H22" s="669">
        <v>1055253.3700000001</v>
      </c>
      <c r="I22" s="669">
        <v>33109888.218524229</v>
      </c>
      <c r="J22" s="669">
        <v>68301.48</v>
      </c>
      <c r="K22" s="669">
        <v>33178189.698524229</v>
      </c>
    </row>
    <row r="23" spans="1:11">
      <c r="A23" s="670" t="s">
        <v>719</v>
      </c>
      <c r="B23" s="669">
        <v>56562827.774999991</v>
      </c>
      <c r="C23" s="669">
        <v>20182731.950000003</v>
      </c>
      <c r="D23" s="669">
        <v>19621126.041999999</v>
      </c>
      <c r="E23" s="669">
        <v>15704368.710000001</v>
      </c>
      <c r="F23" s="669">
        <v>16692850.83</v>
      </c>
      <c r="G23" s="669">
        <v>128763905.307</v>
      </c>
      <c r="H23" s="669">
        <v>0</v>
      </c>
      <c r="I23" s="669">
        <v>128763905.307</v>
      </c>
      <c r="J23" s="669">
        <v>0</v>
      </c>
      <c r="K23" s="669">
        <v>128763905.307</v>
      </c>
    </row>
    <row r="24" spans="1:11">
      <c r="A24" s="670" t="s">
        <v>646</v>
      </c>
      <c r="B24" s="669">
        <v>18851834.889999997</v>
      </c>
      <c r="C24" s="669">
        <v>7055440.2599999988</v>
      </c>
      <c r="D24" s="669">
        <v>6513813.7800000003</v>
      </c>
      <c r="E24" s="669">
        <v>7969099.4899999993</v>
      </c>
      <c r="F24" s="669">
        <v>7098698.8200000003</v>
      </c>
      <c r="G24" s="669">
        <v>47488887.239999995</v>
      </c>
      <c r="H24" s="669">
        <v>595531.62000000011</v>
      </c>
      <c r="I24" s="669">
        <v>48084418.859999992</v>
      </c>
      <c r="J24" s="669">
        <v>5004794.78</v>
      </c>
      <c r="K24" s="669">
        <v>53089213.639999993</v>
      </c>
    </row>
    <row r="25" spans="1:11">
      <c r="A25" s="670" t="s">
        <v>647</v>
      </c>
      <c r="B25" s="669">
        <v>21210683.16</v>
      </c>
      <c r="C25" s="669">
        <v>4186035.46</v>
      </c>
      <c r="D25" s="669">
        <v>5214902.29</v>
      </c>
      <c r="E25" s="669">
        <v>13299893.680000002</v>
      </c>
      <c r="F25" s="669">
        <v>9257959.6799999997</v>
      </c>
      <c r="G25" s="669">
        <v>53169474.270000003</v>
      </c>
      <c r="H25" s="669">
        <v>2014901.3100000005</v>
      </c>
      <c r="I25" s="669">
        <v>55184375.580000006</v>
      </c>
      <c r="J25" s="669">
        <v>7000000</v>
      </c>
      <c r="K25" s="669">
        <v>62184375.580000006</v>
      </c>
    </row>
    <row r="26" spans="1:11">
      <c r="A26" s="670" t="s">
        <v>648</v>
      </c>
      <c r="B26" s="669">
        <v>24069027.309999999</v>
      </c>
      <c r="C26" s="669">
        <v>4445755.5200000005</v>
      </c>
      <c r="D26" s="669">
        <v>4842168.1999999993</v>
      </c>
      <c r="E26" s="669">
        <v>10053660.33</v>
      </c>
      <c r="F26" s="669">
        <v>8056201.5000000009</v>
      </c>
      <c r="G26" s="669">
        <v>51466812.859999999</v>
      </c>
      <c r="H26" s="669">
        <v>315216.93000000005</v>
      </c>
      <c r="I26" s="669">
        <v>51782029.789999999</v>
      </c>
      <c r="J26" s="669">
        <v>0</v>
      </c>
      <c r="K26" s="669">
        <v>51782029.789999999</v>
      </c>
    </row>
    <row r="27" spans="1:11">
      <c r="A27" s="670" t="s">
        <v>720</v>
      </c>
      <c r="B27" s="669">
        <v>13496395.190000001</v>
      </c>
      <c r="C27" s="669">
        <v>3403086.6700000004</v>
      </c>
      <c r="D27" s="669">
        <v>2566916.7100000004</v>
      </c>
      <c r="E27" s="669">
        <v>7550096.75</v>
      </c>
      <c r="F27" s="669">
        <v>4948215.9000000004</v>
      </c>
      <c r="G27" s="669">
        <v>31964711.220000006</v>
      </c>
      <c r="H27" s="669">
        <v>991849.09999999986</v>
      </c>
      <c r="I27" s="669">
        <v>32956560.320000008</v>
      </c>
      <c r="J27" s="669">
        <v>900000</v>
      </c>
      <c r="K27" s="669">
        <v>33856560.320000008</v>
      </c>
    </row>
    <row r="28" spans="1:11">
      <c r="A28" s="670" t="s">
        <v>721</v>
      </c>
      <c r="B28" s="669">
        <v>60079360.729999989</v>
      </c>
      <c r="C28" s="669">
        <v>20015141.869999997</v>
      </c>
      <c r="D28" s="669">
        <v>18400916.419999998</v>
      </c>
      <c r="E28" s="669">
        <v>21626251.830000002</v>
      </c>
      <c r="F28" s="669">
        <v>17299756.670000002</v>
      </c>
      <c r="G28" s="669">
        <v>137421427.51999998</v>
      </c>
      <c r="H28" s="669">
        <v>0</v>
      </c>
      <c r="I28" s="669">
        <v>137421427.51999998</v>
      </c>
      <c r="J28" s="669">
        <v>267109.00000000006</v>
      </c>
      <c r="K28" s="669">
        <v>137688536.51999998</v>
      </c>
    </row>
    <row r="29" spans="1:11">
      <c r="A29" s="670" t="s">
        <v>211</v>
      </c>
      <c r="B29" s="669">
        <v>38798660.200000003</v>
      </c>
      <c r="C29" s="669">
        <v>7518842.3500000015</v>
      </c>
      <c r="D29" s="669">
        <v>7590153.5999999996</v>
      </c>
      <c r="E29" s="669">
        <v>15391133.07</v>
      </c>
      <c r="F29" s="669">
        <v>10681021.84</v>
      </c>
      <c r="G29" s="669">
        <v>79979811.060000002</v>
      </c>
      <c r="H29" s="669">
        <v>783138.59999999963</v>
      </c>
      <c r="I29" s="669">
        <v>80762949.659999996</v>
      </c>
      <c r="J29" s="669">
        <v>4224630</v>
      </c>
      <c r="K29" s="669">
        <v>84987579.659999996</v>
      </c>
    </row>
    <row r="30" spans="1:11">
      <c r="A30" s="670" t="s">
        <v>722</v>
      </c>
      <c r="B30" s="669">
        <v>38822446.75</v>
      </c>
      <c r="C30" s="669">
        <v>8831589.2399999984</v>
      </c>
      <c r="D30" s="669">
        <v>10120038.030000001</v>
      </c>
      <c r="E30" s="669">
        <v>16464188.120000001</v>
      </c>
      <c r="F30" s="669">
        <v>8966081.2800000012</v>
      </c>
      <c r="G30" s="669">
        <v>83204343.420000002</v>
      </c>
      <c r="H30" s="669">
        <v>0</v>
      </c>
      <c r="I30" s="669">
        <v>83204343.420000002</v>
      </c>
      <c r="J30" s="669">
        <v>0</v>
      </c>
      <c r="K30" s="669">
        <v>83204343.420000002</v>
      </c>
    </row>
    <row r="31" spans="1:11">
      <c r="A31" s="670" t="s">
        <v>650</v>
      </c>
      <c r="B31" s="669">
        <v>9367530.9900000002</v>
      </c>
      <c r="C31" s="669">
        <v>2678063.7799999998</v>
      </c>
      <c r="D31" s="669">
        <v>1877936.93</v>
      </c>
      <c r="E31" s="669">
        <v>4585953</v>
      </c>
      <c r="F31" s="669">
        <v>5175959.16</v>
      </c>
      <c r="G31" s="669">
        <v>23685443.859999999</v>
      </c>
      <c r="H31" s="669">
        <v>357762.57</v>
      </c>
      <c r="I31" s="669">
        <v>24043206.43</v>
      </c>
      <c r="J31" s="669">
        <v>0</v>
      </c>
      <c r="K31" s="669">
        <v>24043206.43</v>
      </c>
    </row>
    <row r="32" spans="1:11">
      <c r="A32" s="670" t="s">
        <v>651</v>
      </c>
      <c r="B32" s="669">
        <v>27117824.530000001</v>
      </c>
      <c r="C32" s="669">
        <v>5368721.3899999997</v>
      </c>
      <c r="D32" s="669">
        <v>4771516.3399999989</v>
      </c>
      <c r="E32" s="669">
        <v>12988731.340000002</v>
      </c>
      <c r="F32" s="669">
        <v>8167218.8999999994</v>
      </c>
      <c r="G32" s="669">
        <v>58414012.5</v>
      </c>
      <c r="H32" s="669">
        <v>894683.59999999963</v>
      </c>
      <c r="I32" s="669">
        <v>59308696.100000001</v>
      </c>
      <c r="J32" s="669">
        <v>7750000</v>
      </c>
      <c r="K32" s="669">
        <v>67058696.100000001</v>
      </c>
    </row>
    <row r="33" spans="1:11">
      <c r="A33" s="670" t="s">
        <v>215</v>
      </c>
      <c r="B33" s="669">
        <v>103307238.70999999</v>
      </c>
      <c r="C33" s="669">
        <v>18526193.539999999</v>
      </c>
      <c r="D33" s="669">
        <v>25045760.890000001</v>
      </c>
      <c r="E33" s="669">
        <v>33407452.689999998</v>
      </c>
      <c r="F33" s="669">
        <v>22418907.119999997</v>
      </c>
      <c r="G33" s="669">
        <v>202705552.94999999</v>
      </c>
      <c r="H33" s="669">
        <v>0</v>
      </c>
      <c r="I33" s="669">
        <v>202705552.94999999</v>
      </c>
      <c r="J33" s="669">
        <v>0</v>
      </c>
      <c r="K33" s="669">
        <v>202705552.94999999</v>
      </c>
    </row>
    <row r="34" spans="1:11">
      <c r="A34" s="670" t="s">
        <v>582</v>
      </c>
      <c r="B34" s="669">
        <v>979630716.28029537</v>
      </c>
      <c r="C34" s="669">
        <v>262751240.01825458</v>
      </c>
      <c r="D34" s="669">
        <v>240884451.76830429</v>
      </c>
      <c r="E34" s="669">
        <v>401755292.73544002</v>
      </c>
      <c r="F34" s="669">
        <v>312022726.05928737</v>
      </c>
      <c r="G34" s="669">
        <v>2197044426.8615818</v>
      </c>
      <c r="H34" s="669">
        <v>17990780.60462039</v>
      </c>
      <c r="I34" s="669">
        <v>2215035207.4662013</v>
      </c>
      <c r="J34" s="669">
        <v>72672396.729999989</v>
      </c>
      <c r="K34" s="669">
        <v>2287707604.1962018</v>
      </c>
    </row>
    <row r="35" spans="1:11">
      <c r="A35" s="627"/>
      <c r="B35" s="191"/>
      <c r="C35" s="191"/>
      <c r="D35" s="191"/>
      <c r="E35" s="191"/>
      <c r="F35" s="191"/>
      <c r="G35" s="191"/>
      <c r="H35" s="192"/>
      <c r="I35" s="191"/>
    </row>
    <row r="36" spans="1:11">
      <c r="A36" s="763" t="s">
        <v>723</v>
      </c>
      <c r="B36" s="763"/>
      <c r="C36" s="763"/>
      <c r="D36" s="763"/>
      <c r="E36" s="763"/>
      <c r="F36" s="763"/>
      <c r="G36" s="763"/>
      <c r="H36" s="763"/>
      <c r="I36" s="763"/>
    </row>
    <row r="37" spans="1:11">
      <c r="A37" s="193"/>
      <c r="B37" s="193"/>
      <c r="C37" s="193"/>
      <c r="D37" s="193"/>
      <c r="E37" s="193"/>
      <c r="F37" s="193"/>
      <c r="G37" s="193"/>
      <c r="H37" s="193"/>
      <c r="I37" s="193"/>
    </row>
  </sheetData>
  <mergeCells count="4">
    <mergeCell ref="A36:I36"/>
    <mergeCell ref="A1:K1"/>
    <mergeCell ref="A2:K2"/>
    <mergeCell ref="A3:K3"/>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sqref="A1:R1"/>
    </sheetView>
  </sheetViews>
  <sheetFormatPr defaultRowHeight="18"/>
  <cols>
    <col min="1" max="1" width="23" bestFit="1" customWidth="1"/>
    <col min="2" max="2" width="12.5" customWidth="1"/>
    <col min="3" max="3" width="15.125" customWidth="1"/>
    <col min="4" max="4" width="14" customWidth="1"/>
    <col min="5" max="5" width="16.75" customWidth="1"/>
    <col min="6" max="6" width="19.75" customWidth="1"/>
    <col min="7" max="7" width="16.25" customWidth="1"/>
    <col min="8" max="8" width="13.75" customWidth="1"/>
    <col min="9" max="9" width="14.375" customWidth="1"/>
  </cols>
  <sheetData>
    <row r="1" spans="1:11">
      <c r="A1" s="766" t="s">
        <v>700</v>
      </c>
      <c r="B1" s="766"/>
      <c r="C1" s="766"/>
      <c r="D1" s="766"/>
      <c r="E1" s="766"/>
      <c r="F1" s="766"/>
      <c r="G1" s="766"/>
      <c r="H1" s="766"/>
      <c r="I1" s="766"/>
      <c r="J1" s="768"/>
      <c r="K1" s="768"/>
    </row>
    <row r="2" spans="1:11">
      <c r="A2" s="766" t="s">
        <v>701</v>
      </c>
      <c r="B2" s="766"/>
      <c r="C2" s="766"/>
      <c r="D2" s="766"/>
      <c r="E2" s="766"/>
      <c r="F2" s="766"/>
      <c r="G2" s="766"/>
      <c r="H2" s="766"/>
      <c r="I2" s="766"/>
      <c r="J2" s="768"/>
      <c r="K2" s="768"/>
    </row>
    <row r="3" spans="1:11">
      <c r="A3" s="766" t="s">
        <v>702</v>
      </c>
      <c r="B3" s="766"/>
      <c r="C3" s="766"/>
      <c r="D3" s="766"/>
      <c r="E3" s="766"/>
      <c r="F3" s="766"/>
      <c r="G3" s="766"/>
      <c r="H3" s="766"/>
      <c r="I3" s="766"/>
    </row>
    <row r="4" spans="1:11" ht="18.75" thickBot="1">
      <c r="A4" s="678"/>
      <c r="B4" s="679"/>
      <c r="C4" s="679"/>
      <c r="D4" s="679"/>
      <c r="E4" s="679"/>
      <c r="F4" s="679"/>
      <c r="G4" s="679"/>
      <c r="H4" s="679"/>
      <c r="I4" s="679"/>
    </row>
    <row r="5" spans="1:11" ht="97.9" customHeight="1">
      <c r="A5" s="680" t="s">
        <v>703</v>
      </c>
      <c r="B5" s="681" t="s">
        <v>704</v>
      </c>
      <c r="C5" s="681" t="s">
        <v>705</v>
      </c>
      <c r="D5" s="681" t="s">
        <v>706</v>
      </c>
      <c r="E5" s="681" t="s">
        <v>707</v>
      </c>
      <c r="F5" s="681" t="s">
        <v>708</v>
      </c>
      <c r="G5" s="681" t="s">
        <v>709</v>
      </c>
      <c r="H5" s="682" t="s">
        <v>710</v>
      </c>
      <c r="I5" s="682" t="s">
        <v>711</v>
      </c>
    </row>
    <row r="6" spans="1:11">
      <c r="A6" s="683" t="s">
        <v>714</v>
      </c>
      <c r="B6" s="684">
        <v>0.47664541110981223</v>
      </c>
      <c r="C6" s="684">
        <v>8.819081520599345E-2</v>
      </c>
      <c r="D6" s="684">
        <v>0.10942892378125789</v>
      </c>
      <c r="E6" s="684">
        <v>0.16745549023737014</v>
      </c>
      <c r="F6" s="684">
        <v>0.14573340302412202</v>
      </c>
      <c r="G6" s="684">
        <v>0.98745404335855591</v>
      </c>
      <c r="H6" s="684">
        <v>1.2545956641444211E-2</v>
      </c>
      <c r="I6" s="685">
        <v>1</v>
      </c>
    </row>
    <row r="7" spans="1:11">
      <c r="A7" s="683" t="s">
        <v>189</v>
      </c>
      <c r="B7" s="684">
        <v>0.4317914685904482</v>
      </c>
      <c r="C7" s="684">
        <v>0.12916338446595768</v>
      </c>
      <c r="D7" s="684">
        <v>0.10175600941623707</v>
      </c>
      <c r="E7" s="684">
        <v>0.18676118165478006</v>
      </c>
      <c r="F7" s="684">
        <v>0.14172811208322178</v>
      </c>
      <c r="G7" s="684">
        <v>0.99120015621064472</v>
      </c>
      <c r="H7" s="686">
        <v>8.7998437893552512E-3</v>
      </c>
      <c r="I7" s="685">
        <v>1</v>
      </c>
    </row>
    <row r="8" spans="1:11">
      <c r="A8" s="683" t="s">
        <v>190</v>
      </c>
      <c r="B8" s="684">
        <v>0.43311773259854069</v>
      </c>
      <c r="C8" s="684">
        <v>8.427670854304313E-2</v>
      </c>
      <c r="D8" s="684">
        <v>0.1206200269512455</v>
      </c>
      <c r="E8" s="684">
        <v>0.19070547373285129</v>
      </c>
      <c r="F8" s="684">
        <v>0.16238693304408511</v>
      </c>
      <c r="G8" s="684">
        <v>0.99110687486976579</v>
      </c>
      <c r="H8" s="686">
        <v>8.8931251302342505E-3</v>
      </c>
      <c r="I8" s="685">
        <v>1</v>
      </c>
    </row>
    <row r="9" spans="1:11">
      <c r="A9" s="683" t="s">
        <v>191</v>
      </c>
      <c r="B9" s="684">
        <v>0.23396862093079729</v>
      </c>
      <c r="C9" s="684">
        <v>2.6326872263831829E-2</v>
      </c>
      <c r="D9" s="684">
        <v>4.6447832406380833E-2</v>
      </c>
      <c r="E9" s="684">
        <v>0.15062639233065284</v>
      </c>
      <c r="F9" s="684">
        <v>0.49928386517465767</v>
      </c>
      <c r="G9" s="684">
        <v>0.95665358310632043</v>
      </c>
      <c r="H9" s="686">
        <v>4.3346416893679601E-2</v>
      </c>
      <c r="I9" s="685">
        <v>1</v>
      </c>
    </row>
    <row r="10" spans="1:11">
      <c r="A10" s="683" t="s">
        <v>192</v>
      </c>
      <c r="B10" s="684">
        <v>0.47739679161280246</v>
      </c>
      <c r="C10" s="684">
        <v>9.8629182211640895E-2</v>
      </c>
      <c r="D10" s="684">
        <v>0.10647026758662793</v>
      </c>
      <c r="E10" s="684">
        <v>0.17308912522963546</v>
      </c>
      <c r="F10" s="684">
        <v>0.13437059106473073</v>
      </c>
      <c r="G10" s="684">
        <v>0.98995595770543743</v>
      </c>
      <c r="H10" s="686">
        <v>1.0044042294562504E-2</v>
      </c>
      <c r="I10" s="685">
        <v>1</v>
      </c>
    </row>
    <row r="11" spans="1:11">
      <c r="A11" s="683" t="s">
        <v>193</v>
      </c>
      <c r="B11" s="684">
        <v>0.45361198264478997</v>
      </c>
      <c r="C11" s="684">
        <v>0.11211178592027299</v>
      </c>
      <c r="D11" s="684">
        <v>0.13727071296427579</v>
      </c>
      <c r="E11" s="684">
        <v>0.16834696297969354</v>
      </c>
      <c r="F11" s="684">
        <v>0.1277937908378767</v>
      </c>
      <c r="G11" s="684">
        <v>0.99913523534690896</v>
      </c>
      <c r="H11" s="686">
        <v>8.647646530909965E-4</v>
      </c>
      <c r="I11" s="685">
        <v>1</v>
      </c>
    </row>
    <row r="12" spans="1:11">
      <c r="A12" s="683" t="s">
        <v>715</v>
      </c>
      <c r="B12" s="684">
        <v>0.40894226927277916</v>
      </c>
      <c r="C12" s="684">
        <v>0.17969569271927874</v>
      </c>
      <c r="D12" s="684">
        <v>0.11012366189124387</v>
      </c>
      <c r="E12" s="684">
        <v>0.17357338537556577</v>
      </c>
      <c r="F12" s="684">
        <v>0.12766499074113236</v>
      </c>
      <c r="G12" s="684">
        <v>1</v>
      </c>
      <c r="H12" s="686">
        <v>0</v>
      </c>
      <c r="I12" s="685">
        <v>1</v>
      </c>
    </row>
    <row r="13" spans="1:11">
      <c r="A13" s="683" t="s">
        <v>195</v>
      </c>
      <c r="B13" s="684">
        <v>0.36552492783896751</v>
      </c>
      <c r="C13" s="684">
        <v>0.13917969347176024</v>
      </c>
      <c r="D13" s="684">
        <v>7.8763082615263852E-2</v>
      </c>
      <c r="E13" s="684">
        <v>0.26024039186646214</v>
      </c>
      <c r="F13" s="684">
        <v>0.15629190420754632</v>
      </c>
      <c r="G13" s="684">
        <v>1</v>
      </c>
      <c r="H13" s="686">
        <v>0</v>
      </c>
      <c r="I13" s="685">
        <v>1</v>
      </c>
    </row>
    <row r="14" spans="1:11">
      <c r="A14" s="683" t="s">
        <v>196</v>
      </c>
      <c r="B14" s="684">
        <v>0.42532329830548932</v>
      </c>
      <c r="C14" s="684">
        <v>6.5867502547751422E-2</v>
      </c>
      <c r="D14" s="684">
        <v>8.365124798645214E-2</v>
      </c>
      <c r="E14" s="684">
        <v>0.21857608000161929</v>
      </c>
      <c r="F14" s="684">
        <v>0.18077398668672634</v>
      </c>
      <c r="G14" s="684">
        <v>0.97419211552803853</v>
      </c>
      <c r="H14" s="686">
        <v>2.5807884471961445E-2</v>
      </c>
      <c r="I14" s="685">
        <v>1</v>
      </c>
    </row>
    <row r="15" spans="1:11">
      <c r="A15" s="683" t="s">
        <v>197</v>
      </c>
      <c r="B15" s="684">
        <v>0.42591581567285797</v>
      </c>
      <c r="C15" s="684">
        <v>0.12575989124982892</v>
      </c>
      <c r="D15" s="684">
        <v>0.12118283850104861</v>
      </c>
      <c r="E15" s="684">
        <v>0.18175262465169437</v>
      </c>
      <c r="F15" s="684">
        <v>0.1368271598142306</v>
      </c>
      <c r="G15" s="684">
        <v>0.99143832988966052</v>
      </c>
      <c r="H15" s="686">
        <v>8.561670110339429E-3</v>
      </c>
      <c r="I15" s="685">
        <v>1</v>
      </c>
    </row>
    <row r="16" spans="1:11">
      <c r="A16" s="683" t="s">
        <v>198</v>
      </c>
      <c r="B16" s="684">
        <v>0.5095473482317433</v>
      </c>
      <c r="C16" s="684">
        <v>0.12805374060148275</v>
      </c>
      <c r="D16" s="684">
        <v>0.10835474671846716</v>
      </c>
      <c r="E16" s="684">
        <v>8.5486409388803336E-2</v>
      </c>
      <c r="F16" s="684">
        <v>0.16294795581848748</v>
      </c>
      <c r="G16" s="684">
        <v>0.99439020075898388</v>
      </c>
      <c r="H16" s="686">
        <v>5.6097992410160669E-3</v>
      </c>
      <c r="I16" s="685">
        <v>1</v>
      </c>
    </row>
    <row r="17" spans="1:9">
      <c r="A17" s="683" t="s">
        <v>716</v>
      </c>
      <c r="B17" s="684">
        <v>0.40464046046174085</v>
      </c>
      <c r="C17" s="684">
        <v>0.13783009815217276</v>
      </c>
      <c r="D17" s="684">
        <v>0.10751514895886419</v>
      </c>
      <c r="E17" s="684">
        <v>0.22763591989007151</v>
      </c>
      <c r="F17" s="684">
        <v>0.11173739622860425</v>
      </c>
      <c r="G17" s="684">
        <v>0.98935902369145345</v>
      </c>
      <c r="H17" s="686">
        <v>1.0640976308546431E-2</v>
      </c>
      <c r="I17" s="685">
        <v>1</v>
      </c>
    </row>
    <row r="18" spans="1:9">
      <c r="A18" s="683" t="s">
        <v>332</v>
      </c>
      <c r="B18" s="684">
        <v>0.33832329129790129</v>
      </c>
      <c r="C18" s="684">
        <v>0.13991116599487222</v>
      </c>
      <c r="D18" s="684">
        <v>0.1143797726159959</v>
      </c>
      <c r="E18" s="684">
        <v>0.24107652814936337</v>
      </c>
      <c r="F18" s="684">
        <v>0.13636076438216854</v>
      </c>
      <c r="G18" s="684">
        <v>0.97005152244030124</v>
      </c>
      <c r="H18" s="686">
        <v>2.9948477559698719E-2</v>
      </c>
      <c r="I18" s="685">
        <v>1</v>
      </c>
    </row>
    <row r="19" spans="1:9">
      <c r="A19" s="683" t="s">
        <v>717</v>
      </c>
      <c r="B19" s="684">
        <v>0.43667522223940985</v>
      </c>
      <c r="C19" s="684">
        <v>5.7920653841566638E-2</v>
      </c>
      <c r="D19" s="684">
        <v>0.10635466158731233</v>
      </c>
      <c r="E19" s="684">
        <v>0.26835150958715148</v>
      </c>
      <c r="F19" s="684">
        <v>0.13069795274455973</v>
      </c>
      <c r="G19" s="684">
        <v>1</v>
      </c>
      <c r="H19" s="686">
        <v>0</v>
      </c>
      <c r="I19" s="685">
        <v>1</v>
      </c>
    </row>
    <row r="20" spans="1:9">
      <c r="A20" s="683" t="s">
        <v>202</v>
      </c>
      <c r="B20" s="684">
        <v>0.44043074059275594</v>
      </c>
      <c r="C20" s="684">
        <v>0.13451935382342914</v>
      </c>
      <c r="D20" s="684">
        <v>8.6064714830587877E-2</v>
      </c>
      <c r="E20" s="684">
        <v>0.19589570944369916</v>
      </c>
      <c r="F20" s="684">
        <v>0.13518206665230698</v>
      </c>
      <c r="G20" s="684">
        <v>0.99209258534277922</v>
      </c>
      <c r="H20" s="686">
        <v>7.9074146572207619E-3</v>
      </c>
      <c r="I20" s="685">
        <v>1</v>
      </c>
    </row>
    <row r="21" spans="1:9">
      <c r="A21" s="683" t="s">
        <v>333</v>
      </c>
      <c r="B21" s="684">
        <v>0.31734634263361017</v>
      </c>
      <c r="C21" s="684">
        <v>0.14168408255957865</v>
      </c>
      <c r="D21" s="684">
        <v>0.11517159326304056</v>
      </c>
      <c r="E21" s="684">
        <v>0.22381440424768773</v>
      </c>
      <c r="F21" s="684">
        <v>0.17075412577835719</v>
      </c>
      <c r="G21" s="684">
        <v>0.96877054848227429</v>
      </c>
      <c r="H21" s="686">
        <v>3.1229451517725711E-2</v>
      </c>
      <c r="I21" s="685">
        <v>1</v>
      </c>
    </row>
    <row r="22" spans="1:9">
      <c r="A22" s="683" t="s">
        <v>718</v>
      </c>
      <c r="B22" s="684">
        <v>0.35486997935409931</v>
      </c>
      <c r="C22" s="684">
        <v>9.2043054325232465E-2</v>
      </c>
      <c r="D22" s="684">
        <v>8.3609761583284162E-2</v>
      </c>
      <c r="E22" s="684">
        <v>0.26208123515032428</v>
      </c>
      <c r="F22" s="684">
        <v>0.17552472426495658</v>
      </c>
      <c r="G22" s="684">
        <v>0.96812875467789672</v>
      </c>
      <c r="H22" s="686">
        <v>3.1871245322103198E-2</v>
      </c>
      <c r="I22" s="685">
        <v>1</v>
      </c>
    </row>
    <row r="23" spans="1:9">
      <c r="A23" s="683" t="s">
        <v>719</v>
      </c>
      <c r="B23" s="684">
        <v>0.43927549137425131</v>
      </c>
      <c r="C23" s="684">
        <v>0.15674215458035512</v>
      </c>
      <c r="D23" s="684">
        <v>0.15238063799959425</v>
      </c>
      <c r="E23" s="684">
        <v>0.12196250705939302</v>
      </c>
      <c r="F23" s="684">
        <v>0.12963920898640627</v>
      </c>
      <c r="G23" s="684">
        <v>1</v>
      </c>
      <c r="H23" s="686">
        <v>0</v>
      </c>
      <c r="I23" s="685">
        <v>1</v>
      </c>
    </row>
    <row r="24" spans="1:9">
      <c r="A24" s="683" t="s">
        <v>646</v>
      </c>
      <c r="B24" s="684">
        <v>0.39205703920199153</v>
      </c>
      <c r="C24" s="684">
        <v>0.14673028035427108</v>
      </c>
      <c r="D24" s="684">
        <v>0.13546620577791052</v>
      </c>
      <c r="E24" s="684">
        <v>0.16573142982558239</v>
      </c>
      <c r="F24" s="684">
        <v>0.14762991813768594</v>
      </c>
      <c r="G24" s="684">
        <v>0.98761487329744146</v>
      </c>
      <c r="H24" s="686">
        <v>1.2385126702558638E-2</v>
      </c>
      <c r="I24" s="685">
        <v>1</v>
      </c>
    </row>
    <row r="25" spans="1:9">
      <c r="A25" s="683" t="s">
        <v>647</v>
      </c>
      <c r="B25" s="684">
        <v>0.38436030012247169</v>
      </c>
      <c r="C25" s="684">
        <v>7.5855446691275211E-2</v>
      </c>
      <c r="D25" s="684">
        <v>9.44996157914305E-2</v>
      </c>
      <c r="E25" s="684">
        <v>0.24100832056565241</v>
      </c>
      <c r="F25" s="684">
        <v>0.16776414669363915</v>
      </c>
      <c r="G25" s="684">
        <v>0.96348782986446901</v>
      </c>
      <c r="H25" s="686">
        <v>3.6512170135530965E-2</v>
      </c>
      <c r="I25" s="685">
        <v>1</v>
      </c>
    </row>
    <row r="26" spans="1:9">
      <c r="A26" s="683" t="s">
        <v>648</v>
      </c>
      <c r="B26" s="684">
        <v>0.46481428803797376</v>
      </c>
      <c r="C26" s="684">
        <v>8.5855180610524315E-2</v>
      </c>
      <c r="D26" s="684">
        <v>9.3510590829236004E-2</v>
      </c>
      <c r="E26" s="684">
        <v>0.19415346155359739</v>
      </c>
      <c r="F26" s="684">
        <v>0.15557909824453794</v>
      </c>
      <c r="G26" s="684">
        <v>0.99391261927586949</v>
      </c>
      <c r="H26" s="686">
        <v>6.0873807241305531E-3</v>
      </c>
      <c r="I26" s="685">
        <v>1</v>
      </c>
    </row>
    <row r="27" spans="1:9">
      <c r="A27" s="683" t="s">
        <v>720</v>
      </c>
      <c r="B27" s="684">
        <v>0.40952074667238814</v>
      </c>
      <c r="C27" s="684">
        <v>0.10325976488313328</v>
      </c>
      <c r="D27" s="684">
        <v>7.7887882869931729E-2</v>
      </c>
      <c r="E27" s="684">
        <v>0.22909237725935103</v>
      </c>
      <c r="F27" s="684">
        <v>0.15014357845460977</v>
      </c>
      <c r="G27" s="684">
        <v>0.96990435013941401</v>
      </c>
      <c r="H27" s="686">
        <v>3.0095649860585924E-2</v>
      </c>
      <c r="I27" s="685">
        <v>1</v>
      </c>
    </row>
    <row r="28" spans="1:9">
      <c r="A28" s="683" t="s">
        <v>721</v>
      </c>
      <c r="B28" s="684">
        <v>0.43719063187039142</v>
      </c>
      <c r="C28" s="684">
        <v>0.14564789662869018</v>
      </c>
      <c r="D28" s="684">
        <v>0.13390136277926507</v>
      </c>
      <c r="E28" s="684">
        <v>0.15737175941395726</v>
      </c>
      <c r="F28" s="684">
        <v>0.12588834930769613</v>
      </c>
      <c r="G28" s="684">
        <v>1</v>
      </c>
      <c r="H28" s="686">
        <v>0</v>
      </c>
      <c r="I28" s="685">
        <v>1</v>
      </c>
    </row>
    <row r="29" spans="1:9">
      <c r="A29" s="683" t="s">
        <v>211</v>
      </c>
      <c r="B29" s="684">
        <v>0.48040172335627401</v>
      </c>
      <c r="C29" s="684">
        <v>9.3097668939200573E-2</v>
      </c>
      <c r="D29" s="684">
        <v>9.3980638794811444E-2</v>
      </c>
      <c r="E29" s="684">
        <v>0.19057170564961262</v>
      </c>
      <c r="F29" s="684">
        <v>0.13225150746679651</v>
      </c>
      <c r="G29" s="684">
        <v>0.99030324420669513</v>
      </c>
      <c r="H29" s="686">
        <v>9.6967557933049335E-3</v>
      </c>
      <c r="I29" s="685">
        <v>1</v>
      </c>
    </row>
    <row r="30" spans="1:9">
      <c r="A30" s="683" t="s">
        <v>722</v>
      </c>
      <c r="B30" s="684">
        <v>0.46659158830244635</v>
      </c>
      <c r="C30" s="684">
        <v>0.10614336796601812</v>
      </c>
      <c r="D30" s="684">
        <v>0.12162872290111031</v>
      </c>
      <c r="E30" s="684">
        <v>0.19787654638282345</v>
      </c>
      <c r="F30" s="684">
        <v>0.10775977444760181</v>
      </c>
      <c r="G30" s="684">
        <v>1</v>
      </c>
      <c r="H30" s="686">
        <v>0</v>
      </c>
      <c r="I30" s="685">
        <v>1</v>
      </c>
    </row>
    <row r="31" spans="1:9">
      <c r="A31" s="683" t="s">
        <v>650</v>
      </c>
      <c r="B31" s="684">
        <v>0.38961238457411523</v>
      </c>
      <c r="C31" s="684">
        <v>0.11138546715043945</v>
      </c>
      <c r="D31" s="684">
        <v>7.8106758991046937E-2</v>
      </c>
      <c r="E31" s="684">
        <v>0.19073799550620088</v>
      </c>
      <c r="F31" s="684">
        <v>0.21527740798921385</v>
      </c>
      <c r="G31" s="684">
        <v>0.98512001421101636</v>
      </c>
      <c r="H31" s="686">
        <v>1.4879985788983637E-2</v>
      </c>
      <c r="I31" s="685">
        <v>1</v>
      </c>
    </row>
    <row r="32" spans="1:9">
      <c r="A32" s="683" t="s">
        <v>651</v>
      </c>
      <c r="B32" s="684">
        <v>0.45723184479181295</v>
      </c>
      <c r="C32" s="684">
        <v>9.0521656064531136E-2</v>
      </c>
      <c r="D32" s="684">
        <v>8.0452221238429808E-2</v>
      </c>
      <c r="E32" s="684">
        <v>0.2190021395530225</v>
      </c>
      <c r="F32" s="684">
        <v>0.13770693738114401</v>
      </c>
      <c r="G32" s="684">
        <v>0.9849147990289403</v>
      </c>
      <c r="H32" s="686">
        <v>1.5085200971059615E-2</v>
      </c>
      <c r="I32" s="685">
        <v>1</v>
      </c>
    </row>
    <row r="33" spans="1:9" ht="18.75" thickBot="1">
      <c r="A33" s="687" t="s">
        <v>215</v>
      </c>
      <c r="B33" s="688">
        <v>0.50964187811609729</v>
      </c>
      <c r="C33" s="688">
        <v>9.1394603011046918E-2</v>
      </c>
      <c r="D33" s="688">
        <v>0.12355734969025674</v>
      </c>
      <c r="E33" s="688">
        <v>0.16480778253884534</v>
      </c>
      <c r="F33" s="688">
        <v>0.11059838664375375</v>
      </c>
      <c r="G33" s="688">
        <v>1</v>
      </c>
      <c r="H33" s="689">
        <v>0</v>
      </c>
      <c r="I33" s="690">
        <v>1</v>
      </c>
    </row>
    <row r="34" spans="1:9" ht="19.5" thickTop="1" thickBot="1">
      <c r="A34" s="691" t="s">
        <v>582</v>
      </c>
      <c r="B34" s="692">
        <v>0.44226417394101097</v>
      </c>
      <c r="C34" s="692">
        <v>0.11862169916423951</v>
      </c>
      <c r="D34" s="692">
        <v>0.10874971691481788</v>
      </c>
      <c r="E34" s="692">
        <v>0.18137648168356271</v>
      </c>
      <c r="F34" s="692">
        <v>0.14086580881764538</v>
      </c>
      <c r="G34" s="692">
        <v>0.99187788052127657</v>
      </c>
      <c r="H34" s="693">
        <v>8.1221194787238649E-3</v>
      </c>
      <c r="I34" s="694">
        <v>1</v>
      </c>
    </row>
    <row r="35" spans="1:9">
      <c r="A35" s="695"/>
      <c r="B35" s="695"/>
      <c r="C35" s="695"/>
      <c r="D35" s="695"/>
      <c r="E35" s="695"/>
      <c r="F35" s="695"/>
      <c r="G35" s="695"/>
      <c r="H35" s="695"/>
      <c r="I35" s="695"/>
    </row>
    <row r="36" spans="1:9">
      <c r="A36" s="767"/>
      <c r="B36" s="767"/>
      <c r="C36" s="767"/>
      <c r="D36" s="767"/>
      <c r="E36" s="767"/>
      <c r="F36" s="767"/>
      <c r="G36" s="767"/>
      <c r="H36" s="767"/>
      <c r="I36" s="767"/>
    </row>
  </sheetData>
  <mergeCells count="4">
    <mergeCell ref="A3:I3"/>
    <mergeCell ref="A36:I36"/>
    <mergeCell ref="A1:K1"/>
    <mergeCell ref="A2:K2"/>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Layout" zoomScaleNormal="100" workbookViewId="0">
      <selection sqref="A1:R1"/>
    </sheetView>
  </sheetViews>
  <sheetFormatPr defaultColWidth="11" defaultRowHeight="15" customHeight="1"/>
  <cols>
    <col min="1" max="1" width="13" style="31" bestFit="1" customWidth="1"/>
    <col min="2" max="2" width="26.625" style="31" customWidth="1"/>
    <col min="3" max="3" width="24.5" style="31" customWidth="1"/>
    <col min="4" max="4" width="26.625" style="31" customWidth="1"/>
    <col min="5" max="5" width="25.75" style="31" customWidth="1"/>
    <col min="6" max="6" width="29.25" style="31" customWidth="1"/>
    <col min="7" max="16384" width="11" style="31"/>
  </cols>
  <sheetData>
    <row r="1" spans="1:6" ht="21.95" customHeight="1">
      <c r="A1" s="704" t="s">
        <v>219</v>
      </c>
      <c r="B1" s="702"/>
      <c r="C1" s="702"/>
      <c r="D1" s="702"/>
      <c r="E1" s="702"/>
      <c r="F1" s="702"/>
    </row>
    <row r="2" spans="1:6" ht="21.95" customHeight="1">
      <c r="A2" s="704" t="s">
        <v>1</v>
      </c>
      <c r="B2" s="702"/>
      <c r="C2" s="702"/>
      <c r="D2" s="702"/>
      <c r="E2" s="702"/>
      <c r="F2" s="702"/>
    </row>
    <row r="3" spans="1:6" ht="21.95" customHeight="1">
      <c r="A3" s="704" t="s">
        <v>2</v>
      </c>
      <c r="B3" s="702"/>
      <c r="C3" s="702"/>
      <c r="D3" s="702"/>
      <c r="E3" s="702"/>
      <c r="F3" s="702"/>
    </row>
    <row r="4" spans="1:6" ht="21.95" customHeight="1">
      <c r="A4" s="704" t="s">
        <v>220</v>
      </c>
      <c r="B4" s="702"/>
      <c r="C4" s="702"/>
      <c r="D4" s="702"/>
      <c r="E4" s="702"/>
      <c r="F4" s="702"/>
    </row>
    <row r="6" spans="1:6" ht="12.95" customHeight="1">
      <c r="A6" s="707" t="s">
        <v>5</v>
      </c>
      <c r="B6" s="707" t="s">
        <v>6</v>
      </c>
      <c r="C6" s="707"/>
      <c r="D6" s="707"/>
      <c r="E6" s="707"/>
      <c r="F6" s="707" t="s">
        <v>7</v>
      </c>
    </row>
    <row r="7" spans="1:6" ht="27" customHeight="1">
      <c r="A7" s="707"/>
      <c r="B7" s="80" t="s">
        <v>221</v>
      </c>
      <c r="C7" s="80" t="s">
        <v>222</v>
      </c>
      <c r="D7" s="80" t="s">
        <v>223</v>
      </c>
      <c r="E7" s="80" t="s">
        <v>224</v>
      </c>
      <c r="F7" s="707"/>
    </row>
    <row r="8" spans="1:6" ht="17.100000000000001" customHeight="1">
      <c r="A8" s="77" t="s">
        <v>225</v>
      </c>
      <c r="B8" s="75">
        <v>78650</v>
      </c>
      <c r="C8" s="75">
        <v>22452</v>
      </c>
      <c r="D8" s="75">
        <v>287746</v>
      </c>
      <c r="E8" s="75">
        <v>66415</v>
      </c>
      <c r="F8" s="75">
        <v>455263</v>
      </c>
    </row>
    <row r="9" spans="1:6" ht="17.100000000000001" customHeight="1">
      <c r="A9" s="77" t="s">
        <v>226</v>
      </c>
      <c r="B9" s="75">
        <v>77721</v>
      </c>
      <c r="C9" s="75">
        <v>21084</v>
      </c>
      <c r="D9" s="75">
        <v>276288</v>
      </c>
      <c r="E9" s="75">
        <v>72869</v>
      </c>
      <c r="F9" s="75">
        <v>447962</v>
      </c>
    </row>
    <row r="10" spans="1:6" ht="17.100000000000001" customHeight="1">
      <c r="A10" s="77" t="s">
        <v>227</v>
      </c>
      <c r="B10" s="75">
        <v>78623</v>
      </c>
      <c r="C10" s="75">
        <v>20724</v>
      </c>
      <c r="D10" s="75">
        <v>270595</v>
      </c>
      <c r="E10" s="75">
        <v>71128</v>
      </c>
      <c r="F10" s="75">
        <v>441070</v>
      </c>
    </row>
    <row r="11" spans="1:6" ht="17.100000000000001" customHeight="1">
      <c r="A11" s="77" t="s">
        <v>228</v>
      </c>
      <c r="B11" s="75">
        <v>77694</v>
      </c>
      <c r="C11" s="75">
        <v>23790</v>
      </c>
      <c r="D11" s="75">
        <v>266751</v>
      </c>
      <c r="E11" s="75">
        <v>71640</v>
      </c>
      <c r="F11" s="75">
        <v>439875</v>
      </c>
    </row>
    <row r="12" spans="1:6" ht="17.100000000000001" customHeight="1">
      <c r="A12" s="77" t="s">
        <v>229</v>
      </c>
      <c r="B12" s="75">
        <v>79190</v>
      </c>
      <c r="C12" s="75">
        <v>22122</v>
      </c>
      <c r="D12" s="75">
        <v>259100</v>
      </c>
      <c r="E12" s="75">
        <v>73343</v>
      </c>
      <c r="F12" s="75">
        <v>433755</v>
      </c>
    </row>
    <row r="13" spans="1:6" ht="17.100000000000001" customHeight="1">
      <c r="A13" s="701" t="s">
        <v>230</v>
      </c>
      <c r="B13" s="702"/>
      <c r="C13" s="702"/>
      <c r="D13" s="702"/>
      <c r="E13" s="702"/>
      <c r="F13" s="702"/>
    </row>
    <row r="14" spans="1:6" ht="17.100000000000001" customHeight="1">
      <c r="A14" s="701" t="s">
        <v>231</v>
      </c>
      <c r="B14" s="702"/>
      <c r="C14" s="702"/>
      <c r="D14" s="702"/>
      <c r="E14" s="702"/>
      <c r="F14" s="702"/>
    </row>
    <row r="15" spans="1:6" ht="17.100000000000001" customHeight="1">
      <c r="A15" s="701" t="s">
        <v>232</v>
      </c>
      <c r="B15" s="702"/>
      <c r="C15" s="702"/>
      <c r="D15" s="702"/>
      <c r="E15" s="702"/>
      <c r="F15" s="702"/>
    </row>
  </sheetData>
  <mergeCells count="10">
    <mergeCell ref="A13:F13"/>
    <mergeCell ref="A14:F14"/>
    <mergeCell ref="A15:F15"/>
    <mergeCell ref="A1:F1"/>
    <mergeCell ref="A2:F2"/>
    <mergeCell ref="A3:F3"/>
    <mergeCell ref="A4:F4"/>
    <mergeCell ref="A6:A7"/>
    <mergeCell ref="B6:E6"/>
    <mergeCell ref="F6:F7"/>
  </mergeCells>
  <pageMargins left="0.2" right="0.2" top="0.25" bottom="0.25" header="0" footer="0"/>
  <pageSetup paperSize="5" orientation="landscape" horizontalDpi="300" verticalDpi="30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sqref="A1:R1"/>
    </sheetView>
  </sheetViews>
  <sheetFormatPr defaultRowHeight="18"/>
  <cols>
    <col min="1" max="1" width="28.5" customWidth="1"/>
    <col min="2" max="2" width="18.25" bestFit="1" customWidth="1"/>
    <col min="3" max="3" width="16.5" bestFit="1" customWidth="1"/>
    <col min="4" max="4" width="18.25" bestFit="1" customWidth="1"/>
    <col min="5" max="5" width="16.5" bestFit="1" customWidth="1"/>
    <col min="6" max="6" width="15.5" bestFit="1" customWidth="1"/>
    <col min="7" max="7" width="18.25" bestFit="1" customWidth="1"/>
    <col min="8" max="8" width="15.5" bestFit="1" customWidth="1"/>
    <col min="9" max="9" width="18.25" bestFit="1" customWidth="1"/>
  </cols>
  <sheetData>
    <row r="1" spans="1:9">
      <c r="A1" s="772" t="s">
        <v>724</v>
      </c>
      <c r="B1" s="772"/>
      <c r="C1" s="772"/>
      <c r="D1" s="772"/>
      <c r="E1" s="772"/>
      <c r="F1" s="772"/>
      <c r="G1" s="772"/>
      <c r="H1" s="765"/>
      <c r="I1" s="765"/>
    </row>
    <row r="2" spans="1:9">
      <c r="A2" s="772" t="s">
        <v>701</v>
      </c>
      <c r="B2" s="772"/>
      <c r="C2" s="772"/>
      <c r="D2" s="772"/>
      <c r="E2" s="772"/>
      <c r="F2" s="772"/>
      <c r="G2" s="772"/>
      <c r="H2" s="765"/>
      <c r="I2" s="765"/>
    </row>
    <row r="3" spans="1:9">
      <c r="A3" s="772" t="s">
        <v>725</v>
      </c>
      <c r="B3" s="772"/>
      <c r="C3" s="772"/>
      <c r="D3" s="772"/>
      <c r="E3" s="772"/>
      <c r="F3" s="772"/>
      <c r="G3" s="772"/>
      <c r="H3" s="765"/>
      <c r="I3" s="765"/>
    </row>
    <row r="4" spans="1:9">
      <c r="A4" s="194"/>
      <c r="B4" s="194"/>
      <c r="C4" s="194"/>
      <c r="D4" s="194"/>
      <c r="E4" s="194"/>
      <c r="F4" s="194"/>
      <c r="G4" s="194"/>
      <c r="H4" s="194"/>
      <c r="I4" s="186"/>
    </row>
    <row r="5" spans="1:9" ht="18.75" thickBot="1">
      <c r="A5" s="195"/>
      <c r="B5" s="195"/>
      <c r="C5" s="195"/>
      <c r="D5" s="196"/>
      <c r="E5" s="196"/>
      <c r="F5" s="196"/>
      <c r="G5" s="196"/>
      <c r="H5" s="194"/>
      <c r="I5" s="186"/>
    </row>
    <row r="6" spans="1:9" ht="18.75" thickBot="1">
      <c r="A6" s="773" t="s">
        <v>726</v>
      </c>
      <c r="B6" s="775" t="s">
        <v>727</v>
      </c>
      <c r="C6" s="776"/>
      <c r="D6" s="777" t="s">
        <v>728</v>
      </c>
      <c r="E6" s="779" t="s">
        <v>729</v>
      </c>
      <c r="F6" s="781" t="s">
        <v>730</v>
      </c>
      <c r="G6" s="769" t="s">
        <v>711</v>
      </c>
      <c r="H6" s="781" t="s">
        <v>712</v>
      </c>
      <c r="I6" s="769" t="s">
        <v>731</v>
      </c>
    </row>
    <row r="7" spans="1:9" ht="24.6" customHeight="1">
      <c r="A7" s="774"/>
      <c r="B7" s="671" t="s">
        <v>732</v>
      </c>
      <c r="C7" s="672" t="s">
        <v>733</v>
      </c>
      <c r="D7" s="778"/>
      <c r="E7" s="780"/>
      <c r="F7" s="782"/>
      <c r="G7" s="770"/>
      <c r="H7" s="782"/>
      <c r="I7" s="770"/>
    </row>
    <row r="8" spans="1:9">
      <c r="A8" s="676" t="s">
        <v>714</v>
      </c>
      <c r="B8" s="673">
        <v>52575998.019082688</v>
      </c>
      <c r="C8" s="673">
        <v>6890664.4642294971</v>
      </c>
      <c r="D8" s="673">
        <v>59466662.483312182</v>
      </c>
      <c r="E8" s="673">
        <v>14284815.892789857</v>
      </c>
      <c r="F8" s="673">
        <v>83259.069137300568</v>
      </c>
      <c r="G8" s="673">
        <v>73834737.44523935</v>
      </c>
      <c r="H8" s="673">
        <v>1652000</v>
      </c>
      <c r="I8" s="673">
        <v>75486737.44523935</v>
      </c>
    </row>
    <row r="9" spans="1:9">
      <c r="A9" s="676" t="s">
        <v>189</v>
      </c>
      <c r="B9" s="673">
        <v>106630828</v>
      </c>
      <c r="C9" s="673">
        <v>26070478</v>
      </c>
      <c r="D9" s="673">
        <v>132701306</v>
      </c>
      <c r="E9" s="673">
        <v>43782200</v>
      </c>
      <c r="F9" s="673">
        <v>1046009</v>
      </c>
      <c r="G9" s="673">
        <v>177529515</v>
      </c>
      <c r="H9" s="673">
        <v>2412925</v>
      </c>
      <c r="I9" s="673">
        <v>179942440</v>
      </c>
    </row>
    <row r="10" spans="1:9">
      <c r="A10" s="676" t="s">
        <v>190</v>
      </c>
      <c r="B10" s="673">
        <v>21270290.210000001</v>
      </c>
      <c r="C10" s="673">
        <v>7742652.1800000006</v>
      </c>
      <c r="D10" s="673">
        <v>29012942.390000001</v>
      </c>
      <c r="E10" s="673">
        <v>9207742.3100000005</v>
      </c>
      <c r="F10" s="673">
        <v>894650.45</v>
      </c>
      <c r="G10" s="673">
        <v>39115335.150000006</v>
      </c>
      <c r="H10" s="673">
        <v>0</v>
      </c>
      <c r="I10" s="673">
        <v>39115335.150000006</v>
      </c>
    </row>
    <row r="11" spans="1:9">
      <c r="A11" s="676" t="s">
        <v>191</v>
      </c>
      <c r="B11" s="673">
        <v>9813699.7400000002</v>
      </c>
      <c r="C11" s="673">
        <v>1248578</v>
      </c>
      <c r="D11" s="673">
        <v>11062277.74</v>
      </c>
      <c r="E11" s="673">
        <v>13783700.98</v>
      </c>
      <c r="F11" s="673">
        <v>794249</v>
      </c>
      <c r="G11" s="673">
        <v>25640227.719999999</v>
      </c>
      <c r="H11" s="673">
        <v>275000</v>
      </c>
      <c r="I11" s="673">
        <v>25915227.719999999</v>
      </c>
    </row>
    <row r="12" spans="1:9">
      <c r="A12" s="676" t="s">
        <v>192</v>
      </c>
      <c r="B12" s="673">
        <v>55654470.049999997</v>
      </c>
      <c r="C12" s="673">
        <v>6782415.4300000006</v>
      </c>
      <c r="D12" s="673">
        <v>62436885.479999997</v>
      </c>
      <c r="E12" s="673">
        <v>14523175.279999999</v>
      </c>
      <c r="F12" s="673">
        <v>1775005.9399999997</v>
      </c>
      <c r="G12" s="673">
        <v>78735066.699999988</v>
      </c>
      <c r="H12" s="673">
        <v>1375000</v>
      </c>
      <c r="I12" s="673">
        <v>80110066.699999988</v>
      </c>
    </row>
    <row r="13" spans="1:9">
      <c r="A13" s="676" t="s">
        <v>193</v>
      </c>
      <c r="B13" s="673">
        <v>44478054</v>
      </c>
      <c r="C13" s="673">
        <v>11252947</v>
      </c>
      <c r="D13" s="673">
        <v>55731001</v>
      </c>
      <c r="E13" s="673">
        <v>14640795</v>
      </c>
      <c r="F13" s="673">
        <v>326052</v>
      </c>
      <c r="G13" s="673">
        <v>70697848</v>
      </c>
      <c r="H13" s="673">
        <v>0</v>
      </c>
      <c r="I13" s="673">
        <v>70697848</v>
      </c>
    </row>
    <row r="14" spans="1:9">
      <c r="A14" s="676" t="s">
        <v>715</v>
      </c>
      <c r="B14" s="673">
        <v>93314198.182999998</v>
      </c>
      <c r="C14" s="673">
        <v>14717652.050000001</v>
      </c>
      <c r="D14" s="673">
        <v>108031850.233</v>
      </c>
      <c r="E14" s="673">
        <v>26054449.100000001</v>
      </c>
      <c r="F14" s="673">
        <v>2850769.1499999994</v>
      </c>
      <c r="G14" s="673">
        <v>136937068.48300001</v>
      </c>
      <c r="H14" s="673">
        <v>12879411.470000001</v>
      </c>
      <c r="I14" s="673">
        <v>149816479.95300001</v>
      </c>
    </row>
    <row r="15" spans="1:9">
      <c r="A15" s="676" t="s">
        <v>195</v>
      </c>
      <c r="B15" s="673">
        <v>7101387.5999999996</v>
      </c>
      <c r="C15" s="673">
        <v>755052.26</v>
      </c>
      <c r="D15" s="673">
        <v>7856439.8599999994</v>
      </c>
      <c r="E15" s="673">
        <v>2846522.83</v>
      </c>
      <c r="F15" s="673">
        <v>4464.47</v>
      </c>
      <c r="G15" s="673">
        <v>10707427.16</v>
      </c>
      <c r="H15" s="673">
        <v>0</v>
      </c>
      <c r="I15" s="673">
        <v>10707427.16</v>
      </c>
    </row>
    <row r="16" spans="1:9">
      <c r="A16" s="676" t="s">
        <v>196</v>
      </c>
      <c r="B16" s="673">
        <v>21539855</v>
      </c>
      <c r="C16" s="673">
        <v>2557379</v>
      </c>
      <c r="D16" s="673">
        <v>24097234</v>
      </c>
      <c r="E16" s="673">
        <v>7024471</v>
      </c>
      <c r="F16" s="673">
        <v>2819008</v>
      </c>
      <c r="G16" s="673">
        <v>33940713</v>
      </c>
      <c r="H16" s="673">
        <v>153832</v>
      </c>
      <c r="I16" s="673">
        <v>34094545</v>
      </c>
    </row>
    <row r="17" spans="1:9">
      <c r="A17" s="676" t="s">
        <v>197</v>
      </c>
      <c r="B17" s="673">
        <v>76339237.770000011</v>
      </c>
      <c r="C17" s="673">
        <v>11330706.629999999</v>
      </c>
      <c r="D17" s="673">
        <v>87669944.400000006</v>
      </c>
      <c r="E17" s="673">
        <v>29873822.299999997</v>
      </c>
      <c r="F17" s="673">
        <v>1923624.2200000002</v>
      </c>
      <c r="G17" s="673">
        <v>119467390.92</v>
      </c>
      <c r="H17" s="673">
        <v>0</v>
      </c>
      <c r="I17" s="673">
        <v>119467390.92</v>
      </c>
    </row>
    <row r="18" spans="1:9">
      <c r="A18" s="676" t="s">
        <v>198</v>
      </c>
      <c r="B18" s="673">
        <v>63764907.439999998</v>
      </c>
      <c r="C18" s="673">
        <v>7663661.6700000009</v>
      </c>
      <c r="D18" s="673">
        <v>71428569.109999999</v>
      </c>
      <c r="E18" s="673">
        <v>13266201.210000001</v>
      </c>
      <c r="F18" s="673">
        <v>198642</v>
      </c>
      <c r="G18" s="673">
        <v>84893412.319999993</v>
      </c>
      <c r="H18" s="673">
        <v>427499</v>
      </c>
      <c r="I18" s="673">
        <v>85320911.319999993</v>
      </c>
    </row>
    <row r="19" spans="1:9">
      <c r="A19" s="676" t="s">
        <v>716</v>
      </c>
      <c r="B19" s="673">
        <v>14061596.449999999</v>
      </c>
      <c r="C19" s="673">
        <v>1836956.04</v>
      </c>
      <c r="D19" s="673">
        <v>15898552.489999998</v>
      </c>
      <c r="E19" s="673">
        <v>4555955.62</v>
      </c>
      <c r="F19" s="673">
        <v>162039.06</v>
      </c>
      <c r="G19" s="673">
        <v>20616547.169999998</v>
      </c>
      <c r="H19" s="673">
        <v>0</v>
      </c>
      <c r="I19" s="673">
        <v>20616547.169999998</v>
      </c>
    </row>
    <row r="20" spans="1:9">
      <c r="A20" s="676" t="s">
        <v>332</v>
      </c>
      <c r="B20" s="673">
        <v>16226662</v>
      </c>
      <c r="C20" s="673">
        <v>2185050.7400000002</v>
      </c>
      <c r="D20" s="673">
        <v>18411712.740000002</v>
      </c>
      <c r="E20" s="673">
        <v>5146927.3899999997</v>
      </c>
      <c r="F20" s="673">
        <v>29604</v>
      </c>
      <c r="G20" s="673">
        <v>23588244.130000003</v>
      </c>
      <c r="H20" s="673">
        <v>1259073</v>
      </c>
      <c r="I20" s="673">
        <v>24847317.130000003</v>
      </c>
    </row>
    <row r="21" spans="1:9">
      <c r="A21" s="676" t="s">
        <v>717</v>
      </c>
      <c r="B21" s="673">
        <v>29293074.400000002</v>
      </c>
      <c r="C21" s="673">
        <v>4573010.75</v>
      </c>
      <c r="D21" s="673">
        <v>33866085.150000006</v>
      </c>
      <c r="E21" s="673">
        <v>10810887.339999998</v>
      </c>
      <c r="F21" s="673">
        <v>180671.15999999997</v>
      </c>
      <c r="G21" s="673">
        <v>44857643.649999999</v>
      </c>
      <c r="H21" s="673">
        <v>0</v>
      </c>
      <c r="I21" s="673">
        <v>44857643.649999999</v>
      </c>
    </row>
    <row r="22" spans="1:9">
      <c r="A22" s="676" t="s">
        <v>202</v>
      </c>
      <c r="B22" s="673">
        <v>200789584.11999995</v>
      </c>
      <c r="C22" s="673">
        <v>59582202.13000001</v>
      </c>
      <c r="D22" s="673">
        <v>260371786.24999994</v>
      </c>
      <c r="E22" s="673">
        <v>59406399.339999996</v>
      </c>
      <c r="F22" s="673">
        <v>8112222.6400000006</v>
      </c>
      <c r="G22" s="673">
        <v>327890408.2299999</v>
      </c>
      <c r="H22" s="673">
        <v>27022821</v>
      </c>
      <c r="I22" s="673">
        <v>354913229.2299999</v>
      </c>
    </row>
    <row r="23" spans="1:9">
      <c r="A23" s="676" t="s">
        <v>333</v>
      </c>
      <c r="B23" s="673">
        <v>6206312.1024384089</v>
      </c>
      <c r="C23" s="673">
        <v>690673.98</v>
      </c>
      <c r="D23" s="673">
        <v>6896986.0824384093</v>
      </c>
      <c r="E23" s="673">
        <v>2306289.7000000002</v>
      </c>
      <c r="F23" s="673">
        <v>52992.45</v>
      </c>
      <c r="G23" s="673">
        <v>9256268.2324384078</v>
      </c>
      <c r="H23" s="673">
        <v>0</v>
      </c>
      <c r="I23" s="673">
        <v>9256268.2324384078</v>
      </c>
    </row>
    <row r="24" spans="1:9">
      <c r="A24" s="676" t="s">
        <v>718</v>
      </c>
      <c r="B24" s="673">
        <v>19181771.77</v>
      </c>
      <c r="C24" s="673">
        <v>3324432.4585242276</v>
      </c>
      <c r="D24" s="673">
        <v>22506204.228524227</v>
      </c>
      <c r="E24" s="673">
        <v>9970817.9299999997</v>
      </c>
      <c r="F24" s="673">
        <v>632866.06000000006</v>
      </c>
      <c r="G24" s="673">
        <v>33109888.218524225</v>
      </c>
      <c r="H24" s="673">
        <v>68301.48</v>
      </c>
      <c r="I24" s="673">
        <v>33178189.698524226</v>
      </c>
    </row>
    <row r="25" spans="1:9">
      <c r="A25" s="676" t="s">
        <v>719</v>
      </c>
      <c r="B25" s="673">
        <v>81698333.689999998</v>
      </c>
      <c r="C25" s="673">
        <v>24044950.807000004</v>
      </c>
      <c r="D25" s="673">
        <v>105743284.49700001</v>
      </c>
      <c r="E25" s="673">
        <v>22102978.91</v>
      </c>
      <c r="F25" s="673">
        <v>917641.89999999991</v>
      </c>
      <c r="G25" s="673">
        <v>128763905.30700001</v>
      </c>
      <c r="H25" s="673">
        <v>0</v>
      </c>
      <c r="I25" s="673">
        <v>128763905.30700001</v>
      </c>
    </row>
    <row r="26" spans="1:9">
      <c r="A26" s="676" t="s">
        <v>646</v>
      </c>
      <c r="B26" s="673">
        <v>33300796.029999997</v>
      </c>
      <c r="C26" s="673">
        <v>3154847.7500000005</v>
      </c>
      <c r="D26" s="673">
        <v>36455643.780000001</v>
      </c>
      <c r="E26" s="673">
        <v>11271095.91</v>
      </c>
      <c r="F26" s="673">
        <v>357679.17000000004</v>
      </c>
      <c r="G26" s="673">
        <v>48084418.859999999</v>
      </c>
      <c r="H26" s="673">
        <v>5004794.78</v>
      </c>
      <c r="I26" s="673">
        <v>53089213.640000001</v>
      </c>
    </row>
    <row r="27" spans="1:9">
      <c r="A27" s="676" t="s">
        <v>647</v>
      </c>
      <c r="B27" s="673">
        <v>34972302.609999999</v>
      </c>
      <c r="C27" s="673">
        <v>2916446.8900000006</v>
      </c>
      <c r="D27" s="673">
        <v>37888749.5</v>
      </c>
      <c r="E27" s="673">
        <v>15925148.590000002</v>
      </c>
      <c r="F27" s="673">
        <v>1370477.49</v>
      </c>
      <c r="G27" s="673">
        <v>55184375.580000006</v>
      </c>
      <c r="H27" s="673">
        <v>7000000</v>
      </c>
      <c r="I27" s="673">
        <v>62184375.580000006</v>
      </c>
    </row>
    <row r="28" spans="1:9">
      <c r="A28" s="676" t="s">
        <v>648</v>
      </c>
      <c r="B28" s="673">
        <v>33135721.68</v>
      </c>
      <c r="C28" s="673">
        <v>4132554.98</v>
      </c>
      <c r="D28" s="673">
        <v>37268276.659999996</v>
      </c>
      <c r="E28" s="673">
        <v>13833544.23</v>
      </c>
      <c r="F28" s="673">
        <v>680208.9</v>
      </c>
      <c r="G28" s="673">
        <v>51782029.789999999</v>
      </c>
      <c r="H28" s="673">
        <v>0</v>
      </c>
      <c r="I28" s="673">
        <v>51782029.789999999</v>
      </c>
    </row>
    <row r="29" spans="1:9">
      <c r="A29" s="676" t="s">
        <v>720</v>
      </c>
      <c r="B29" s="673">
        <v>23126317.170000002</v>
      </c>
      <c r="C29" s="673">
        <v>1857758.86</v>
      </c>
      <c r="D29" s="673">
        <v>24984076.030000001</v>
      </c>
      <c r="E29" s="673">
        <v>7412904.3499999996</v>
      </c>
      <c r="F29" s="673">
        <v>559579.93999999994</v>
      </c>
      <c r="G29" s="673">
        <v>32956560.320000004</v>
      </c>
      <c r="H29" s="673">
        <v>900000</v>
      </c>
      <c r="I29" s="673">
        <v>33856560.320000008</v>
      </c>
    </row>
    <row r="30" spans="1:9">
      <c r="A30" s="676" t="s">
        <v>721</v>
      </c>
      <c r="B30" s="673">
        <v>95572128.430000007</v>
      </c>
      <c r="C30" s="673">
        <v>12778855</v>
      </c>
      <c r="D30" s="673">
        <v>108350983.43000001</v>
      </c>
      <c r="E30" s="673">
        <v>28539217.630000003</v>
      </c>
      <c r="F30" s="673">
        <v>531226.46000000008</v>
      </c>
      <c r="G30" s="673">
        <v>137421427.52000001</v>
      </c>
      <c r="H30" s="673">
        <v>267109.00000000006</v>
      </c>
      <c r="I30" s="673">
        <v>137688536.52000001</v>
      </c>
    </row>
    <row r="31" spans="1:9">
      <c r="A31" s="676" t="s">
        <v>211</v>
      </c>
      <c r="B31" s="673">
        <v>53353102.119999997</v>
      </c>
      <c r="C31" s="673">
        <v>9031222.1499999985</v>
      </c>
      <c r="D31" s="673">
        <v>62384324.269999996</v>
      </c>
      <c r="E31" s="673">
        <v>17466662.780000001</v>
      </c>
      <c r="F31" s="673">
        <v>911962.61</v>
      </c>
      <c r="G31" s="673">
        <v>80762949.659999996</v>
      </c>
      <c r="H31" s="673">
        <v>4224630</v>
      </c>
      <c r="I31" s="673">
        <v>84987579.659999996</v>
      </c>
    </row>
    <row r="32" spans="1:9">
      <c r="A32" s="676" t="s">
        <v>722</v>
      </c>
      <c r="B32" s="673">
        <v>56005757.510000005</v>
      </c>
      <c r="C32" s="673">
        <v>12200881.800000001</v>
      </c>
      <c r="D32" s="673">
        <v>68206639.310000002</v>
      </c>
      <c r="E32" s="673">
        <v>15001749.26</v>
      </c>
      <c r="F32" s="673">
        <v>-4045.1500000000233</v>
      </c>
      <c r="G32" s="673">
        <v>83204343.420000002</v>
      </c>
      <c r="H32" s="673">
        <v>0</v>
      </c>
      <c r="I32" s="673">
        <v>83204343.420000002</v>
      </c>
    </row>
    <row r="33" spans="1:9">
      <c r="A33" s="676" t="s">
        <v>650</v>
      </c>
      <c r="B33" s="673">
        <v>15696854.630000001</v>
      </c>
      <c r="C33" s="673">
        <v>1978419.74</v>
      </c>
      <c r="D33" s="673">
        <v>17675274.370000001</v>
      </c>
      <c r="E33" s="673">
        <v>5828742.0599999996</v>
      </c>
      <c r="F33" s="673">
        <v>539190</v>
      </c>
      <c r="G33" s="673">
        <v>24043206.43</v>
      </c>
      <c r="H33" s="673">
        <v>0</v>
      </c>
      <c r="I33" s="673">
        <v>24043206.43</v>
      </c>
    </row>
    <row r="34" spans="1:9">
      <c r="A34" s="676" t="s">
        <v>651</v>
      </c>
      <c r="B34" s="673">
        <v>41085342.649999999</v>
      </c>
      <c r="C34" s="673">
        <v>5973850.3200000003</v>
      </c>
      <c r="D34" s="673">
        <v>47059192.969999999</v>
      </c>
      <c r="E34" s="673">
        <v>12229886.770000001</v>
      </c>
      <c r="F34" s="673">
        <v>19616.36</v>
      </c>
      <c r="G34" s="673">
        <v>59308696.100000001</v>
      </c>
      <c r="H34" s="673">
        <v>7750000</v>
      </c>
      <c r="I34" s="673">
        <v>67058696.100000001</v>
      </c>
    </row>
    <row r="35" spans="1:9">
      <c r="A35" s="676" t="s">
        <v>215</v>
      </c>
      <c r="B35" s="673">
        <v>141266350.81</v>
      </c>
      <c r="C35" s="673">
        <v>28059169.659999996</v>
      </c>
      <c r="D35" s="673">
        <v>169325520.47</v>
      </c>
      <c r="E35" s="673">
        <v>28806163.57</v>
      </c>
      <c r="F35" s="673">
        <v>4573868.91</v>
      </c>
      <c r="G35" s="673">
        <v>202705552.94999999</v>
      </c>
      <c r="H35" s="673">
        <v>0</v>
      </c>
      <c r="I35" s="673">
        <v>202705552.94999999</v>
      </c>
    </row>
    <row r="36" spans="1:9">
      <c r="A36" s="676" t="s">
        <v>582</v>
      </c>
      <c r="B36" s="673">
        <v>1447454934.1845212</v>
      </c>
      <c r="C36" s="673">
        <v>275333470.73975372</v>
      </c>
      <c r="D36" s="673">
        <v>1722788404.9242747</v>
      </c>
      <c r="E36" s="673">
        <v>459903267.28278983</v>
      </c>
      <c r="F36" s="673">
        <v>32343535.259137299</v>
      </c>
      <c r="G36" s="673">
        <v>2215035207.4662013</v>
      </c>
      <c r="H36" s="673">
        <v>72672396.729999989</v>
      </c>
      <c r="I36" s="673">
        <v>2287707604.1962018</v>
      </c>
    </row>
    <row r="37" spans="1:9">
      <c r="A37" s="676" t="s">
        <v>734</v>
      </c>
      <c r="B37" s="674">
        <v>0.65346813870298603</v>
      </c>
      <c r="C37" s="674">
        <v>0.12430207421159239</v>
      </c>
      <c r="D37" s="674">
        <v>0.77777021291457837</v>
      </c>
      <c r="E37" s="674">
        <v>0.20762797166049443</v>
      </c>
      <c r="F37" s="674">
        <v>1.4601815424927425E-2</v>
      </c>
      <c r="G37" s="674">
        <v>1.0000000000000002</v>
      </c>
      <c r="H37" s="675"/>
      <c r="I37" s="675"/>
    </row>
    <row r="39" spans="1:9">
      <c r="A39" s="771" t="s">
        <v>723</v>
      </c>
      <c r="B39" s="771"/>
      <c r="C39" s="771"/>
      <c r="D39" s="771"/>
      <c r="E39" s="771"/>
      <c r="F39" s="771"/>
      <c r="G39" s="771"/>
    </row>
  </sheetData>
  <mergeCells count="12">
    <mergeCell ref="I6:I7"/>
    <mergeCell ref="A39:G39"/>
    <mergeCell ref="A1:I1"/>
    <mergeCell ref="A2:I2"/>
    <mergeCell ref="A3:I3"/>
    <mergeCell ref="A6:A7"/>
    <mergeCell ref="B6:C6"/>
    <mergeCell ref="D6:D7"/>
    <mergeCell ref="E6:E7"/>
    <mergeCell ref="F6:F7"/>
    <mergeCell ref="G6:G7"/>
    <mergeCell ref="H6:H7"/>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topLeftCell="A6" zoomScaleNormal="100" workbookViewId="0">
      <selection sqref="A1:R1"/>
    </sheetView>
  </sheetViews>
  <sheetFormatPr defaultRowHeight="15.75"/>
  <cols>
    <col min="1" max="1" width="31" style="197" customWidth="1"/>
    <col min="2" max="3" width="14" style="197" customWidth="1"/>
    <col min="4" max="4" width="13.875" style="197" customWidth="1"/>
    <col min="5" max="5" width="13.25" style="197" customWidth="1"/>
    <col min="6" max="6" width="12.75" style="197" customWidth="1"/>
    <col min="7" max="7" width="12.5" style="197" customWidth="1"/>
    <col min="8" max="8" width="14" style="197" customWidth="1"/>
    <col min="9" max="9" width="13.875" style="197" customWidth="1"/>
    <col min="10" max="10" width="13.625" style="197" customWidth="1"/>
    <col min="11" max="11" width="13.375" style="197" customWidth="1"/>
    <col min="12" max="12" width="12.5" style="197" customWidth="1"/>
    <col min="13" max="13" width="12.875" style="197" customWidth="1"/>
    <col min="14" max="14" width="11.875" style="197" customWidth="1"/>
    <col min="15" max="15" width="10.375" style="197" customWidth="1"/>
    <col min="16" max="16" width="13.375" style="197" customWidth="1"/>
    <col min="17" max="17" width="13.5" style="197" customWidth="1"/>
    <col min="18" max="18" width="12.25" style="197" customWidth="1"/>
    <col min="19" max="19" width="12.875" style="197" customWidth="1"/>
    <col min="20" max="20" width="15.625" style="197" customWidth="1"/>
    <col min="21" max="21" width="12.5" style="197" customWidth="1"/>
    <col min="22" max="22" width="14.25" style="197" customWidth="1"/>
    <col min="23" max="23" width="15.625" style="197" customWidth="1"/>
    <col min="24" max="24" width="12.875" style="197" customWidth="1"/>
    <col min="25" max="25" width="13.125" style="197" bestFit="1" customWidth="1"/>
    <col min="26" max="26" width="10.125" style="197" bestFit="1" customWidth="1"/>
    <col min="27" max="257" width="9" style="197"/>
    <col min="258" max="258" width="34.5" style="197" bestFit="1" customWidth="1"/>
    <col min="259" max="259" width="16.25" style="197" customWidth="1"/>
    <col min="260" max="260" width="14.875" style="197" customWidth="1"/>
    <col min="261" max="261" width="12.875" style="197" bestFit="1" customWidth="1"/>
    <col min="262" max="262" width="13.875" style="197" customWidth="1"/>
    <col min="263" max="263" width="11.625" style="197" customWidth="1"/>
    <col min="264" max="264" width="11.125" style="197" customWidth="1"/>
    <col min="265" max="265" width="12.875" style="197" bestFit="1" customWidth="1"/>
    <col min="266" max="266" width="12.625" style="197" customWidth="1"/>
    <col min="267" max="268" width="11.75" style="197" bestFit="1" customWidth="1"/>
    <col min="269" max="269" width="10.75" style="197" bestFit="1" customWidth="1"/>
    <col min="270" max="270" width="14.25" style="197" customWidth="1"/>
    <col min="271" max="271" width="12.5" style="197" customWidth="1"/>
    <col min="272" max="272" width="14.75" style="197" customWidth="1"/>
    <col min="273" max="273" width="14.875" style="197" customWidth="1"/>
    <col min="274" max="274" width="11.25" style="197" bestFit="1" customWidth="1"/>
    <col min="275" max="275" width="9.75" style="197" bestFit="1" customWidth="1"/>
    <col min="276" max="277" width="10.5" style="197" bestFit="1" customWidth="1"/>
    <col min="278" max="278" width="15.375" style="197" bestFit="1" customWidth="1"/>
    <col min="279" max="279" width="12.25" style="197" bestFit="1" customWidth="1"/>
    <col min="280" max="280" width="14.875" style="197" bestFit="1" customWidth="1"/>
    <col min="281" max="281" width="12.5" style="197" bestFit="1" customWidth="1"/>
    <col min="282" max="282" width="10.125" style="197" bestFit="1" customWidth="1"/>
    <col min="283" max="513" width="9" style="197"/>
    <col min="514" max="514" width="34.5" style="197" bestFit="1" customWidth="1"/>
    <col min="515" max="515" width="16.25" style="197" customWidth="1"/>
    <col min="516" max="516" width="14.875" style="197" customWidth="1"/>
    <col min="517" max="517" width="12.875" style="197" bestFit="1" customWidth="1"/>
    <col min="518" max="518" width="13.875" style="197" customWidth="1"/>
    <col min="519" max="519" width="11.625" style="197" customWidth="1"/>
    <col min="520" max="520" width="11.125" style="197" customWidth="1"/>
    <col min="521" max="521" width="12.875" style="197" bestFit="1" customWidth="1"/>
    <col min="522" max="522" width="12.625" style="197" customWidth="1"/>
    <col min="523" max="524" width="11.75" style="197" bestFit="1" customWidth="1"/>
    <col min="525" max="525" width="10.75" style="197" bestFit="1" customWidth="1"/>
    <col min="526" max="526" width="14.25" style="197" customWidth="1"/>
    <col min="527" max="527" width="12.5" style="197" customWidth="1"/>
    <col min="528" max="528" width="14.75" style="197" customWidth="1"/>
    <col min="529" max="529" width="14.875" style="197" customWidth="1"/>
    <col min="530" max="530" width="11.25" style="197" bestFit="1" customWidth="1"/>
    <col min="531" max="531" width="9.75" style="197" bestFit="1" customWidth="1"/>
    <col min="532" max="533" width="10.5" style="197" bestFit="1" customWidth="1"/>
    <col min="534" max="534" width="15.375" style="197" bestFit="1" customWidth="1"/>
    <col min="535" max="535" width="12.25" style="197" bestFit="1" customWidth="1"/>
    <col min="536" max="536" width="14.875" style="197" bestFit="1" customWidth="1"/>
    <col min="537" max="537" width="12.5" style="197" bestFit="1" customWidth="1"/>
    <col min="538" max="538" width="10.125" style="197" bestFit="1" customWidth="1"/>
    <col min="539" max="769" width="9" style="197"/>
    <col min="770" max="770" width="34.5" style="197" bestFit="1" customWidth="1"/>
    <col min="771" max="771" width="16.25" style="197" customWidth="1"/>
    <col min="772" max="772" width="14.875" style="197" customWidth="1"/>
    <col min="773" max="773" width="12.875" style="197" bestFit="1" customWidth="1"/>
    <col min="774" max="774" width="13.875" style="197" customWidth="1"/>
    <col min="775" max="775" width="11.625" style="197" customWidth="1"/>
    <col min="776" max="776" width="11.125" style="197" customWidth="1"/>
    <col min="777" max="777" width="12.875" style="197" bestFit="1" customWidth="1"/>
    <col min="778" max="778" width="12.625" style="197" customWidth="1"/>
    <col min="779" max="780" width="11.75" style="197" bestFit="1" customWidth="1"/>
    <col min="781" max="781" width="10.75" style="197" bestFit="1" customWidth="1"/>
    <col min="782" max="782" width="14.25" style="197" customWidth="1"/>
    <col min="783" max="783" width="12.5" style="197" customWidth="1"/>
    <col min="784" max="784" width="14.75" style="197" customWidth="1"/>
    <col min="785" max="785" width="14.875" style="197" customWidth="1"/>
    <col min="786" max="786" width="11.25" style="197" bestFit="1" customWidth="1"/>
    <col min="787" max="787" width="9.75" style="197" bestFit="1" customWidth="1"/>
    <col min="788" max="789" width="10.5" style="197" bestFit="1" customWidth="1"/>
    <col min="790" max="790" width="15.375" style="197" bestFit="1" customWidth="1"/>
    <col min="791" max="791" width="12.25" style="197" bestFit="1" customWidth="1"/>
    <col min="792" max="792" width="14.875" style="197" bestFit="1" customWidth="1"/>
    <col min="793" max="793" width="12.5" style="197" bestFit="1" customWidth="1"/>
    <col min="794" max="794" width="10.125" style="197" bestFit="1" customWidth="1"/>
    <col min="795" max="1025" width="9" style="197"/>
    <col min="1026" max="1026" width="34.5" style="197" bestFit="1" customWidth="1"/>
    <col min="1027" max="1027" width="16.25" style="197" customWidth="1"/>
    <col min="1028" max="1028" width="14.875" style="197" customWidth="1"/>
    <col min="1029" max="1029" width="12.875" style="197" bestFit="1" customWidth="1"/>
    <col min="1030" max="1030" width="13.875" style="197" customWidth="1"/>
    <col min="1031" max="1031" width="11.625" style="197" customWidth="1"/>
    <col min="1032" max="1032" width="11.125" style="197" customWidth="1"/>
    <col min="1033" max="1033" width="12.875" style="197" bestFit="1" customWidth="1"/>
    <col min="1034" max="1034" width="12.625" style="197" customWidth="1"/>
    <col min="1035" max="1036" width="11.75" style="197" bestFit="1" customWidth="1"/>
    <col min="1037" max="1037" width="10.75" style="197" bestFit="1" customWidth="1"/>
    <col min="1038" max="1038" width="14.25" style="197" customWidth="1"/>
    <col min="1039" max="1039" width="12.5" style="197" customWidth="1"/>
    <col min="1040" max="1040" width="14.75" style="197" customWidth="1"/>
    <col min="1041" max="1041" width="14.875" style="197" customWidth="1"/>
    <col min="1042" max="1042" width="11.25" style="197" bestFit="1" customWidth="1"/>
    <col min="1043" max="1043" width="9.75" style="197" bestFit="1" customWidth="1"/>
    <col min="1044" max="1045" width="10.5" style="197" bestFit="1" customWidth="1"/>
    <col min="1046" max="1046" width="15.375" style="197" bestFit="1" customWidth="1"/>
    <col min="1047" max="1047" width="12.25" style="197" bestFit="1" customWidth="1"/>
    <col min="1048" max="1048" width="14.875" style="197" bestFit="1" customWidth="1"/>
    <col min="1049" max="1049" width="12.5" style="197" bestFit="1" customWidth="1"/>
    <col min="1050" max="1050" width="10.125" style="197" bestFit="1" customWidth="1"/>
    <col min="1051" max="1281" width="9" style="197"/>
    <col min="1282" max="1282" width="34.5" style="197" bestFit="1" customWidth="1"/>
    <col min="1283" max="1283" width="16.25" style="197" customWidth="1"/>
    <col min="1284" max="1284" width="14.875" style="197" customWidth="1"/>
    <col min="1285" max="1285" width="12.875" style="197" bestFit="1" customWidth="1"/>
    <col min="1286" max="1286" width="13.875" style="197" customWidth="1"/>
    <col min="1287" max="1287" width="11.625" style="197" customWidth="1"/>
    <col min="1288" max="1288" width="11.125" style="197" customWidth="1"/>
    <col min="1289" max="1289" width="12.875" style="197" bestFit="1" customWidth="1"/>
    <col min="1290" max="1290" width="12.625" style="197" customWidth="1"/>
    <col min="1291" max="1292" width="11.75" style="197" bestFit="1" customWidth="1"/>
    <col min="1293" max="1293" width="10.75" style="197" bestFit="1" customWidth="1"/>
    <col min="1294" max="1294" width="14.25" style="197" customWidth="1"/>
    <col min="1295" max="1295" width="12.5" style="197" customWidth="1"/>
    <col min="1296" max="1296" width="14.75" style="197" customWidth="1"/>
    <col min="1297" max="1297" width="14.875" style="197" customWidth="1"/>
    <col min="1298" max="1298" width="11.25" style="197" bestFit="1" customWidth="1"/>
    <col min="1299" max="1299" width="9.75" style="197" bestFit="1" customWidth="1"/>
    <col min="1300" max="1301" width="10.5" style="197" bestFit="1" customWidth="1"/>
    <col min="1302" max="1302" width="15.375" style="197" bestFit="1" customWidth="1"/>
    <col min="1303" max="1303" width="12.25" style="197" bestFit="1" customWidth="1"/>
    <col min="1304" max="1304" width="14.875" style="197" bestFit="1" customWidth="1"/>
    <col min="1305" max="1305" width="12.5" style="197" bestFit="1" customWidth="1"/>
    <col min="1306" max="1306" width="10.125" style="197" bestFit="1" customWidth="1"/>
    <col min="1307" max="1537" width="9" style="197"/>
    <col min="1538" max="1538" width="34.5" style="197" bestFit="1" customWidth="1"/>
    <col min="1539" max="1539" width="16.25" style="197" customWidth="1"/>
    <col min="1540" max="1540" width="14.875" style="197" customWidth="1"/>
    <col min="1541" max="1541" width="12.875" style="197" bestFit="1" customWidth="1"/>
    <col min="1542" max="1542" width="13.875" style="197" customWidth="1"/>
    <col min="1543" max="1543" width="11.625" style="197" customWidth="1"/>
    <col min="1544" max="1544" width="11.125" style="197" customWidth="1"/>
    <col min="1545" max="1545" width="12.875" style="197" bestFit="1" customWidth="1"/>
    <col min="1546" max="1546" width="12.625" style="197" customWidth="1"/>
    <col min="1547" max="1548" width="11.75" style="197" bestFit="1" customWidth="1"/>
    <col min="1549" max="1549" width="10.75" style="197" bestFit="1" customWidth="1"/>
    <col min="1550" max="1550" width="14.25" style="197" customWidth="1"/>
    <col min="1551" max="1551" width="12.5" style="197" customWidth="1"/>
    <col min="1552" max="1552" width="14.75" style="197" customWidth="1"/>
    <col min="1553" max="1553" width="14.875" style="197" customWidth="1"/>
    <col min="1554" max="1554" width="11.25" style="197" bestFit="1" customWidth="1"/>
    <col min="1555" max="1555" width="9.75" style="197" bestFit="1" customWidth="1"/>
    <col min="1556" max="1557" width="10.5" style="197" bestFit="1" customWidth="1"/>
    <col min="1558" max="1558" width="15.375" style="197" bestFit="1" customWidth="1"/>
    <col min="1559" max="1559" width="12.25" style="197" bestFit="1" customWidth="1"/>
    <col min="1560" max="1560" width="14.875" style="197" bestFit="1" customWidth="1"/>
    <col min="1561" max="1561" width="12.5" style="197" bestFit="1" customWidth="1"/>
    <col min="1562" max="1562" width="10.125" style="197" bestFit="1" customWidth="1"/>
    <col min="1563" max="1793" width="9" style="197"/>
    <col min="1794" max="1794" width="34.5" style="197" bestFit="1" customWidth="1"/>
    <col min="1795" max="1795" width="16.25" style="197" customWidth="1"/>
    <col min="1796" max="1796" width="14.875" style="197" customWidth="1"/>
    <col min="1797" max="1797" width="12.875" style="197" bestFit="1" customWidth="1"/>
    <col min="1798" max="1798" width="13.875" style="197" customWidth="1"/>
    <col min="1799" max="1799" width="11.625" style="197" customWidth="1"/>
    <col min="1800" max="1800" width="11.125" style="197" customWidth="1"/>
    <col min="1801" max="1801" width="12.875" style="197" bestFit="1" customWidth="1"/>
    <col min="1802" max="1802" width="12.625" style="197" customWidth="1"/>
    <col min="1803" max="1804" width="11.75" style="197" bestFit="1" customWidth="1"/>
    <col min="1805" max="1805" width="10.75" style="197" bestFit="1" customWidth="1"/>
    <col min="1806" max="1806" width="14.25" style="197" customWidth="1"/>
    <col min="1807" max="1807" width="12.5" style="197" customWidth="1"/>
    <col min="1808" max="1808" width="14.75" style="197" customWidth="1"/>
    <col min="1809" max="1809" width="14.875" style="197" customWidth="1"/>
    <col min="1810" max="1810" width="11.25" style="197" bestFit="1" customWidth="1"/>
    <col min="1811" max="1811" width="9.75" style="197" bestFit="1" customWidth="1"/>
    <col min="1812" max="1813" width="10.5" style="197" bestFit="1" customWidth="1"/>
    <col min="1814" max="1814" width="15.375" style="197" bestFit="1" customWidth="1"/>
    <col min="1815" max="1815" width="12.25" style="197" bestFit="1" customWidth="1"/>
    <col min="1816" max="1816" width="14.875" style="197" bestFit="1" customWidth="1"/>
    <col min="1817" max="1817" width="12.5" style="197" bestFit="1" customWidth="1"/>
    <col min="1818" max="1818" width="10.125" style="197" bestFit="1" customWidth="1"/>
    <col min="1819" max="2049" width="9" style="197"/>
    <col min="2050" max="2050" width="34.5" style="197" bestFit="1" customWidth="1"/>
    <col min="2051" max="2051" width="16.25" style="197" customWidth="1"/>
    <col min="2052" max="2052" width="14.875" style="197" customWidth="1"/>
    <col min="2053" max="2053" width="12.875" style="197" bestFit="1" customWidth="1"/>
    <col min="2054" max="2054" width="13.875" style="197" customWidth="1"/>
    <col min="2055" max="2055" width="11.625" style="197" customWidth="1"/>
    <col min="2056" max="2056" width="11.125" style="197" customWidth="1"/>
    <col min="2057" max="2057" width="12.875" style="197" bestFit="1" customWidth="1"/>
    <col min="2058" max="2058" width="12.625" style="197" customWidth="1"/>
    <col min="2059" max="2060" width="11.75" style="197" bestFit="1" customWidth="1"/>
    <col min="2061" max="2061" width="10.75" style="197" bestFit="1" customWidth="1"/>
    <col min="2062" max="2062" width="14.25" style="197" customWidth="1"/>
    <col min="2063" max="2063" width="12.5" style="197" customWidth="1"/>
    <col min="2064" max="2064" width="14.75" style="197" customWidth="1"/>
    <col min="2065" max="2065" width="14.875" style="197" customWidth="1"/>
    <col min="2066" max="2066" width="11.25" style="197" bestFit="1" customWidth="1"/>
    <col min="2067" max="2067" width="9.75" style="197" bestFit="1" customWidth="1"/>
    <col min="2068" max="2069" width="10.5" style="197" bestFit="1" customWidth="1"/>
    <col min="2070" max="2070" width="15.375" style="197" bestFit="1" customWidth="1"/>
    <col min="2071" max="2071" width="12.25" style="197" bestFit="1" customWidth="1"/>
    <col min="2072" max="2072" width="14.875" style="197" bestFit="1" customWidth="1"/>
    <col min="2073" max="2073" width="12.5" style="197" bestFit="1" customWidth="1"/>
    <col min="2074" max="2074" width="10.125" style="197" bestFit="1" customWidth="1"/>
    <col min="2075" max="2305" width="9" style="197"/>
    <col min="2306" max="2306" width="34.5" style="197" bestFit="1" customWidth="1"/>
    <col min="2307" max="2307" width="16.25" style="197" customWidth="1"/>
    <col min="2308" max="2308" width="14.875" style="197" customWidth="1"/>
    <col min="2309" max="2309" width="12.875" style="197" bestFit="1" customWidth="1"/>
    <col min="2310" max="2310" width="13.875" style="197" customWidth="1"/>
    <col min="2311" max="2311" width="11.625" style="197" customWidth="1"/>
    <col min="2312" max="2312" width="11.125" style="197" customWidth="1"/>
    <col min="2313" max="2313" width="12.875" style="197" bestFit="1" customWidth="1"/>
    <col min="2314" max="2314" width="12.625" style="197" customWidth="1"/>
    <col min="2315" max="2316" width="11.75" style="197" bestFit="1" customWidth="1"/>
    <col min="2317" max="2317" width="10.75" style="197" bestFit="1" customWidth="1"/>
    <col min="2318" max="2318" width="14.25" style="197" customWidth="1"/>
    <col min="2319" max="2319" width="12.5" style="197" customWidth="1"/>
    <col min="2320" max="2320" width="14.75" style="197" customWidth="1"/>
    <col min="2321" max="2321" width="14.875" style="197" customWidth="1"/>
    <col min="2322" max="2322" width="11.25" style="197" bestFit="1" customWidth="1"/>
    <col min="2323" max="2323" width="9.75" style="197" bestFit="1" customWidth="1"/>
    <col min="2324" max="2325" width="10.5" style="197" bestFit="1" customWidth="1"/>
    <col min="2326" max="2326" width="15.375" style="197" bestFit="1" customWidth="1"/>
    <col min="2327" max="2327" width="12.25" style="197" bestFit="1" customWidth="1"/>
    <col min="2328" max="2328" width="14.875" style="197" bestFit="1" customWidth="1"/>
    <col min="2329" max="2329" width="12.5" style="197" bestFit="1" customWidth="1"/>
    <col min="2330" max="2330" width="10.125" style="197" bestFit="1" customWidth="1"/>
    <col min="2331" max="2561" width="9" style="197"/>
    <col min="2562" max="2562" width="34.5" style="197" bestFit="1" customWidth="1"/>
    <col min="2563" max="2563" width="16.25" style="197" customWidth="1"/>
    <col min="2564" max="2564" width="14.875" style="197" customWidth="1"/>
    <col min="2565" max="2565" width="12.875" style="197" bestFit="1" customWidth="1"/>
    <col min="2566" max="2566" width="13.875" style="197" customWidth="1"/>
    <col min="2567" max="2567" width="11.625" style="197" customWidth="1"/>
    <col min="2568" max="2568" width="11.125" style="197" customWidth="1"/>
    <col min="2569" max="2569" width="12.875" style="197" bestFit="1" customWidth="1"/>
    <col min="2570" max="2570" width="12.625" style="197" customWidth="1"/>
    <col min="2571" max="2572" width="11.75" style="197" bestFit="1" customWidth="1"/>
    <col min="2573" max="2573" width="10.75" style="197" bestFit="1" customWidth="1"/>
    <col min="2574" max="2574" width="14.25" style="197" customWidth="1"/>
    <col min="2575" max="2575" width="12.5" style="197" customWidth="1"/>
    <col min="2576" max="2576" width="14.75" style="197" customWidth="1"/>
    <col min="2577" max="2577" width="14.875" style="197" customWidth="1"/>
    <col min="2578" max="2578" width="11.25" style="197" bestFit="1" customWidth="1"/>
    <col min="2579" max="2579" width="9.75" style="197" bestFit="1" customWidth="1"/>
    <col min="2580" max="2581" width="10.5" style="197" bestFit="1" customWidth="1"/>
    <col min="2582" max="2582" width="15.375" style="197" bestFit="1" customWidth="1"/>
    <col min="2583" max="2583" width="12.25" style="197" bestFit="1" customWidth="1"/>
    <col min="2584" max="2584" width="14.875" style="197" bestFit="1" customWidth="1"/>
    <col min="2585" max="2585" width="12.5" style="197" bestFit="1" customWidth="1"/>
    <col min="2586" max="2586" width="10.125" style="197" bestFit="1" customWidth="1"/>
    <col min="2587" max="2817" width="9" style="197"/>
    <col min="2818" max="2818" width="34.5" style="197" bestFit="1" customWidth="1"/>
    <col min="2819" max="2819" width="16.25" style="197" customWidth="1"/>
    <col min="2820" max="2820" width="14.875" style="197" customWidth="1"/>
    <col min="2821" max="2821" width="12.875" style="197" bestFit="1" customWidth="1"/>
    <col min="2822" max="2822" width="13.875" style="197" customWidth="1"/>
    <col min="2823" max="2823" width="11.625" style="197" customWidth="1"/>
    <col min="2824" max="2824" width="11.125" style="197" customWidth="1"/>
    <col min="2825" max="2825" width="12.875" style="197" bestFit="1" customWidth="1"/>
    <col min="2826" max="2826" width="12.625" style="197" customWidth="1"/>
    <col min="2827" max="2828" width="11.75" style="197" bestFit="1" customWidth="1"/>
    <col min="2829" max="2829" width="10.75" style="197" bestFit="1" customWidth="1"/>
    <col min="2830" max="2830" width="14.25" style="197" customWidth="1"/>
    <col min="2831" max="2831" width="12.5" style="197" customWidth="1"/>
    <col min="2832" max="2832" width="14.75" style="197" customWidth="1"/>
    <col min="2833" max="2833" width="14.875" style="197" customWidth="1"/>
    <col min="2834" max="2834" width="11.25" style="197" bestFit="1" customWidth="1"/>
    <col min="2835" max="2835" width="9.75" style="197" bestFit="1" customWidth="1"/>
    <col min="2836" max="2837" width="10.5" style="197" bestFit="1" customWidth="1"/>
    <col min="2838" max="2838" width="15.375" style="197" bestFit="1" customWidth="1"/>
    <col min="2839" max="2839" width="12.25" style="197" bestFit="1" customWidth="1"/>
    <col min="2840" max="2840" width="14.875" style="197" bestFit="1" customWidth="1"/>
    <col min="2841" max="2841" width="12.5" style="197" bestFit="1" customWidth="1"/>
    <col min="2842" max="2842" width="10.125" style="197" bestFit="1" customWidth="1"/>
    <col min="2843" max="3073" width="9" style="197"/>
    <col min="3074" max="3074" width="34.5" style="197" bestFit="1" customWidth="1"/>
    <col min="3075" max="3075" width="16.25" style="197" customWidth="1"/>
    <col min="3076" max="3076" width="14.875" style="197" customWidth="1"/>
    <col min="3077" max="3077" width="12.875" style="197" bestFit="1" customWidth="1"/>
    <col min="3078" max="3078" width="13.875" style="197" customWidth="1"/>
    <col min="3079" max="3079" width="11.625" style="197" customWidth="1"/>
    <col min="3080" max="3080" width="11.125" style="197" customWidth="1"/>
    <col min="3081" max="3081" width="12.875" style="197" bestFit="1" customWidth="1"/>
    <col min="3082" max="3082" width="12.625" style="197" customWidth="1"/>
    <col min="3083" max="3084" width="11.75" style="197" bestFit="1" customWidth="1"/>
    <col min="3085" max="3085" width="10.75" style="197" bestFit="1" customWidth="1"/>
    <col min="3086" max="3086" width="14.25" style="197" customWidth="1"/>
    <col min="3087" max="3087" width="12.5" style="197" customWidth="1"/>
    <col min="3088" max="3088" width="14.75" style="197" customWidth="1"/>
    <col min="3089" max="3089" width="14.875" style="197" customWidth="1"/>
    <col min="3090" max="3090" width="11.25" style="197" bestFit="1" customWidth="1"/>
    <col min="3091" max="3091" width="9.75" style="197" bestFit="1" customWidth="1"/>
    <col min="3092" max="3093" width="10.5" style="197" bestFit="1" customWidth="1"/>
    <col min="3094" max="3094" width="15.375" style="197" bestFit="1" customWidth="1"/>
    <col min="3095" max="3095" width="12.25" style="197" bestFit="1" customWidth="1"/>
    <col min="3096" max="3096" width="14.875" style="197" bestFit="1" customWidth="1"/>
    <col min="3097" max="3097" width="12.5" style="197" bestFit="1" customWidth="1"/>
    <col min="3098" max="3098" width="10.125" style="197" bestFit="1" customWidth="1"/>
    <col min="3099" max="3329" width="9" style="197"/>
    <col min="3330" max="3330" width="34.5" style="197" bestFit="1" customWidth="1"/>
    <col min="3331" max="3331" width="16.25" style="197" customWidth="1"/>
    <col min="3332" max="3332" width="14.875" style="197" customWidth="1"/>
    <col min="3333" max="3333" width="12.875" style="197" bestFit="1" customWidth="1"/>
    <col min="3334" max="3334" width="13.875" style="197" customWidth="1"/>
    <col min="3335" max="3335" width="11.625" style="197" customWidth="1"/>
    <col min="3336" max="3336" width="11.125" style="197" customWidth="1"/>
    <col min="3337" max="3337" width="12.875" style="197" bestFit="1" customWidth="1"/>
    <col min="3338" max="3338" width="12.625" style="197" customWidth="1"/>
    <col min="3339" max="3340" width="11.75" style="197" bestFit="1" customWidth="1"/>
    <col min="3341" max="3341" width="10.75" style="197" bestFit="1" customWidth="1"/>
    <col min="3342" max="3342" width="14.25" style="197" customWidth="1"/>
    <col min="3343" max="3343" width="12.5" style="197" customWidth="1"/>
    <col min="3344" max="3344" width="14.75" style="197" customWidth="1"/>
    <col min="3345" max="3345" width="14.875" style="197" customWidth="1"/>
    <col min="3346" max="3346" width="11.25" style="197" bestFit="1" customWidth="1"/>
    <col min="3347" max="3347" width="9.75" style="197" bestFit="1" customWidth="1"/>
    <col min="3348" max="3349" width="10.5" style="197" bestFit="1" customWidth="1"/>
    <col min="3350" max="3350" width="15.375" style="197" bestFit="1" customWidth="1"/>
    <col min="3351" max="3351" width="12.25" style="197" bestFit="1" customWidth="1"/>
    <col min="3352" max="3352" width="14.875" style="197" bestFit="1" customWidth="1"/>
    <col min="3353" max="3353" width="12.5" style="197" bestFit="1" customWidth="1"/>
    <col min="3354" max="3354" width="10.125" style="197" bestFit="1" customWidth="1"/>
    <col min="3355" max="3585" width="9" style="197"/>
    <col min="3586" max="3586" width="34.5" style="197" bestFit="1" customWidth="1"/>
    <col min="3587" max="3587" width="16.25" style="197" customWidth="1"/>
    <col min="3588" max="3588" width="14.875" style="197" customWidth="1"/>
    <col min="3589" max="3589" width="12.875" style="197" bestFit="1" customWidth="1"/>
    <col min="3590" max="3590" width="13.875" style="197" customWidth="1"/>
    <col min="3591" max="3591" width="11.625" style="197" customWidth="1"/>
    <col min="3592" max="3592" width="11.125" style="197" customWidth="1"/>
    <col min="3593" max="3593" width="12.875" style="197" bestFit="1" customWidth="1"/>
    <col min="3594" max="3594" width="12.625" style="197" customWidth="1"/>
    <col min="3595" max="3596" width="11.75" style="197" bestFit="1" customWidth="1"/>
    <col min="3597" max="3597" width="10.75" style="197" bestFit="1" customWidth="1"/>
    <col min="3598" max="3598" width="14.25" style="197" customWidth="1"/>
    <col min="3599" max="3599" width="12.5" style="197" customWidth="1"/>
    <col min="3600" max="3600" width="14.75" style="197" customWidth="1"/>
    <col min="3601" max="3601" width="14.875" style="197" customWidth="1"/>
    <col min="3602" max="3602" width="11.25" style="197" bestFit="1" customWidth="1"/>
    <col min="3603" max="3603" width="9.75" style="197" bestFit="1" customWidth="1"/>
    <col min="3604" max="3605" width="10.5" style="197" bestFit="1" customWidth="1"/>
    <col min="3606" max="3606" width="15.375" style="197" bestFit="1" customWidth="1"/>
    <col min="3607" max="3607" width="12.25" style="197" bestFit="1" customWidth="1"/>
    <col min="3608" max="3608" width="14.875" style="197" bestFit="1" customWidth="1"/>
    <col min="3609" max="3609" width="12.5" style="197" bestFit="1" customWidth="1"/>
    <col min="3610" max="3610" width="10.125" style="197" bestFit="1" customWidth="1"/>
    <col min="3611" max="3841" width="9" style="197"/>
    <col min="3842" max="3842" width="34.5" style="197" bestFit="1" customWidth="1"/>
    <col min="3843" max="3843" width="16.25" style="197" customWidth="1"/>
    <col min="3844" max="3844" width="14.875" style="197" customWidth="1"/>
    <col min="3845" max="3845" width="12.875" style="197" bestFit="1" customWidth="1"/>
    <col min="3846" max="3846" width="13.875" style="197" customWidth="1"/>
    <col min="3847" max="3847" width="11.625" style="197" customWidth="1"/>
    <col min="3848" max="3848" width="11.125" style="197" customWidth="1"/>
    <col min="3849" max="3849" width="12.875" style="197" bestFit="1" customWidth="1"/>
    <col min="3850" max="3850" width="12.625" style="197" customWidth="1"/>
    <col min="3851" max="3852" width="11.75" style="197" bestFit="1" customWidth="1"/>
    <col min="3853" max="3853" width="10.75" style="197" bestFit="1" customWidth="1"/>
    <col min="3854" max="3854" width="14.25" style="197" customWidth="1"/>
    <col min="3855" max="3855" width="12.5" style="197" customWidth="1"/>
    <col min="3856" max="3856" width="14.75" style="197" customWidth="1"/>
    <col min="3857" max="3857" width="14.875" style="197" customWidth="1"/>
    <col min="3858" max="3858" width="11.25" style="197" bestFit="1" customWidth="1"/>
    <col min="3859" max="3859" width="9.75" style="197" bestFit="1" customWidth="1"/>
    <col min="3860" max="3861" width="10.5" style="197" bestFit="1" customWidth="1"/>
    <col min="3862" max="3862" width="15.375" style="197" bestFit="1" customWidth="1"/>
    <col min="3863" max="3863" width="12.25" style="197" bestFit="1" customWidth="1"/>
    <col min="3864" max="3864" width="14.875" style="197" bestFit="1" customWidth="1"/>
    <col min="3865" max="3865" width="12.5" style="197" bestFit="1" customWidth="1"/>
    <col min="3866" max="3866" width="10.125" style="197" bestFit="1" customWidth="1"/>
    <col min="3867" max="4097" width="9" style="197"/>
    <col min="4098" max="4098" width="34.5" style="197" bestFit="1" customWidth="1"/>
    <col min="4099" max="4099" width="16.25" style="197" customWidth="1"/>
    <col min="4100" max="4100" width="14.875" style="197" customWidth="1"/>
    <col min="4101" max="4101" width="12.875" style="197" bestFit="1" customWidth="1"/>
    <col min="4102" max="4102" width="13.875" style="197" customWidth="1"/>
    <col min="4103" max="4103" width="11.625" style="197" customWidth="1"/>
    <col min="4104" max="4104" width="11.125" style="197" customWidth="1"/>
    <col min="4105" max="4105" width="12.875" style="197" bestFit="1" customWidth="1"/>
    <col min="4106" max="4106" width="12.625" style="197" customWidth="1"/>
    <col min="4107" max="4108" width="11.75" style="197" bestFit="1" customWidth="1"/>
    <col min="4109" max="4109" width="10.75" style="197" bestFit="1" customWidth="1"/>
    <col min="4110" max="4110" width="14.25" style="197" customWidth="1"/>
    <col min="4111" max="4111" width="12.5" style="197" customWidth="1"/>
    <col min="4112" max="4112" width="14.75" style="197" customWidth="1"/>
    <col min="4113" max="4113" width="14.875" style="197" customWidth="1"/>
    <col min="4114" max="4114" width="11.25" style="197" bestFit="1" customWidth="1"/>
    <col min="4115" max="4115" width="9.75" style="197" bestFit="1" customWidth="1"/>
    <col min="4116" max="4117" width="10.5" style="197" bestFit="1" customWidth="1"/>
    <col min="4118" max="4118" width="15.375" style="197" bestFit="1" customWidth="1"/>
    <col min="4119" max="4119" width="12.25" style="197" bestFit="1" customWidth="1"/>
    <col min="4120" max="4120" width="14.875" style="197" bestFit="1" customWidth="1"/>
    <col min="4121" max="4121" width="12.5" style="197" bestFit="1" customWidth="1"/>
    <col min="4122" max="4122" width="10.125" style="197" bestFit="1" customWidth="1"/>
    <col min="4123" max="4353" width="9" style="197"/>
    <col min="4354" max="4354" width="34.5" style="197" bestFit="1" customWidth="1"/>
    <col min="4355" max="4355" width="16.25" style="197" customWidth="1"/>
    <col min="4356" max="4356" width="14.875" style="197" customWidth="1"/>
    <col min="4357" max="4357" width="12.875" style="197" bestFit="1" customWidth="1"/>
    <col min="4358" max="4358" width="13.875" style="197" customWidth="1"/>
    <col min="4359" max="4359" width="11.625" style="197" customWidth="1"/>
    <col min="4360" max="4360" width="11.125" style="197" customWidth="1"/>
    <col min="4361" max="4361" width="12.875" style="197" bestFit="1" customWidth="1"/>
    <col min="4362" max="4362" width="12.625" style="197" customWidth="1"/>
    <col min="4363" max="4364" width="11.75" style="197" bestFit="1" customWidth="1"/>
    <col min="4365" max="4365" width="10.75" style="197" bestFit="1" customWidth="1"/>
    <col min="4366" max="4366" width="14.25" style="197" customWidth="1"/>
    <col min="4367" max="4367" width="12.5" style="197" customWidth="1"/>
    <col min="4368" max="4368" width="14.75" style="197" customWidth="1"/>
    <col min="4369" max="4369" width="14.875" style="197" customWidth="1"/>
    <col min="4370" max="4370" width="11.25" style="197" bestFit="1" customWidth="1"/>
    <col min="4371" max="4371" width="9.75" style="197" bestFit="1" customWidth="1"/>
    <col min="4372" max="4373" width="10.5" style="197" bestFit="1" customWidth="1"/>
    <col min="4374" max="4374" width="15.375" style="197" bestFit="1" customWidth="1"/>
    <col min="4375" max="4375" width="12.25" style="197" bestFit="1" customWidth="1"/>
    <col min="4376" max="4376" width="14.875" style="197" bestFit="1" customWidth="1"/>
    <col min="4377" max="4377" width="12.5" style="197" bestFit="1" customWidth="1"/>
    <col min="4378" max="4378" width="10.125" style="197" bestFit="1" customWidth="1"/>
    <col min="4379" max="4609" width="9" style="197"/>
    <col min="4610" max="4610" width="34.5" style="197" bestFit="1" customWidth="1"/>
    <col min="4611" max="4611" width="16.25" style="197" customWidth="1"/>
    <col min="4612" max="4612" width="14.875" style="197" customWidth="1"/>
    <col min="4613" max="4613" width="12.875" style="197" bestFit="1" customWidth="1"/>
    <col min="4614" max="4614" width="13.875" style="197" customWidth="1"/>
    <col min="4615" max="4615" width="11.625" style="197" customWidth="1"/>
    <col min="4616" max="4616" width="11.125" style="197" customWidth="1"/>
    <col min="4617" max="4617" width="12.875" style="197" bestFit="1" customWidth="1"/>
    <col min="4618" max="4618" width="12.625" style="197" customWidth="1"/>
    <col min="4619" max="4620" width="11.75" style="197" bestFit="1" customWidth="1"/>
    <col min="4621" max="4621" width="10.75" style="197" bestFit="1" customWidth="1"/>
    <col min="4622" max="4622" width="14.25" style="197" customWidth="1"/>
    <col min="4623" max="4623" width="12.5" style="197" customWidth="1"/>
    <col min="4624" max="4624" width="14.75" style="197" customWidth="1"/>
    <col min="4625" max="4625" width="14.875" style="197" customWidth="1"/>
    <col min="4626" max="4626" width="11.25" style="197" bestFit="1" customWidth="1"/>
    <col min="4627" max="4627" width="9.75" style="197" bestFit="1" customWidth="1"/>
    <col min="4628" max="4629" width="10.5" style="197" bestFit="1" customWidth="1"/>
    <col min="4630" max="4630" width="15.375" style="197" bestFit="1" customWidth="1"/>
    <col min="4631" max="4631" width="12.25" style="197" bestFit="1" customWidth="1"/>
    <col min="4632" max="4632" width="14.875" style="197" bestFit="1" customWidth="1"/>
    <col min="4633" max="4633" width="12.5" style="197" bestFit="1" customWidth="1"/>
    <col min="4634" max="4634" width="10.125" style="197" bestFit="1" customWidth="1"/>
    <col min="4635" max="4865" width="9" style="197"/>
    <col min="4866" max="4866" width="34.5" style="197" bestFit="1" customWidth="1"/>
    <col min="4867" max="4867" width="16.25" style="197" customWidth="1"/>
    <col min="4868" max="4868" width="14.875" style="197" customWidth="1"/>
    <col min="4869" max="4869" width="12.875" style="197" bestFit="1" customWidth="1"/>
    <col min="4870" max="4870" width="13.875" style="197" customWidth="1"/>
    <col min="4871" max="4871" width="11.625" style="197" customWidth="1"/>
    <col min="4872" max="4872" width="11.125" style="197" customWidth="1"/>
    <col min="4873" max="4873" width="12.875" style="197" bestFit="1" customWidth="1"/>
    <col min="4874" max="4874" width="12.625" style="197" customWidth="1"/>
    <col min="4875" max="4876" width="11.75" style="197" bestFit="1" customWidth="1"/>
    <col min="4877" max="4877" width="10.75" style="197" bestFit="1" customWidth="1"/>
    <col min="4878" max="4878" width="14.25" style="197" customWidth="1"/>
    <col min="4879" max="4879" width="12.5" style="197" customWidth="1"/>
    <col min="4880" max="4880" width="14.75" style="197" customWidth="1"/>
    <col min="4881" max="4881" width="14.875" style="197" customWidth="1"/>
    <col min="4882" max="4882" width="11.25" style="197" bestFit="1" customWidth="1"/>
    <col min="4883" max="4883" width="9.75" style="197" bestFit="1" customWidth="1"/>
    <col min="4884" max="4885" width="10.5" style="197" bestFit="1" customWidth="1"/>
    <col min="4886" max="4886" width="15.375" style="197" bestFit="1" customWidth="1"/>
    <col min="4887" max="4887" width="12.25" style="197" bestFit="1" customWidth="1"/>
    <col min="4888" max="4888" width="14.875" style="197" bestFit="1" customWidth="1"/>
    <col min="4889" max="4889" width="12.5" style="197" bestFit="1" customWidth="1"/>
    <col min="4890" max="4890" width="10.125" style="197" bestFit="1" customWidth="1"/>
    <col min="4891" max="5121" width="9" style="197"/>
    <col min="5122" max="5122" width="34.5" style="197" bestFit="1" customWidth="1"/>
    <col min="5123" max="5123" width="16.25" style="197" customWidth="1"/>
    <col min="5124" max="5124" width="14.875" style="197" customWidth="1"/>
    <col min="5125" max="5125" width="12.875" style="197" bestFit="1" customWidth="1"/>
    <col min="5126" max="5126" width="13.875" style="197" customWidth="1"/>
    <col min="5127" max="5127" width="11.625" style="197" customWidth="1"/>
    <col min="5128" max="5128" width="11.125" style="197" customWidth="1"/>
    <col min="5129" max="5129" width="12.875" style="197" bestFit="1" customWidth="1"/>
    <col min="5130" max="5130" width="12.625" style="197" customWidth="1"/>
    <col min="5131" max="5132" width="11.75" style="197" bestFit="1" customWidth="1"/>
    <col min="5133" max="5133" width="10.75" style="197" bestFit="1" customWidth="1"/>
    <col min="5134" max="5134" width="14.25" style="197" customWidth="1"/>
    <col min="5135" max="5135" width="12.5" style="197" customWidth="1"/>
    <col min="5136" max="5136" width="14.75" style="197" customWidth="1"/>
    <col min="5137" max="5137" width="14.875" style="197" customWidth="1"/>
    <col min="5138" max="5138" width="11.25" style="197" bestFit="1" customWidth="1"/>
    <col min="5139" max="5139" width="9.75" style="197" bestFit="1" customWidth="1"/>
    <col min="5140" max="5141" width="10.5" style="197" bestFit="1" customWidth="1"/>
    <col min="5142" max="5142" width="15.375" style="197" bestFit="1" customWidth="1"/>
    <col min="5143" max="5143" width="12.25" style="197" bestFit="1" customWidth="1"/>
    <col min="5144" max="5144" width="14.875" style="197" bestFit="1" customWidth="1"/>
    <col min="5145" max="5145" width="12.5" style="197" bestFit="1" customWidth="1"/>
    <col min="5146" max="5146" width="10.125" style="197" bestFit="1" customWidth="1"/>
    <col min="5147" max="5377" width="9" style="197"/>
    <col min="5378" max="5378" width="34.5" style="197" bestFit="1" customWidth="1"/>
    <col min="5379" max="5379" width="16.25" style="197" customWidth="1"/>
    <col min="5380" max="5380" width="14.875" style="197" customWidth="1"/>
    <col min="5381" max="5381" width="12.875" style="197" bestFit="1" customWidth="1"/>
    <col min="5382" max="5382" width="13.875" style="197" customWidth="1"/>
    <col min="5383" max="5383" width="11.625" style="197" customWidth="1"/>
    <col min="5384" max="5384" width="11.125" style="197" customWidth="1"/>
    <col min="5385" max="5385" width="12.875" style="197" bestFit="1" customWidth="1"/>
    <col min="5386" max="5386" width="12.625" style="197" customWidth="1"/>
    <col min="5387" max="5388" width="11.75" style="197" bestFit="1" customWidth="1"/>
    <col min="5389" max="5389" width="10.75" style="197" bestFit="1" customWidth="1"/>
    <col min="5390" max="5390" width="14.25" style="197" customWidth="1"/>
    <col min="5391" max="5391" width="12.5" style="197" customWidth="1"/>
    <col min="5392" max="5392" width="14.75" style="197" customWidth="1"/>
    <col min="5393" max="5393" width="14.875" style="197" customWidth="1"/>
    <col min="5394" max="5394" width="11.25" style="197" bestFit="1" customWidth="1"/>
    <col min="5395" max="5395" width="9.75" style="197" bestFit="1" customWidth="1"/>
    <col min="5396" max="5397" width="10.5" style="197" bestFit="1" customWidth="1"/>
    <col min="5398" max="5398" width="15.375" style="197" bestFit="1" customWidth="1"/>
    <col min="5399" max="5399" width="12.25" style="197" bestFit="1" customWidth="1"/>
    <col min="5400" max="5400" width="14.875" style="197" bestFit="1" customWidth="1"/>
    <col min="5401" max="5401" width="12.5" style="197" bestFit="1" customWidth="1"/>
    <col min="5402" max="5402" width="10.125" style="197" bestFit="1" customWidth="1"/>
    <col min="5403" max="5633" width="9" style="197"/>
    <col min="5634" max="5634" width="34.5" style="197" bestFit="1" customWidth="1"/>
    <col min="5635" max="5635" width="16.25" style="197" customWidth="1"/>
    <col min="5636" max="5636" width="14.875" style="197" customWidth="1"/>
    <col min="5637" max="5637" width="12.875" style="197" bestFit="1" customWidth="1"/>
    <col min="5638" max="5638" width="13.875" style="197" customWidth="1"/>
    <col min="5639" max="5639" width="11.625" style="197" customWidth="1"/>
    <col min="5640" max="5640" width="11.125" style="197" customWidth="1"/>
    <col min="5641" max="5641" width="12.875" style="197" bestFit="1" customWidth="1"/>
    <col min="5642" max="5642" width="12.625" style="197" customWidth="1"/>
    <col min="5643" max="5644" width="11.75" style="197" bestFit="1" customWidth="1"/>
    <col min="5645" max="5645" width="10.75" style="197" bestFit="1" customWidth="1"/>
    <col min="5646" max="5646" width="14.25" style="197" customWidth="1"/>
    <col min="5647" max="5647" width="12.5" style="197" customWidth="1"/>
    <col min="5648" max="5648" width="14.75" style="197" customWidth="1"/>
    <col min="5649" max="5649" width="14.875" style="197" customWidth="1"/>
    <col min="5650" max="5650" width="11.25" style="197" bestFit="1" customWidth="1"/>
    <col min="5651" max="5651" width="9.75" style="197" bestFit="1" customWidth="1"/>
    <col min="5652" max="5653" width="10.5" style="197" bestFit="1" customWidth="1"/>
    <col min="5654" max="5654" width="15.375" style="197" bestFit="1" customWidth="1"/>
    <col min="5655" max="5655" width="12.25" style="197" bestFit="1" customWidth="1"/>
    <col min="5656" max="5656" width="14.875" style="197" bestFit="1" customWidth="1"/>
    <col min="5657" max="5657" width="12.5" style="197" bestFit="1" customWidth="1"/>
    <col min="5658" max="5658" width="10.125" style="197" bestFit="1" customWidth="1"/>
    <col min="5659" max="5889" width="9" style="197"/>
    <col min="5890" max="5890" width="34.5" style="197" bestFit="1" customWidth="1"/>
    <col min="5891" max="5891" width="16.25" style="197" customWidth="1"/>
    <col min="5892" max="5892" width="14.875" style="197" customWidth="1"/>
    <col min="5893" max="5893" width="12.875" style="197" bestFit="1" customWidth="1"/>
    <col min="5894" max="5894" width="13.875" style="197" customWidth="1"/>
    <col min="5895" max="5895" width="11.625" style="197" customWidth="1"/>
    <col min="5896" max="5896" width="11.125" style="197" customWidth="1"/>
    <col min="5897" max="5897" width="12.875" style="197" bestFit="1" customWidth="1"/>
    <col min="5898" max="5898" width="12.625" style="197" customWidth="1"/>
    <col min="5899" max="5900" width="11.75" style="197" bestFit="1" customWidth="1"/>
    <col min="5901" max="5901" width="10.75" style="197" bestFit="1" customWidth="1"/>
    <col min="5902" max="5902" width="14.25" style="197" customWidth="1"/>
    <col min="5903" max="5903" width="12.5" style="197" customWidth="1"/>
    <col min="5904" max="5904" width="14.75" style="197" customWidth="1"/>
    <col min="5905" max="5905" width="14.875" style="197" customWidth="1"/>
    <col min="5906" max="5906" width="11.25" style="197" bestFit="1" customWidth="1"/>
    <col min="5907" max="5907" width="9.75" style="197" bestFit="1" customWidth="1"/>
    <col min="5908" max="5909" width="10.5" style="197" bestFit="1" customWidth="1"/>
    <col min="5910" max="5910" width="15.375" style="197" bestFit="1" customWidth="1"/>
    <col min="5911" max="5911" width="12.25" style="197" bestFit="1" customWidth="1"/>
    <col min="5912" max="5912" width="14.875" style="197" bestFit="1" customWidth="1"/>
    <col min="5913" max="5913" width="12.5" style="197" bestFit="1" customWidth="1"/>
    <col min="5914" max="5914" width="10.125" style="197" bestFit="1" customWidth="1"/>
    <col min="5915" max="6145" width="9" style="197"/>
    <col min="6146" max="6146" width="34.5" style="197" bestFit="1" customWidth="1"/>
    <col min="6147" max="6147" width="16.25" style="197" customWidth="1"/>
    <col min="6148" max="6148" width="14.875" style="197" customWidth="1"/>
    <col min="6149" max="6149" width="12.875" style="197" bestFit="1" customWidth="1"/>
    <col min="6150" max="6150" width="13.875" style="197" customWidth="1"/>
    <col min="6151" max="6151" width="11.625" style="197" customWidth="1"/>
    <col min="6152" max="6152" width="11.125" style="197" customWidth="1"/>
    <col min="6153" max="6153" width="12.875" style="197" bestFit="1" customWidth="1"/>
    <col min="6154" max="6154" width="12.625" style="197" customWidth="1"/>
    <col min="6155" max="6156" width="11.75" style="197" bestFit="1" customWidth="1"/>
    <col min="6157" max="6157" width="10.75" style="197" bestFit="1" customWidth="1"/>
    <col min="6158" max="6158" width="14.25" style="197" customWidth="1"/>
    <col min="6159" max="6159" width="12.5" style="197" customWidth="1"/>
    <col min="6160" max="6160" width="14.75" style="197" customWidth="1"/>
    <col min="6161" max="6161" width="14.875" style="197" customWidth="1"/>
    <col min="6162" max="6162" width="11.25" style="197" bestFit="1" customWidth="1"/>
    <col min="6163" max="6163" width="9.75" style="197" bestFit="1" customWidth="1"/>
    <col min="6164" max="6165" width="10.5" style="197" bestFit="1" customWidth="1"/>
    <col min="6166" max="6166" width="15.375" style="197" bestFit="1" customWidth="1"/>
    <col min="6167" max="6167" width="12.25" style="197" bestFit="1" customWidth="1"/>
    <col min="6168" max="6168" width="14.875" style="197" bestFit="1" customWidth="1"/>
    <col min="6169" max="6169" width="12.5" style="197" bestFit="1" customWidth="1"/>
    <col min="6170" max="6170" width="10.125" style="197" bestFit="1" customWidth="1"/>
    <col min="6171" max="6401" width="9" style="197"/>
    <col min="6402" max="6402" width="34.5" style="197" bestFit="1" customWidth="1"/>
    <col min="6403" max="6403" width="16.25" style="197" customWidth="1"/>
    <col min="6404" max="6404" width="14.875" style="197" customWidth="1"/>
    <col min="6405" max="6405" width="12.875" style="197" bestFit="1" customWidth="1"/>
    <col min="6406" max="6406" width="13.875" style="197" customWidth="1"/>
    <col min="6407" max="6407" width="11.625" style="197" customWidth="1"/>
    <col min="6408" max="6408" width="11.125" style="197" customWidth="1"/>
    <col min="6409" max="6409" width="12.875" style="197" bestFit="1" customWidth="1"/>
    <col min="6410" max="6410" width="12.625" style="197" customWidth="1"/>
    <col min="6411" max="6412" width="11.75" style="197" bestFit="1" customWidth="1"/>
    <col min="6413" max="6413" width="10.75" style="197" bestFit="1" customWidth="1"/>
    <col min="6414" max="6414" width="14.25" style="197" customWidth="1"/>
    <col min="6415" max="6415" width="12.5" style="197" customWidth="1"/>
    <col min="6416" max="6416" width="14.75" style="197" customWidth="1"/>
    <col min="6417" max="6417" width="14.875" style="197" customWidth="1"/>
    <col min="6418" max="6418" width="11.25" style="197" bestFit="1" customWidth="1"/>
    <col min="6419" max="6419" width="9.75" style="197" bestFit="1" customWidth="1"/>
    <col min="6420" max="6421" width="10.5" style="197" bestFit="1" customWidth="1"/>
    <col min="6422" max="6422" width="15.375" style="197" bestFit="1" customWidth="1"/>
    <col min="6423" max="6423" width="12.25" style="197" bestFit="1" customWidth="1"/>
    <col min="6424" max="6424" width="14.875" style="197" bestFit="1" customWidth="1"/>
    <col min="6425" max="6425" width="12.5" style="197" bestFit="1" customWidth="1"/>
    <col min="6426" max="6426" width="10.125" style="197" bestFit="1" customWidth="1"/>
    <col min="6427" max="6657" width="9" style="197"/>
    <col min="6658" max="6658" width="34.5" style="197" bestFit="1" customWidth="1"/>
    <col min="6659" max="6659" width="16.25" style="197" customWidth="1"/>
    <col min="6660" max="6660" width="14.875" style="197" customWidth="1"/>
    <col min="6661" max="6661" width="12.875" style="197" bestFit="1" customWidth="1"/>
    <col min="6662" max="6662" width="13.875" style="197" customWidth="1"/>
    <col min="6663" max="6663" width="11.625" style="197" customWidth="1"/>
    <col min="6664" max="6664" width="11.125" style="197" customWidth="1"/>
    <col min="6665" max="6665" width="12.875" style="197" bestFit="1" customWidth="1"/>
    <col min="6666" max="6666" width="12.625" style="197" customWidth="1"/>
    <col min="6667" max="6668" width="11.75" style="197" bestFit="1" customWidth="1"/>
    <col min="6669" max="6669" width="10.75" style="197" bestFit="1" customWidth="1"/>
    <col min="6670" max="6670" width="14.25" style="197" customWidth="1"/>
    <col min="6671" max="6671" width="12.5" style="197" customWidth="1"/>
    <col min="6672" max="6672" width="14.75" style="197" customWidth="1"/>
    <col min="6673" max="6673" width="14.875" style="197" customWidth="1"/>
    <col min="6674" max="6674" width="11.25" style="197" bestFit="1" customWidth="1"/>
    <col min="6675" max="6675" width="9.75" style="197" bestFit="1" customWidth="1"/>
    <col min="6676" max="6677" width="10.5" style="197" bestFit="1" customWidth="1"/>
    <col min="6678" max="6678" width="15.375" style="197" bestFit="1" customWidth="1"/>
    <col min="6679" max="6679" width="12.25" style="197" bestFit="1" customWidth="1"/>
    <col min="6680" max="6680" width="14.875" style="197" bestFit="1" customWidth="1"/>
    <col min="6681" max="6681" width="12.5" style="197" bestFit="1" customWidth="1"/>
    <col min="6682" max="6682" width="10.125" style="197" bestFit="1" customWidth="1"/>
    <col min="6683" max="6913" width="9" style="197"/>
    <col min="6914" max="6914" width="34.5" style="197" bestFit="1" customWidth="1"/>
    <col min="6915" max="6915" width="16.25" style="197" customWidth="1"/>
    <col min="6916" max="6916" width="14.875" style="197" customWidth="1"/>
    <col min="6917" max="6917" width="12.875" style="197" bestFit="1" customWidth="1"/>
    <col min="6918" max="6918" width="13.875" style="197" customWidth="1"/>
    <col min="6919" max="6919" width="11.625" style="197" customWidth="1"/>
    <col min="6920" max="6920" width="11.125" style="197" customWidth="1"/>
    <col min="6921" max="6921" width="12.875" style="197" bestFit="1" customWidth="1"/>
    <col min="6922" max="6922" width="12.625" style="197" customWidth="1"/>
    <col min="6923" max="6924" width="11.75" style="197" bestFit="1" customWidth="1"/>
    <col min="6925" max="6925" width="10.75" style="197" bestFit="1" customWidth="1"/>
    <col min="6926" max="6926" width="14.25" style="197" customWidth="1"/>
    <col min="6927" max="6927" width="12.5" style="197" customWidth="1"/>
    <col min="6928" max="6928" width="14.75" style="197" customWidth="1"/>
    <col min="6929" max="6929" width="14.875" style="197" customWidth="1"/>
    <col min="6930" max="6930" width="11.25" style="197" bestFit="1" customWidth="1"/>
    <col min="6931" max="6931" width="9.75" style="197" bestFit="1" customWidth="1"/>
    <col min="6932" max="6933" width="10.5" style="197" bestFit="1" customWidth="1"/>
    <col min="6934" max="6934" width="15.375" style="197" bestFit="1" customWidth="1"/>
    <col min="6935" max="6935" width="12.25" style="197" bestFit="1" customWidth="1"/>
    <col min="6936" max="6936" width="14.875" style="197" bestFit="1" customWidth="1"/>
    <col min="6937" max="6937" width="12.5" style="197" bestFit="1" customWidth="1"/>
    <col min="6938" max="6938" width="10.125" style="197" bestFit="1" customWidth="1"/>
    <col min="6939" max="7169" width="9" style="197"/>
    <col min="7170" max="7170" width="34.5" style="197" bestFit="1" customWidth="1"/>
    <col min="7171" max="7171" width="16.25" style="197" customWidth="1"/>
    <col min="7172" max="7172" width="14.875" style="197" customWidth="1"/>
    <col min="7173" max="7173" width="12.875" style="197" bestFit="1" customWidth="1"/>
    <col min="7174" max="7174" width="13.875" style="197" customWidth="1"/>
    <col min="7175" max="7175" width="11.625" style="197" customWidth="1"/>
    <col min="7176" max="7176" width="11.125" style="197" customWidth="1"/>
    <col min="7177" max="7177" width="12.875" style="197" bestFit="1" customWidth="1"/>
    <col min="7178" max="7178" width="12.625" style="197" customWidth="1"/>
    <col min="7179" max="7180" width="11.75" style="197" bestFit="1" customWidth="1"/>
    <col min="7181" max="7181" width="10.75" style="197" bestFit="1" customWidth="1"/>
    <col min="7182" max="7182" width="14.25" style="197" customWidth="1"/>
    <col min="7183" max="7183" width="12.5" style="197" customWidth="1"/>
    <col min="7184" max="7184" width="14.75" style="197" customWidth="1"/>
    <col min="7185" max="7185" width="14.875" style="197" customWidth="1"/>
    <col min="7186" max="7186" width="11.25" style="197" bestFit="1" customWidth="1"/>
    <col min="7187" max="7187" width="9.75" style="197" bestFit="1" customWidth="1"/>
    <col min="7188" max="7189" width="10.5" style="197" bestFit="1" customWidth="1"/>
    <col min="7190" max="7190" width="15.375" style="197" bestFit="1" customWidth="1"/>
    <col min="7191" max="7191" width="12.25" style="197" bestFit="1" customWidth="1"/>
    <col min="7192" max="7192" width="14.875" style="197" bestFit="1" customWidth="1"/>
    <col min="7193" max="7193" width="12.5" style="197" bestFit="1" customWidth="1"/>
    <col min="7194" max="7194" width="10.125" style="197" bestFit="1" customWidth="1"/>
    <col min="7195" max="7425" width="9" style="197"/>
    <col min="7426" max="7426" width="34.5" style="197" bestFit="1" customWidth="1"/>
    <col min="7427" max="7427" width="16.25" style="197" customWidth="1"/>
    <col min="7428" max="7428" width="14.875" style="197" customWidth="1"/>
    <col min="7429" max="7429" width="12.875" style="197" bestFit="1" customWidth="1"/>
    <col min="7430" max="7430" width="13.875" style="197" customWidth="1"/>
    <col min="7431" max="7431" width="11.625" style="197" customWidth="1"/>
    <col min="7432" max="7432" width="11.125" style="197" customWidth="1"/>
    <col min="7433" max="7433" width="12.875" style="197" bestFit="1" customWidth="1"/>
    <col min="7434" max="7434" width="12.625" style="197" customWidth="1"/>
    <col min="7435" max="7436" width="11.75" style="197" bestFit="1" customWidth="1"/>
    <col min="7437" max="7437" width="10.75" style="197" bestFit="1" customWidth="1"/>
    <col min="7438" max="7438" width="14.25" style="197" customWidth="1"/>
    <col min="7439" max="7439" width="12.5" style="197" customWidth="1"/>
    <col min="7440" max="7440" width="14.75" style="197" customWidth="1"/>
    <col min="7441" max="7441" width="14.875" style="197" customWidth="1"/>
    <col min="7442" max="7442" width="11.25" style="197" bestFit="1" customWidth="1"/>
    <col min="7443" max="7443" width="9.75" style="197" bestFit="1" customWidth="1"/>
    <col min="7444" max="7445" width="10.5" style="197" bestFit="1" customWidth="1"/>
    <col min="7446" max="7446" width="15.375" style="197" bestFit="1" customWidth="1"/>
    <col min="7447" max="7447" width="12.25" style="197" bestFit="1" customWidth="1"/>
    <col min="7448" max="7448" width="14.875" style="197" bestFit="1" customWidth="1"/>
    <col min="7449" max="7449" width="12.5" style="197" bestFit="1" customWidth="1"/>
    <col min="7450" max="7450" width="10.125" style="197" bestFit="1" customWidth="1"/>
    <col min="7451" max="7681" width="9" style="197"/>
    <col min="7682" max="7682" width="34.5" style="197" bestFit="1" customWidth="1"/>
    <col min="7683" max="7683" width="16.25" style="197" customWidth="1"/>
    <col min="7684" max="7684" width="14.875" style="197" customWidth="1"/>
    <col min="7685" max="7685" width="12.875" style="197" bestFit="1" customWidth="1"/>
    <col min="7686" max="7686" width="13.875" style="197" customWidth="1"/>
    <col min="7687" max="7687" width="11.625" style="197" customWidth="1"/>
    <col min="7688" max="7688" width="11.125" style="197" customWidth="1"/>
    <col min="7689" max="7689" width="12.875" style="197" bestFit="1" customWidth="1"/>
    <col min="7690" max="7690" width="12.625" style="197" customWidth="1"/>
    <col min="7691" max="7692" width="11.75" style="197" bestFit="1" customWidth="1"/>
    <col min="7693" max="7693" width="10.75" style="197" bestFit="1" customWidth="1"/>
    <col min="7694" max="7694" width="14.25" style="197" customWidth="1"/>
    <col min="7695" max="7695" width="12.5" style="197" customWidth="1"/>
    <col min="7696" max="7696" width="14.75" style="197" customWidth="1"/>
    <col min="7697" max="7697" width="14.875" style="197" customWidth="1"/>
    <col min="7698" max="7698" width="11.25" style="197" bestFit="1" customWidth="1"/>
    <col min="7699" max="7699" width="9.75" style="197" bestFit="1" customWidth="1"/>
    <col min="7700" max="7701" width="10.5" style="197" bestFit="1" customWidth="1"/>
    <col min="7702" max="7702" width="15.375" style="197" bestFit="1" customWidth="1"/>
    <col min="7703" max="7703" width="12.25" style="197" bestFit="1" customWidth="1"/>
    <col min="7704" max="7704" width="14.875" style="197" bestFit="1" customWidth="1"/>
    <col min="7705" max="7705" width="12.5" style="197" bestFit="1" customWidth="1"/>
    <col min="7706" max="7706" width="10.125" style="197" bestFit="1" customWidth="1"/>
    <col min="7707" max="7937" width="9" style="197"/>
    <col min="7938" max="7938" width="34.5" style="197" bestFit="1" customWidth="1"/>
    <col min="7939" max="7939" width="16.25" style="197" customWidth="1"/>
    <col min="7940" max="7940" width="14.875" style="197" customWidth="1"/>
    <col min="7941" max="7941" width="12.875" style="197" bestFit="1" customWidth="1"/>
    <col min="7942" max="7942" width="13.875" style="197" customWidth="1"/>
    <col min="7943" max="7943" width="11.625" style="197" customWidth="1"/>
    <col min="7944" max="7944" width="11.125" style="197" customWidth="1"/>
    <col min="7945" max="7945" width="12.875" style="197" bestFit="1" customWidth="1"/>
    <col min="7946" max="7946" width="12.625" style="197" customWidth="1"/>
    <col min="7947" max="7948" width="11.75" style="197" bestFit="1" customWidth="1"/>
    <col min="7949" max="7949" width="10.75" style="197" bestFit="1" customWidth="1"/>
    <col min="7950" max="7950" width="14.25" style="197" customWidth="1"/>
    <col min="7951" max="7951" width="12.5" style="197" customWidth="1"/>
    <col min="7952" max="7952" width="14.75" style="197" customWidth="1"/>
    <col min="7953" max="7953" width="14.875" style="197" customWidth="1"/>
    <col min="7954" max="7954" width="11.25" style="197" bestFit="1" customWidth="1"/>
    <col min="7955" max="7955" width="9.75" style="197" bestFit="1" customWidth="1"/>
    <col min="7956" max="7957" width="10.5" style="197" bestFit="1" customWidth="1"/>
    <col min="7958" max="7958" width="15.375" style="197" bestFit="1" customWidth="1"/>
    <col min="7959" max="7959" width="12.25" style="197" bestFit="1" customWidth="1"/>
    <col min="7960" max="7960" width="14.875" style="197" bestFit="1" customWidth="1"/>
    <col min="7961" max="7961" width="12.5" style="197" bestFit="1" customWidth="1"/>
    <col min="7962" max="7962" width="10.125" style="197" bestFit="1" customWidth="1"/>
    <col min="7963" max="8193" width="9" style="197"/>
    <col min="8194" max="8194" width="34.5" style="197" bestFit="1" customWidth="1"/>
    <col min="8195" max="8195" width="16.25" style="197" customWidth="1"/>
    <col min="8196" max="8196" width="14.875" style="197" customWidth="1"/>
    <col min="8197" max="8197" width="12.875" style="197" bestFit="1" customWidth="1"/>
    <col min="8198" max="8198" width="13.875" style="197" customWidth="1"/>
    <col min="8199" max="8199" width="11.625" style="197" customWidth="1"/>
    <col min="8200" max="8200" width="11.125" style="197" customWidth="1"/>
    <col min="8201" max="8201" width="12.875" style="197" bestFit="1" customWidth="1"/>
    <col min="8202" max="8202" width="12.625" style="197" customWidth="1"/>
    <col min="8203" max="8204" width="11.75" style="197" bestFit="1" customWidth="1"/>
    <col min="8205" max="8205" width="10.75" style="197" bestFit="1" customWidth="1"/>
    <col min="8206" max="8206" width="14.25" style="197" customWidth="1"/>
    <col min="8207" max="8207" width="12.5" style="197" customWidth="1"/>
    <col min="8208" max="8208" width="14.75" style="197" customWidth="1"/>
    <col min="8209" max="8209" width="14.875" style="197" customWidth="1"/>
    <col min="8210" max="8210" width="11.25" style="197" bestFit="1" customWidth="1"/>
    <col min="8211" max="8211" width="9.75" style="197" bestFit="1" customWidth="1"/>
    <col min="8212" max="8213" width="10.5" style="197" bestFit="1" customWidth="1"/>
    <col min="8214" max="8214" width="15.375" style="197" bestFit="1" customWidth="1"/>
    <col min="8215" max="8215" width="12.25" style="197" bestFit="1" customWidth="1"/>
    <col min="8216" max="8216" width="14.875" style="197" bestFit="1" customWidth="1"/>
    <col min="8217" max="8217" width="12.5" style="197" bestFit="1" customWidth="1"/>
    <col min="8218" max="8218" width="10.125" style="197" bestFit="1" customWidth="1"/>
    <col min="8219" max="8449" width="9" style="197"/>
    <col min="8450" max="8450" width="34.5" style="197" bestFit="1" customWidth="1"/>
    <col min="8451" max="8451" width="16.25" style="197" customWidth="1"/>
    <col min="8452" max="8452" width="14.875" style="197" customWidth="1"/>
    <col min="8453" max="8453" width="12.875" style="197" bestFit="1" customWidth="1"/>
    <col min="8454" max="8454" width="13.875" style="197" customWidth="1"/>
    <col min="8455" max="8455" width="11.625" style="197" customWidth="1"/>
    <col min="8456" max="8456" width="11.125" style="197" customWidth="1"/>
    <col min="8457" max="8457" width="12.875" style="197" bestFit="1" customWidth="1"/>
    <col min="8458" max="8458" width="12.625" style="197" customWidth="1"/>
    <col min="8459" max="8460" width="11.75" style="197" bestFit="1" customWidth="1"/>
    <col min="8461" max="8461" width="10.75" style="197" bestFit="1" customWidth="1"/>
    <col min="8462" max="8462" width="14.25" style="197" customWidth="1"/>
    <col min="8463" max="8463" width="12.5" style="197" customWidth="1"/>
    <col min="8464" max="8464" width="14.75" style="197" customWidth="1"/>
    <col min="8465" max="8465" width="14.875" style="197" customWidth="1"/>
    <col min="8466" max="8466" width="11.25" style="197" bestFit="1" customWidth="1"/>
    <col min="8467" max="8467" width="9.75" style="197" bestFit="1" customWidth="1"/>
    <col min="8468" max="8469" width="10.5" style="197" bestFit="1" customWidth="1"/>
    <col min="8470" max="8470" width="15.375" style="197" bestFit="1" customWidth="1"/>
    <col min="8471" max="8471" width="12.25" style="197" bestFit="1" customWidth="1"/>
    <col min="8472" max="8472" width="14.875" style="197" bestFit="1" customWidth="1"/>
    <col min="8473" max="8473" width="12.5" style="197" bestFit="1" customWidth="1"/>
    <col min="8474" max="8474" width="10.125" style="197" bestFit="1" customWidth="1"/>
    <col min="8475" max="8705" width="9" style="197"/>
    <col min="8706" max="8706" width="34.5" style="197" bestFit="1" customWidth="1"/>
    <col min="8707" max="8707" width="16.25" style="197" customWidth="1"/>
    <col min="8708" max="8708" width="14.875" style="197" customWidth="1"/>
    <col min="8709" max="8709" width="12.875" style="197" bestFit="1" customWidth="1"/>
    <col min="8710" max="8710" width="13.875" style="197" customWidth="1"/>
    <col min="8711" max="8711" width="11.625" style="197" customWidth="1"/>
    <col min="8712" max="8712" width="11.125" style="197" customWidth="1"/>
    <col min="8713" max="8713" width="12.875" style="197" bestFit="1" customWidth="1"/>
    <col min="8714" max="8714" width="12.625" style="197" customWidth="1"/>
    <col min="8715" max="8716" width="11.75" style="197" bestFit="1" customWidth="1"/>
    <col min="8717" max="8717" width="10.75" style="197" bestFit="1" customWidth="1"/>
    <col min="8718" max="8718" width="14.25" style="197" customWidth="1"/>
    <col min="8719" max="8719" width="12.5" style="197" customWidth="1"/>
    <col min="8720" max="8720" width="14.75" style="197" customWidth="1"/>
    <col min="8721" max="8721" width="14.875" style="197" customWidth="1"/>
    <col min="8722" max="8722" width="11.25" style="197" bestFit="1" customWidth="1"/>
    <col min="8723" max="8723" width="9.75" style="197" bestFit="1" customWidth="1"/>
    <col min="8724" max="8725" width="10.5" style="197" bestFit="1" customWidth="1"/>
    <col min="8726" max="8726" width="15.375" style="197" bestFit="1" customWidth="1"/>
    <col min="8727" max="8727" width="12.25" style="197" bestFit="1" customWidth="1"/>
    <col min="8728" max="8728" width="14.875" style="197" bestFit="1" customWidth="1"/>
    <col min="8729" max="8729" width="12.5" style="197" bestFit="1" customWidth="1"/>
    <col min="8730" max="8730" width="10.125" style="197" bestFit="1" customWidth="1"/>
    <col min="8731" max="8961" width="9" style="197"/>
    <col min="8962" max="8962" width="34.5" style="197" bestFit="1" customWidth="1"/>
    <col min="8963" max="8963" width="16.25" style="197" customWidth="1"/>
    <col min="8964" max="8964" width="14.875" style="197" customWidth="1"/>
    <col min="8965" max="8965" width="12.875" style="197" bestFit="1" customWidth="1"/>
    <col min="8966" max="8966" width="13.875" style="197" customWidth="1"/>
    <col min="8967" max="8967" width="11.625" style="197" customWidth="1"/>
    <col min="8968" max="8968" width="11.125" style="197" customWidth="1"/>
    <col min="8969" max="8969" width="12.875" style="197" bestFit="1" customWidth="1"/>
    <col min="8970" max="8970" width="12.625" style="197" customWidth="1"/>
    <col min="8971" max="8972" width="11.75" style="197" bestFit="1" customWidth="1"/>
    <col min="8973" max="8973" width="10.75" style="197" bestFit="1" customWidth="1"/>
    <col min="8974" max="8974" width="14.25" style="197" customWidth="1"/>
    <col min="8975" max="8975" width="12.5" style="197" customWidth="1"/>
    <col min="8976" max="8976" width="14.75" style="197" customWidth="1"/>
    <col min="8977" max="8977" width="14.875" style="197" customWidth="1"/>
    <col min="8978" max="8978" width="11.25" style="197" bestFit="1" customWidth="1"/>
    <col min="8979" max="8979" width="9.75" style="197" bestFit="1" customWidth="1"/>
    <col min="8980" max="8981" width="10.5" style="197" bestFit="1" customWidth="1"/>
    <col min="8982" max="8982" width="15.375" style="197" bestFit="1" customWidth="1"/>
    <col min="8983" max="8983" width="12.25" style="197" bestFit="1" customWidth="1"/>
    <col min="8984" max="8984" width="14.875" style="197" bestFit="1" customWidth="1"/>
    <col min="8985" max="8985" width="12.5" style="197" bestFit="1" customWidth="1"/>
    <col min="8986" max="8986" width="10.125" style="197" bestFit="1" customWidth="1"/>
    <col min="8987" max="9217" width="9" style="197"/>
    <col min="9218" max="9218" width="34.5" style="197" bestFit="1" customWidth="1"/>
    <col min="9219" max="9219" width="16.25" style="197" customWidth="1"/>
    <col min="9220" max="9220" width="14.875" style="197" customWidth="1"/>
    <col min="9221" max="9221" width="12.875" style="197" bestFit="1" customWidth="1"/>
    <col min="9222" max="9222" width="13.875" style="197" customWidth="1"/>
    <col min="9223" max="9223" width="11.625" style="197" customWidth="1"/>
    <col min="9224" max="9224" width="11.125" style="197" customWidth="1"/>
    <col min="9225" max="9225" width="12.875" style="197" bestFit="1" customWidth="1"/>
    <col min="9226" max="9226" width="12.625" style="197" customWidth="1"/>
    <col min="9227" max="9228" width="11.75" style="197" bestFit="1" customWidth="1"/>
    <col min="9229" max="9229" width="10.75" style="197" bestFit="1" customWidth="1"/>
    <col min="9230" max="9230" width="14.25" style="197" customWidth="1"/>
    <col min="9231" max="9231" width="12.5" style="197" customWidth="1"/>
    <col min="9232" max="9232" width="14.75" style="197" customWidth="1"/>
    <col min="9233" max="9233" width="14.875" style="197" customWidth="1"/>
    <col min="9234" max="9234" width="11.25" style="197" bestFit="1" customWidth="1"/>
    <col min="9235" max="9235" width="9.75" style="197" bestFit="1" customWidth="1"/>
    <col min="9236" max="9237" width="10.5" style="197" bestFit="1" customWidth="1"/>
    <col min="9238" max="9238" width="15.375" style="197" bestFit="1" customWidth="1"/>
    <col min="9239" max="9239" width="12.25" style="197" bestFit="1" customWidth="1"/>
    <col min="9240" max="9240" width="14.875" style="197" bestFit="1" customWidth="1"/>
    <col min="9241" max="9241" width="12.5" style="197" bestFit="1" customWidth="1"/>
    <col min="9242" max="9242" width="10.125" style="197" bestFit="1" customWidth="1"/>
    <col min="9243" max="9473" width="9" style="197"/>
    <col min="9474" max="9474" width="34.5" style="197" bestFit="1" customWidth="1"/>
    <col min="9475" max="9475" width="16.25" style="197" customWidth="1"/>
    <col min="9476" max="9476" width="14.875" style="197" customWidth="1"/>
    <col min="9477" max="9477" width="12.875" style="197" bestFit="1" customWidth="1"/>
    <col min="9478" max="9478" width="13.875" style="197" customWidth="1"/>
    <col min="9479" max="9479" width="11.625" style="197" customWidth="1"/>
    <col min="9480" max="9480" width="11.125" style="197" customWidth="1"/>
    <col min="9481" max="9481" width="12.875" style="197" bestFit="1" customWidth="1"/>
    <col min="9482" max="9482" width="12.625" style="197" customWidth="1"/>
    <col min="9483" max="9484" width="11.75" style="197" bestFit="1" customWidth="1"/>
    <col min="9485" max="9485" width="10.75" style="197" bestFit="1" customWidth="1"/>
    <col min="9486" max="9486" width="14.25" style="197" customWidth="1"/>
    <col min="9487" max="9487" width="12.5" style="197" customWidth="1"/>
    <col min="9488" max="9488" width="14.75" style="197" customWidth="1"/>
    <col min="9489" max="9489" width="14.875" style="197" customWidth="1"/>
    <col min="9490" max="9490" width="11.25" style="197" bestFit="1" customWidth="1"/>
    <col min="9491" max="9491" width="9.75" style="197" bestFit="1" customWidth="1"/>
    <col min="9492" max="9493" width="10.5" style="197" bestFit="1" customWidth="1"/>
    <col min="9494" max="9494" width="15.375" style="197" bestFit="1" customWidth="1"/>
    <col min="9495" max="9495" width="12.25" style="197" bestFit="1" customWidth="1"/>
    <col min="9496" max="9496" width="14.875" style="197" bestFit="1" customWidth="1"/>
    <col min="9497" max="9497" width="12.5" style="197" bestFit="1" customWidth="1"/>
    <col min="9498" max="9498" width="10.125" style="197" bestFit="1" customWidth="1"/>
    <col min="9499" max="9729" width="9" style="197"/>
    <col min="9730" max="9730" width="34.5" style="197" bestFit="1" customWidth="1"/>
    <col min="9731" max="9731" width="16.25" style="197" customWidth="1"/>
    <col min="9732" max="9732" width="14.875" style="197" customWidth="1"/>
    <col min="9733" max="9733" width="12.875" style="197" bestFit="1" customWidth="1"/>
    <col min="9734" max="9734" width="13.875" style="197" customWidth="1"/>
    <col min="9735" max="9735" width="11.625" style="197" customWidth="1"/>
    <col min="9736" max="9736" width="11.125" style="197" customWidth="1"/>
    <col min="9737" max="9737" width="12.875" style="197" bestFit="1" customWidth="1"/>
    <col min="9738" max="9738" width="12.625" style="197" customWidth="1"/>
    <col min="9739" max="9740" width="11.75" style="197" bestFit="1" customWidth="1"/>
    <col min="9741" max="9741" width="10.75" style="197" bestFit="1" customWidth="1"/>
    <col min="9742" max="9742" width="14.25" style="197" customWidth="1"/>
    <col min="9743" max="9743" width="12.5" style="197" customWidth="1"/>
    <col min="9744" max="9744" width="14.75" style="197" customWidth="1"/>
    <col min="9745" max="9745" width="14.875" style="197" customWidth="1"/>
    <col min="9746" max="9746" width="11.25" style="197" bestFit="1" customWidth="1"/>
    <col min="9747" max="9747" width="9.75" style="197" bestFit="1" customWidth="1"/>
    <col min="9748" max="9749" width="10.5" style="197" bestFit="1" customWidth="1"/>
    <col min="9750" max="9750" width="15.375" style="197" bestFit="1" customWidth="1"/>
    <col min="9751" max="9751" width="12.25" style="197" bestFit="1" customWidth="1"/>
    <col min="9752" max="9752" width="14.875" style="197" bestFit="1" customWidth="1"/>
    <col min="9753" max="9753" width="12.5" style="197" bestFit="1" customWidth="1"/>
    <col min="9754" max="9754" width="10.125" style="197" bestFit="1" customWidth="1"/>
    <col min="9755" max="9985" width="9" style="197"/>
    <col min="9986" max="9986" width="34.5" style="197" bestFit="1" customWidth="1"/>
    <col min="9987" max="9987" width="16.25" style="197" customWidth="1"/>
    <col min="9988" max="9988" width="14.875" style="197" customWidth="1"/>
    <col min="9989" max="9989" width="12.875" style="197" bestFit="1" customWidth="1"/>
    <col min="9990" max="9990" width="13.875" style="197" customWidth="1"/>
    <col min="9991" max="9991" width="11.625" style="197" customWidth="1"/>
    <col min="9992" max="9992" width="11.125" style="197" customWidth="1"/>
    <col min="9993" max="9993" width="12.875" style="197" bestFit="1" customWidth="1"/>
    <col min="9994" max="9994" width="12.625" style="197" customWidth="1"/>
    <col min="9995" max="9996" width="11.75" style="197" bestFit="1" customWidth="1"/>
    <col min="9997" max="9997" width="10.75" style="197" bestFit="1" customWidth="1"/>
    <col min="9998" max="9998" width="14.25" style="197" customWidth="1"/>
    <col min="9999" max="9999" width="12.5" style="197" customWidth="1"/>
    <col min="10000" max="10000" width="14.75" style="197" customWidth="1"/>
    <col min="10001" max="10001" width="14.875" style="197" customWidth="1"/>
    <col min="10002" max="10002" width="11.25" style="197" bestFit="1" customWidth="1"/>
    <col min="10003" max="10003" width="9.75" style="197" bestFit="1" customWidth="1"/>
    <col min="10004" max="10005" width="10.5" style="197" bestFit="1" customWidth="1"/>
    <col min="10006" max="10006" width="15.375" style="197" bestFit="1" customWidth="1"/>
    <col min="10007" max="10007" width="12.25" style="197" bestFit="1" customWidth="1"/>
    <col min="10008" max="10008" width="14.875" style="197" bestFit="1" customWidth="1"/>
    <col min="10009" max="10009" width="12.5" style="197" bestFit="1" customWidth="1"/>
    <col min="10010" max="10010" width="10.125" style="197" bestFit="1" customWidth="1"/>
    <col min="10011" max="10241" width="9" style="197"/>
    <col min="10242" max="10242" width="34.5" style="197" bestFit="1" customWidth="1"/>
    <col min="10243" max="10243" width="16.25" style="197" customWidth="1"/>
    <col min="10244" max="10244" width="14.875" style="197" customWidth="1"/>
    <col min="10245" max="10245" width="12.875" style="197" bestFit="1" customWidth="1"/>
    <col min="10246" max="10246" width="13.875" style="197" customWidth="1"/>
    <col min="10247" max="10247" width="11.625" style="197" customWidth="1"/>
    <col min="10248" max="10248" width="11.125" style="197" customWidth="1"/>
    <col min="10249" max="10249" width="12.875" style="197" bestFit="1" customWidth="1"/>
    <col min="10250" max="10250" width="12.625" style="197" customWidth="1"/>
    <col min="10251" max="10252" width="11.75" style="197" bestFit="1" customWidth="1"/>
    <col min="10253" max="10253" width="10.75" style="197" bestFit="1" customWidth="1"/>
    <col min="10254" max="10254" width="14.25" style="197" customWidth="1"/>
    <col min="10255" max="10255" width="12.5" style="197" customWidth="1"/>
    <col min="10256" max="10256" width="14.75" style="197" customWidth="1"/>
    <col min="10257" max="10257" width="14.875" style="197" customWidth="1"/>
    <col min="10258" max="10258" width="11.25" style="197" bestFit="1" customWidth="1"/>
    <col min="10259" max="10259" width="9.75" style="197" bestFit="1" customWidth="1"/>
    <col min="10260" max="10261" width="10.5" style="197" bestFit="1" customWidth="1"/>
    <col min="10262" max="10262" width="15.375" style="197" bestFit="1" customWidth="1"/>
    <col min="10263" max="10263" width="12.25" style="197" bestFit="1" customWidth="1"/>
    <col min="10264" max="10264" width="14.875" style="197" bestFit="1" customWidth="1"/>
    <col min="10265" max="10265" width="12.5" style="197" bestFit="1" customWidth="1"/>
    <col min="10266" max="10266" width="10.125" style="197" bestFit="1" customWidth="1"/>
    <col min="10267" max="10497" width="9" style="197"/>
    <col min="10498" max="10498" width="34.5" style="197" bestFit="1" customWidth="1"/>
    <col min="10499" max="10499" width="16.25" style="197" customWidth="1"/>
    <col min="10500" max="10500" width="14.875" style="197" customWidth="1"/>
    <col min="10501" max="10501" width="12.875" style="197" bestFit="1" customWidth="1"/>
    <col min="10502" max="10502" width="13.875" style="197" customWidth="1"/>
    <col min="10503" max="10503" width="11.625" style="197" customWidth="1"/>
    <col min="10504" max="10504" width="11.125" style="197" customWidth="1"/>
    <col min="10505" max="10505" width="12.875" style="197" bestFit="1" customWidth="1"/>
    <col min="10506" max="10506" width="12.625" style="197" customWidth="1"/>
    <col min="10507" max="10508" width="11.75" style="197" bestFit="1" customWidth="1"/>
    <col min="10509" max="10509" width="10.75" style="197" bestFit="1" customWidth="1"/>
    <col min="10510" max="10510" width="14.25" style="197" customWidth="1"/>
    <col min="10511" max="10511" width="12.5" style="197" customWidth="1"/>
    <col min="10512" max="10512" width="14.75" style="197" customWidth="1"/>
    <col min="10513" max="10513" width="14.875" style="197" customWidth="1"/>
    <col min="10514" max="10514" width="11.25" style="197" bestFit="1" customWidth="1"/>
    <col min="10515" max="10515" width="9.75" style="197" bestFit="1" customWidth="1"/>
    <col min="10516" max="10517" width="10.5" style="197" bestFit="1" customWidth="1"/>
    <col min="10518" max="10518" width="15.375" style="197" bestFit="1" customWidth="1"/>
    <col min="10519" max="10519" width="12.25" style="197" bestFit="1" customWidth="1"/>
    <col min="10520" max="10520" width="14.875" style="197" bestFit="1" customWidth="1"/>
    <col min="10521" max="10521" width="12.5" style="197" bestFit="1" customWidth="1"/>
    <col min="10522" max="10522" width="10.125" style="197" bestFit="1" customWidth="1"/>
    <col min="10523" max="10753" width="9" style="197"/>
    <col min="10754" max="10754" width="34.5" style="197" bestFit="1" customWidth="1"/>
    <col min="10755" max="10755" width="16.25" style="197" customWidth="1"/>
    <col min="10756" max="10756" width="14.875" style="197" customWidth="1"/>
    <col min="10757" max="10757" width="12.875" style="197" bestFit="1" customWidth="1"/>
    <col min="10758" max="10758" width="13.875" style="197" customWidth="1"/>
    <col min="10759" max="10759" width="11.625" style="197" customWidth="1"/>
    <col min="10760" max="10760" width="11.125" style="197" customWidth="1"/>
    <col min="10761" max="10761" width="12.875" style="197" bestFit="1" customWidth="1"/>
    <col min="10762" max="10762" width="12.625" style="197" customWidth="1"/>
    <col min="10763" max="10764" width="11.75" style="197" bestFit="1" customWidth="1"/>
    <col min="10765" max="10765" width="10.75" style="197" bestFit="1" customWidth="1"/>
    <col min="10766" max="10766" width="14.25" style="197" customWidth="1"/>
    <col min="10767" max="10767" width="12.5" style="197" customWidth="1"/>
    <col min="10768" max="10768" width="14.75" style="197" customWidth="1"/>
    <col min="10769" max="10769" width="14.875" style="197" customWidth="1"/>
    <col min="10770" max="10770" width="11.25" style="197" bestFit="1" customWidth="1"/>
    <col min="10771" max="10771" width="9.75" style="197" bestFit="1" customWidth="1"/>
    <col min="10772" max="10773" width="10.5" style="197" bestFit="1" customWidth="1"/>
    <col min="10774" max="10774" width="15.375" style="197" bestFit="1" customWidth="1"/>
    <col min="10775" max="10775" width="12.25" style="197" bestFit="1" customWidth="1"/>
    <col min="10776" max="10776" width="14.875" style="197" bestFit="1" customWidth="1"/>
    <col min="10777" max="10777" width="12.5" style="197" bestFit="1" customWidth="1"/>
    <col min="10778" max="10778" width="10.125" style="197" bestFit="1" customWidth="1"/>
    <col min="10779" max="11009" width="9" style="197"/>
    <col min="11010" max="11010" width="34.5" style="197" bestFit="1" customWidth="1"/>
    <col min="11011" max="11011" width="16.25" style="197" customWidth="1"/>
    <col min="11012" max="11012" width="14.875" style="197" customWidth="1"/>
    <col min="11013" max="11013" width="12.875" style="197" bestFit="1" customWidth="1"/>
    <col min="11014" max="11014" width="13.875" style="197" customWidth="1"/>
    <col min="11015" max="11015" width="11.625" style="197" customWidth="1"/>
    <col min="11016" max="11016" width="11.125" style="197" customWidth="1"/>
    <col min="11017" max="11017" width="12.875" style="197" bestFit="1" customWidth="1"/>
    <col min="11018" max="11018" width="12.625" style="197" customWidth="1"/>
    <col min="11019" max="11020" width="11.75" style="197" bestFit="1" customWidth="1"/>
    <col min="11021" max="11021" width="10.75" style="197" bestFit="1" customWidth="1"/>
    <col min="11022" max="11022" width="14.25" style="197" customWidth="1"/>
    <col min="11023" max="11023" width="12.5" style="197" customWidth="1"/>
    <col min="11024" max="11024" width="14.75" style="197" customWidth="1"/>
    <col min="11025" max="11025" width="14.875" style="197" customWidth="1"/>
    <col min="11026" max="11026" width="11.25" style="197" bestFit="1" customWidth="1"/>
    <col min="11027" max="11027" width="9.75" style="197" bestFit="1" customWidth="1"/>
    <col min="11028" max="11029" width="10.5" style="197" bestFit="1" customWidth="1"/>
    <col min="11030" max="11030" width="15.375" style="197" bestFit="1" customWidth="1"/>
    <col min="11031" max="11031" width="12.25" style="197" bestFit="1" customWidth="1"/>
    <col min="11032" max="11032" width="14.875" style="197" bestFit="1" customWidth="1"/>
    <col min="11033" max="11033" width="12.5" style="197" bestFit="1" customWidth="1"/>
    <col min="11034" max="11034" width="10.125" style="197" bestFit="1" customWidth="1"/>
    <col min="11035" max="11265" width="9" style="197"/>
    <col min="11266" max="11266" width="34.5" style="197" bestFit="1" customWidth="1"/>
    <col min="11267" max="11267" width="16.25" style="197" customWidth="1"/>
    <col min="11268" max="11268" width="14.875" style="197" customWidth="1"/>
    <col min="11269" max="11269" width="12.875" style="197" bestFit="1" customWidth="1"/>
    <col min="11270" max="11270" width="13.875" style="197" customWidth="1"/>
    <col min="11271" max="11271" width="11.625" style="197" customWidth="1"/>
    <col min="11272" max="11272" width="11.125" style="197" customWidth="1"/>
    <col min="11273" max="11273" width="12.875" style="197" bestFit="1" customWidth="1"/>
    <col min="11274" max="11274" width="12.625" style="197" customWidth="1"/>
    <col min="11275" max="11276" width="11.75" style="197" bestFit="1" customWidth="1"/>
    <col min="11277" max="11277" width="10.75" style="197" bestFit="1" customWidth="1"/>
    <col min="11278" max="11278" width="14.25" style="197" customWidth="1"/>
    <col min="11279" max="11279" width="12.5" style="197" customWidth="1"/>
    <col min="11280" max="11280" width="14.75" style="197" customWidth="1"/>
    <col min="11281" max="11281" width="14.875" style="197" customWidth="1"/>
    <col min="11282" max="11282" width="11.25" style="197" bestFit="1" customWidth="1"/>
    <col min="11283" max="11283" width="9.75" style="197" bestFit="1" customWidth="1"/>
    <col min="11284" max="11285" width="10.5" style="197" bestFit="1" customWidth="1"/>
    <col min="11286" max="11286" width="15.375" style="197" bestFit="1" customWidth="1"/>
    <col min="11287" max="11287" width="12.25" style="197" bestFit="1" customWidth="1"/>
    <col min="11288" max="11288" width="14.875" style="197" bestFit="1" customWidth="1"/>
    <col min="11289" max="11289" width="12.5" style="197" bestFit="1" customWidth="1"/>
    <col min="11290" max="11290" width="10.125" style="197" bestFit="1" customWidth="1"/>
    <col min="11291" max="11521" width="9" style="197"/>
    <col min="11522" max="11522" width="34.5" style="197" bestFit="1" customWidth="1"/>
    <col min="11523" max="11523" width="16.25" style="197" customWidth="1"/>
    <col min="11524" max="11524" width="14.875" style="197" customWidth="1"/>
    <col min="11525" max="11525" width="12.875" style="197" bestFit="1" customWidth="1"/>
    <col min="11526" max="11526" width="13.875" style="197" customWidth="1"/>
    <col min="11527" max="11527" width="11.625" style="197" customWidth="1"/>
    <col min="11528" max="11528" width="11.125" style="197" customWidth="1"/>
    <col min="11529" max="11529" width="12.875" style="197" bestFit="1" customWidth="1"/>
    <col min="11530" max="11530" width="12.625" style="197" customWidth="1"/>
    <col min="11531" max="11532" width="11.75" style="197" bestFit="1" customWidth="1"/>
    <col min="11533" max="11533" width="10.75" style="197" bestFit="1" customWidth="1"/>
    <col min="11534" max="11534" width="14.25" style="197" customWidth="1"/>
    <col min="11535" max="11535" width="12.5" style="197" customWidth="1"/>
    <col min="11536" max="11536" width="14.75" style="197" customWidth="1"/>
    <col min="11537" max="11537" width="14.875" style="197" customWidth="1"/>
    <col min="11538" max="11538" width="11.25" style="197" bestFit="1" customWidth="1"/>
    <col min="11539" max="11539" width="9.75" style="197" bestFit="1" customWidth="1"/>
    <col min="11540" max="11541" width="10.5" style="197" bestFit="1" customWidth="1"/>
    <col min="11542" max="11542" width="15.375" style="197" bestFit="1" customWidth="1"/>
    <col min="11543" max="11543" width="12.25" style="197" bestFit="1" customWidth="1"/>
    <col min="11544" max="11544" width="14.875" style="197" bestFit="1" customWidth="1"/>
    <col min="11545" max="11545" width="12.5" style="197" bestFit="1" customWidth="1"/>
    <col min="11546" max="11546" width="10.125" style="197" bestFit="1" customWidth="1"/>
    <col min="11547" max="11777" width="9" style="197"/>
    <col min="11778" max="11778" width="34.5" style="197" bestFit="1" customWidth="1"/>
    <col min="11779" max="11779" width="16.25" style="197" customWidth="1"/>
    <col min="11780" max="11780" width="14.875" style="197" customWidth="1"/>
    <col min="11781" max="11781" width="12.875" style="197" bestFit="1" customWidth="1"/>
    <col min="11782" max="11782" width="13.875" style="197" customWidth="1"/>
    <col min="11783" max="11783" width="11.625" style="197" customWidth="1"/>
    <col min="11784" max="11784" width="11.125" style="197" customWidth="1"/>
    <col min="11785" max="11785" width="12.875" style="197" bestFit="1" customWidth="1"/>
    <col min="11786" max="11786" width="12.625" style="197" customWidth="1"/>
    <col min="11787" max="11788" width="11.75" style="197" bestFit="1" customWidth="1"/>
    <col min="11789" max="11789" width="10.75" style="197" bestFit="1" customWidth="1"/>
    <col min="11790" max="11790" width="14.25" style="197" customWidth="1"/>
    <col min="11791" max="11791" width="12.5" style="197" customWidth="1"/>
    <col min="11792" max="11792" width="14.75" style="197" customWidth="1"/>
    <col min="11793" max="11793" width="14.875" style="197" customWidth="1"/>
    <col min="11794" max="11794" width="11.25" style="197" bestFit="1" customWidth="1"/>
    <col min="11795" max="11795" width="9.75" style="197" bestFit="1" customWidth="1"/>
    <col min="11796" max="11797" width="10.5" style="197" bestFit="1" customWidth="1"/>
    <col min="11798" max="11798" width="15.375" style="197" bestFit="1" customWidth="1"/>
    <col min="11799" max="11799" width="12.25" style="197" bestFit="1" customWidth="1"/>
    <col min="11800" max="11800" width="14.875" style="197" bestFit="1" customWidth="1"/>
    <col min="11801" max="11801" width="12.5" style="197" bestFit="1" customWidth="1"/>
    <col min="11802" max="11802" width="10.125" style="197" bestFit="1" customWidth="1"/>
    <col min="11803" max="12033" width="9" style="197"/>
    <col min="12034" max="12034" width="34.5" style="197" bestFit="1" customWidth="1"/>
    <col min="12035" max="12035" width="16.25" style="197" customWidth="1"/>
    <col min="12036" max="12036" width="14.875" style="197" customWidth="1"/>
    <col min="12037" max="12037" width="12.875" style="197" bestFit="1" customWidth="1"/>
    <col min="12038" max="12038" width="13.875" style="197" customWidth="1"/>
    <col min="12039" max="12039" width="11.625" style="197" customWidth="1"/>
    <col min="12040" max="12040" width="11.125" style="197" customWidth="1"/>
    <col min="12041" max="12041" width="12.875" style="197" bestFit="1" customWidth="1"/>
    <col min="12042" max="12042" width="12.625" style="197" customWidth="1"/>
    <col min="12043" max="12044" width="11.75" style="197" bestFit="1" customWidth="1"/>
    <col min="12045" max="12045" width="10.75" style="197" bestFit="1" customWidth="1"/>
    <col min="12046" max="12046" width="14.25" style="197" customWidth="1"/>
    <col min="12047" max="12047" width="12.5" style="197" customWidth="1"/>
    <col min="12048" max="12048" width="14.75" style="197" customWidth="1"/>
    <col min="12049" max="12049" width="14.875" style="197" customWidth="1"/>
    <col min="12050" max="12050" width="11.25" style="197" bestFit="1" customWidth="1"/>
    <col min="12051" max="12051" width="9.75" style="197" bestFit="1" customWidth="1"/>
    <col min="12052" max="12053" width="10.5" style="197" bestFit="1" customWidth="1"/>
    <col min="12054" max="12054" width="15.375" style="197" bestFit="1" customWidth="1"/>
    <col min="12055" max="12055" width="12.25" style="197" bestFit="1" customWidth="1"/>
    <col min="12056" max="12056" width="14.875" style="197" bestFit="1" customWidth="1"/>
    <col min="12057" max="12057" width="12.5" style="197" bestFit="1" customWidth="1"/>
    <col min="12058" max="12058" width="10.125" style="197" bestFit="1" customWidth="1"/>
    <col min="12059" max="12289" width="9" style="197"/>
    <col min="12290" max="12290" width="34.5" style="197" bestFit="1" customWidth="1"/>
    <col min="12291" max="12291" width="16.25" style="197" customWidth="1"/>
    <col min="12292" max="12292" width="14.875" style="197" customWidth="1"/>
    <col min="12293" max="12293" width="12.875" style="197" bestFit="1" customWidth="1"/>
    <col min="12294" max="12294" width="13.875" style="197" customWidth="1"/>
    <col min="12295" max="12295" width="11.625" style="197" customWidth="1"/>
    <col min="12296" max="12296" width="11.125" style="197" customWidth="1"/>
    <col min="12297" max="12297" width="12.875" style="197" bestFit="1" customWidth="1"/>
    <col min="12298" max="12298" width="12.625" style="197" customWidth="1"/>
    <col min="12299" max="12300" width="11.75" style="197" bestFit="1" customWidth="1"/>
    <col min="12301" max="12301" width="10.75" style="197" bestFit="1" customWidth="1"/>
    <col min="12302" max="12302" width="14.25" style="197" customWidth="1"/>
    <col min="12303" max="12303" width="12.5" style="197" customWidth="1"/>
    <col min="12304" max="12304" width="14.75" style="197" customWidth="1"/>
    <col min="12305" max="12305" width="14.875" style="197" customWidth="1"/>
    <col min="12306" max="12306" width="11.25" style="197" bestFit="1" customWidth="1"/>
    <col min="12307" max="12307" width="9.75" style="197" bestFit="1" customWidth="1"/>
    <col min="12308" max="12309" width="10.5" style="197" bestFit="1" customWidth="1"/>
    <col min="12310" max="12310" width="15.375" style="197" bestFit="1" customWidth="1"/>
    <col min="12311" max="12311" width="12.25" style="197" bestFit="1" customWidth="1"/>
    <col min="12312" max="12312" width="14.875" style="197" bestFit="1" customWidth="1"/>
    <col min="12313" max="12313" width="12.5" style="197" bestFit="1" customWidth="1"/>
    <col min="12314" max="12314" width="10.125" style="197" bestFit="1" customWidth="1"/>
    <col min="12315" max="12545" width="9" style="197"/>
    <col min="12546" max="12546" width="34.5" style="197" bestFit="1" customWidth="1"/>
    <col min="12547" max="12547" width="16.25" style="197" customWidth="1"/>
    <col min="12548" max="12548" width="14.875" style="197" customWidth="1"/>
    <col min="12549" max="12549" width="12.875" style="197" bestFit="1" customWidth="1"/>
    <col min="12550" max="12550" width="13.875" style="197" customWidth="1"/>
    <col min="12551" max="12551" width="11.625" style="197" customWidth="1"/>
    <col min="12552" max="12552" width="11.125" style="197" customWidth="1"/>
    <col min="12553" max="12553" width="12.875" style="197" bestFit="1" customWidth="1"/>
    <col min="12554" max="12554" width="12.625" style="197" customWidth="1"/>
    <col min="12555" max="12556" width="11.75" style="197" bestFit="1" customWidth="1"/>
    <col min="12557" max="12557" width="10.75" style="197" bestFit="1" customWidth="1"/>
    <col min="12558" max="12558" width="14.25" style="197" customWidth="1"/>
    <col min="12559" max="12559" width="12.5" style="197" customWidth="1"/>
    <col min="12560" max="12560" width="14.75" style="197" customWidth="1"/>
    <col min="12561" max="12561" width="14.875" style="197" customWidth="1"/>
    <col min="12562" max="12562" width="11.25" style="197" bestFit="1" customWidth="1"/>
    <col min="12563" max="12563" width="9.75" style="197" bestFit="1" customWidth="1"/>
    <col min="12564" max="12565" width="10.5" style="197" bestFit="1" customWidth="1"/>
    <col min="12566" max="12566" width="15.375" style="197" bestFit="1" customWidth="1"/>
    <col min="12567" max="12567" width="12.25" style="197" bestFit="1" customWidth="1"/>
    <col min="12568" max="12568" width="14.875" style="197" bestFit="1" customWidth="1"/>
    <col min="12569" max="12569" width="12.5" style="197" bestFit="1" customWidth="1"/>
    <col min="12570" max="12570" width="10.125" style="197" bestFit="1" customWidth="1"/>
    <col min="12571" max="12801" width="9" style="197"/>
    <col min="12802" max="12802" width="34.5" style="197" bestFit="1" customWidth="1"/>
    <col min="12803" max="12803" width="16.25" style="197" customWidth="1"/>
    <col min="12804" max="12804" width="14.875" style="197" customWidth="1"/>
    <col min="12805" max="12805" width="12.875" style="197" bestFit="1" customWidth="1"/>
    <col min="12806" max="12806" width="13.875" style="197" customWidth="1"/>
    <col min="12807" max="12807" width="11.625" style="197" customWidth="1"/>
    <col min="12808" max="12808" width="11.125" style="197" customWidth="1"/>
    <col min="12809" max="12809" width="12.875" style="197" bestFit="1" customWidth="1"/>
    <col min="12810" max="12810" width="12.625" style="197" customWidth="1"/>
    <col min="12811" max="12812" width="11.75" style="197" bestFit="1" customWidth="1"/>
    <col min="12813" max="12813" width="10.75" style="197" bestFit="1" customWidth="1"/>
    <col min="12814" max="12814" width="14.25" style="197" customWidth="1"/>
    <col min="12815" max="12815" width="12.5" style="197" customWidth="1"/>
    <col min="12816" max="12816" width="14.75" style="197" customWidth="1"/>
    <col min="12817" max="12817" width="14.875" style="197" customWidth="1"/>
    <col min="12818" max="12818" width="11.25" style="197" bestFit="1" customWidth="1"/>
    <col min="12819" max="12819" width="9.75" style="197" bestFit="1" customWidth="1"/>
    <col min="12820" max="12821" width="10.5" style="197" bestFit="1" customWidth="1"/>
    <col min="12822" max="12822" width="15.375" style="197" bestFit="1" customWidth="1"/>
    <col min="12823" max="12823" width="12.25" style="197" bestFit="1" customWidth="1"/>
    <col min="12824" max="12824" width="14.875" style="197" bestFit="1" customWidth="1"/>
    <col min="12825" max="12825" width="12.5" style="197" bestFit="1" customWidth="1"/>
    <col min="12826" max="12826" width="10.125" style="197" bestFit="1" customWidth="1"/>
    <col min="12827" max="13057" width="9" style="197"/>
    <col min="13058" max="13058" width="34.5" style="197" bestFit="1" customWidth="1"/>
    <col min="13059" max="13059" width="16.25" style="197" customWidth="1"/>
    <col min="13060" max="13060" width="14.875" style="197" customWidth="1"/>
    <col min="13061" max="13061" width="12.875" style="197" bestFit="1" customWidth="1"/>
    <col min="13062" max="13062" width="13.875" style="197" customWidth="1"/>
    <col min="13063" max="13063" width="11.625" style="197" customWidth="1"/>
    <col min="13064" max="13064" width="11.125" style="197" customWidth="1"/>
    <col min="13065" max="13065" width="12.875" style="197" bestFit="1" customWidth="1"/>
    <col min="13066" max="13066" width="12.625" style="197" customWidth="1"/>
    <col min="13067" max="13068" width="11.75" style="197" bestFit="1" customWidth="1"/>
    <col min="13069" max="13069" width="10.75" style="197" bestFit="1" customWidth="1"/>
    <col min="13070" max="13070" width="14.25" style="197" customWidth="1"/>
    <col min="13071" max="13071" width="12.5" style="197" customWidth="1"/>
    <col min="13072" max="13072" width="14.75" style="197" customWidth="1"/>
    <col min="13073" max="13073" width="14.875" style="197" customWidth="1"/>
    <col min="13074" max="13074" width="11.25" style="197" bestFit="1" customWidth="1"/>
    <col min="13075" max="13075" width="9.75" style="197" bestFit="1" customWidth="1"/>
    <col min="13076" max="13077" width="10.5" style="197" bestFit="1" customWidth="1"/>
    <col min="13078" max="13078" width="15.375" style="197" bestFit="1" customWidth="1"/>
    <col min="13079" max="13079" width="12.25" style="197" bestFit="1" customWidth="1"/>
    <col min="13080" max="13080" width="14.875" style="197" bestFit="1" customWidth="1"/>
    <col min="13081" max="13081" width="12.5" style="197" bestFit="1" customWidth="1"/>
    <col min="13082" max="13082" width="10.125" style="197" bestFit="1" customWidth="1"/>
    <col min="13083" max="13313" width="9" style="197"/>
    <col min="13314" max="13314" width="34.5" style="197" bestFit="1" customWidth="1"/>
    <col min="13315" max="13315" width="16.25" style="197" customWidth="1"/>
    <col min="13316" max="13316" width="14.875" style="197" customWidth="1"/>
    <col min="13317" max="13317" width="12.875" style="197" bestFit="1" customWidth="1"/>
    <col min="13318" max="13318" width="13.875" style="197" customWidth="1"/>
    <col min="13319" max="13319" width="11.625" style="197" customWidth="1"/>
    <col min="13320" max="13320" width="11.125" style="197" customWidth="1"/>
    <col min="13321" max="13321" width="12.875" style="197" bestFit="1" customWidth="1"/>
    <col min="13322" max="13322" width="12.625" style="197" customWidth="1"/>
    <col min="13323" max="13324" width="11.75" style="197" bestFit="1" customWidth="1"/>
    <col min="13325" max="13325" width="10.75" style="197" bestFit="1" customWidth="1"/>
    <col min="13326" max="13326" width="14.25" style="197" customWidth="1"/>
    <col min="13327" max="13327" width="12.5" style="197" customWidth="1"/>
    <col min="13328" max="13328" width="14.75" style="197" customWidth="1"/>
    <col min="13329" max="13329" width="14.875" style="197" customWidth="1"/>
    <col min="13330" max="13330" width="11.25" style="197" bestFit="1" customWidth="1"/>
    <col min="13331" max="13331" width="9.75" style="197" bestFit="1" customWidth="1"/>
    <col min="13332" max="13333" width="10.5" style="197" bestFit="1" customWidth="1"/>
    <col min="13334" max="13334" width="15.375" style="197" bestFit="1" customWidth="1"/>
    <col min="13335" max="13335" width="12.25" style="197" bestFit="1" customWidth="1"/>
    <col min="13336" max="13336" width="14.875" style="197" bestFit="1" customWidth="1"/>
    <col min="13337" max="13337" width="12.5" style="197" bestFit="1" customWidth="1"/>
    <col min="13338" max="13338" width="10.125" style="197" bestFit="1" customWidth="1"/>
    <col min="13339" max="13569" width="9" style="197"/>
    <col min="13570" max="13570" width="34.5" style="197" bestFit="1" customWidth="1"/>
    <col min="13571" max="13571" width="16.25" style="197" customWidth="1"/>
    <col min="13572" max="13572" width="14.875" style="197" customWidth="1"/>
    <col min="13573" max="13573" width="12.875" style="197" bestFit="1" customWidth="1"/>
    <col min="13574" max="13574" width="13.875" style="197" customWidth="1"/>
    <col min="13575" max="13575" width="11.625" style="197" customWidth="1"/>
    <col min="13576" max="13576" width="11.125" style="197" customWidth="1"/>
    <col min="13577" max="13577" width="12.875" style="197" bestFit="1" customWidth="1"/>
    <col min="13578" max="13578" width="12.625" style="197" customWidth="1"/>
    <col min="13579" max="13580" width="11.75" style="197" bestFit="1" customWidth="1"/>
    <col min="13581" max="13581" width="10.75" style="197" bestFit="1" customWidth="1"/>
    <col min="13582" max="13582" width="14.25" style="197" customWidth="1"/>
    <col min="13583" max="13583" width="12.5" style="197" customWidth="1"/>
    <col min="13584" max="13584" width="14.75" style="197" customWidth="1"/>
    <col min="13585" max="13585" width="14.875" style="197" customWidth="1"/>
    <col min="13586" max="13586" width="11.25" style="197" bestFit="1" customWidth="1"/>
    <col min="13587" max="13587" width="9.75" style="197" bestFit="1" customWidth="1"/>
    <col min="13588" max="13589" width="10.5" style="197" bestFit="1" customWidth="1"/>
    <col min="13590" max="13590" width="15.375" style="197" bestFit="1" customWidth="1"/>
    <col min="13591" max="13591" width="12.25" style="197" bestFit="1" customWidth="1"/>
    <col min="13592" max="13592" width="14.875" style="197" bestFit="1" customWidth="1"/>
    <col min="13593" max="13593" width="12.5" style="197" bestFit="1" customWidth="1"/>
    <col min="13594" max="13594" width="10.125" style="197" bestFit="1" customWidth="1"/>
    <col min="13595" max="13825" width="9" style="197"/>
    <col min="13826" max="13826" width="34.5" style="197" bestFit="1" customWidth="1"/>
    <col min="13827" max="13827" width="16.25" style="197" customWidth="1"/>
    <col min="13828" max="13828" width="14.875" style="197" customWidth="1"/>
    <col min="13829" max="13829" width="12.875" style="197" bestFit="1" customWidth="1"/>
    <col min="13830" max="13830" width="13.875" style="197" customWidth="1"/>
    <col min="13831" max="13831" width="11.625" style="197" customWidth="1"/>
    <col min="13832" max="13832" width="11.125" style="197" customWidth="1"/>
    <col min="13833" max="13833" width="12.875" style="197" bestFit="1" customWidth="1"/>
    <col min="13834" max="13834" width="12.625" style="197" customWidth="1"/>
    <col min="13835" max="13836" width="11.75" style="197" bestFit="1" customWidth="1"/>
    <col min="13837" max="13837" width="10.75" style="197" bestFit="1" customWidth="1"/>
    <col min="13838" max="13838" width="14.25" style="197" customWidth="1"/>
    <col min="13839" max="13839" width="12.5" style="197" customWidth="1"/>
    <col min="13840" max="13840" width="14.75" style="197" customWidth="1"/>
    <col min="13841" max="13841" width="14.875" style="197" customWidth="1"/>
    <col min="13842" max="13842" width="11.25" style="197" bestFit="1" customWidth="1"/>
    <col min="13843" max="13843" width="9.75" style="197" bestFit="1" customWidth="1"/>
    <col min="13844" max="13845" width="10.5" style="197" bestFit="1" customWidth="1"/>
    <col min="13846" max="13846" width="15.375" style="197" bestFit="1" customWidth="1"/>
    <col min="13847" max="13847" width="12.25" style="197" bestFit="1" customWidth="1"/>
    <col min="13848" max="13848" width="14.875" style="197" bestFit="1" customWidth="1"/>
    <col min="13849" max="13849" width="12.5" style="197" bestFit="1" customWidth="1"/>
    <col min="13850" max="13850" width="10.125" style="197" bestFit="1" customWidth="1"/>
    <col min="13851" max="14081" width="9" style="197"/>
    <col min="14082" max="14082" width="34.5" style="197" bestFit="1" customWidth="1"/>
    <col min="14083" max="14083" width="16.25" style="197" customWidth="1"/>
    <col min="14084" max="14084" width="14.875" style="197" customWidth="1"/>
    <col min="14085" max="14085" width="12.875" style="197" bestFit="1" customWidth="1"/>
    <col min="14086" max="14086" width="13.875" style="197" customWidth="1"/>
    <col min="14087" max="14087" width="11.625" style="197" customWidth="1"/>
    <col min="14088" max="14088" width="11.125" style="197" customWidth="1"/>
    <col min="14089" max="14089" width="12.875" style="197" bestFit="1" customWidth="1"/>
    <col min="14090" max="14090" width="12.625" style="197" customWidth="1"/>
    <col min="14091" max="14092" width="11.75" style="197" bestFit="1" customWidth="1"/>
    <col min="14093" max="14093" width="10.75" style="197" bestFit="1" customWidth="1"/>
    <col min="14094" max="14094" width="14.25" style="197" customWidth="1"/>
    <col min="14095" max="14095" width="12.5" style="197" customWidth="1"/>
    <col min="14096" max="14096" width="14.75" style="197" customWidth="1"/>
    <col min="14097" max="14097" width="14.875" style="197" customWidth="1"/>
    <col min="14098" max="14098" width="11.25" style="197" bestFit="1" customWidth="1"/>
    <col min="14099" max="14099" width="9.75" style="197" bestFit="1" customWidth="1"/>
    <col min="14100" max="14101" width="10.5" style="197" bestFit="1" customWidth="1"/>
    <col min="14102" max="14102" width="15.375" style="197" bestFit="1" customWidth="1"/>
    <col min="14103" max="14103" width="12.25" style="197" bestFit="1" customWidth="1"/>
    <col min="14104" max="14104" width="14.875" style="197" bestFit="1" customWidth="1"/>
    <col min="14105" max="14105" width="12.5" style="197" bestFit="1" customWidth="1"/>
    <col min="14106" max="14106" width="10.125" style="197" bestFit="1" customWidth="1"/>
    <col min="14107" max="14337" width="9" style="197"/>
    <col min="14338" max="14338" width="34.5" style="197" bestFit="1" customWidth="1"/>
    <col min="14339" max="14339" width="16.25" style="197" customWidth="1"/>
    <col min="14340" max="14340" width="14.875" style="197" customWidth="1"/>
    <col min="14341" max="14341" width="12.875" style="197" bestFit="1" customWidth="1"/>
    <col min="14342" max="14342" width="13.875" style="197" customWidth="1"/>
    <col min="14343" max="14343" width="11.625" style="197" customWidth="1"/>
    <col min="14344" max="14344" width="11.125" style="197" customWidth="1"/>
    <col min="14345" max="14345" width="12.875" style="197" bestFit="1" customWidth="1"/>
    <col min="14346" max="14346" width="12.625" style="197" customWidth="1"/>
    <col min="14347" max="14348" width="11.75" style="197" bestFit="1" customWidth="1"/>
    <col min="14349" max="14349" width="10.75" style="197" bestFit="1" customWidth="1"/>
    <col min="14350" max="14350" width="14.25" style="197" customWidth="1"/>
    <col min="14351" max="14351" width="12.5" style="197" customWidth="1"/>
    <col min="14352" max="14352" width="14.75" style="197" customWidth="1"/>
    <col min="14353" max="14353" width="14.875" style="197" customWidth="1"/>
    <col min="14354" max="14354" width="11.25" style="197" bestFit="1" customWidth="1"/>
    <col min="14355" max="14355" width="9.75" style="197" bestFit="1" customWidth="1"/>
    <col min="14356" max="14357" width="10.5" style="197" bestFit="1" customWidth="1"/>
    <col min="14358" max="14358" width="15.375" style="197" bestFit="1" customWidth="1"/>
    <col min="14359" max="14359" width="12.25" style="197" bestFit="1" customWidth="1"/>
    <col min="14360" max="14360" width="14.875" style="197" bestFit="1" customWidth="1"/>
    <col min="14361" max="14361" width="12.5" style="197" bestFit="1" customWidth="1"/>
    <col min="14362" max="14362" width="10.125" style="197" bestFit="1" customWidth="1"/>
    <col min="14363" max="14593" width="9" style="197"/>
    <col min="14594" max="14594" width="34.5" style="197" bestFit="1" customWidth="1"/>
    <col min="14595" max="14595" width="16.25" style="197" customWidth="1"/>
    <col min="14596" max="14596" width="14.875" style="197" customWidth="1"/>
    <col min="14597" max="14597" width="12.875" style="197" bestFit="1" customWidth="1"/>
    <col min="14598" max="14598" width="13.875" style="197" customWidth="1"/>
    <col min="14599" max="14599" width="11.625" style="197" customWidth="1"/>
    <col min="14600" max="14600" width="11.125" style="197" customWidth="1"/>
    <col min="14601" max="14601" width="12.875" style="197" bestFit="1" customWidth="1"/>
    <col min="14602" max="14602" width="12.625" style="197" customWidth="1"/>
    <col min="14603" max="14604" width="11.75" style="197" bestFit="1" customWidth="1"/>
    <col min="14605" max="14605" width="10.75" style="197" bestFit="1" customWidth="1"/>
    <col min="14606" max="14606" width="14.25" style="197" customWidth="1"/>
    <col min="14607" max="14607" width="12.5" style="197" customWidth="1"/>
    <col min="14608" max="14608" width="14.75" style="197" customWidth="1"/>
    <col min="14609" max="14609" width="14.875" style="197" customWidth="1"/>
    <col min="14610" max="14610" width="11.25" style="197" bestFit="1" customWidth="1"/>
    <col min="14611" max="14611" width="9.75" style="197" bestFit="1" customWidth="1"/>
    <col min="14612" max="14613" width="10.5" style="197" bestFit="1" customWidth="1"/>
    <col min="14614" max="14614" width="15.375" style="197" bestFit="1" customWidth="1"/>
    <col min="14615" max="14615" width="12.25" style="197" bestFit="1" customWidth="1"/>
    <col min="14616" max="14616" width="14.875" style="197" bestFit="1" customWidth="1"/>
    <col min="14617" max="14617" width="12.5" style="197" bestFit="1" customWidth="1"/>
    <col min="14618" max="14618" width="10.125" style="197" bestFit="1" customWidth="1"/>
    <col min="14619" max="14849" width="9" style="197"/>
    <col min="14850" max="14850" width="34.5" style="197" bestFit="1" customWidth="1"/>
    <col min="14851" max="14851" width="16.25" style="197" customWidth="1"/>
    <col min="14852" max="14852" width="14.875" style="197" customWidth="1"/>
    <col min="14853" max="14853" width="12.875" style="197" bestFit="1" customWidth="1"/>
    <col min="14854" max="14854" width="13.875" style="197" customWidth="1"/>
    <col min="14855" max="14855" width="11.625" style="197" customWidth="1"/>
    <col min="14856" max="14856" width="11.125" style="197" customWidth="1"/>
    <col min="14857" max="14857" width="12.875" style="197" bestFit="1" customWidth="1"/>
    <col min="14858" max="14858" width="12.625" style="197" customWidth="1"/>
    <col min="14859" max="14860" width="11.75" style="197" bestFit="1" customWidth="1"/>
    <col min="14861" max="14861" width="10.75" style="197" bestFit="1" customWidth="1"/>
    <col min="14862" max="14862" width="14.25" style="197" customWidth="1"/>
    <col min="14863" max="14863" width="12.5" style="197" customWidth="1"/>
    <col min="14864" max="14864" width="14.75" style="197" customWidth="1"/>
    <col min="14865" max="14865" width="14.875" style="197" customWidth="1"/>
    <col min="14866" max="14866" width="11.25" style="197" bestFit="1" customWidth="1"/>
    <col min="14867" max="14867" width="9.75" style="197" bestFit="1" customWidth="1"/>
    <col min="14868" max="14869" width="10.5" style="197" bestFit="1" customWidth="1"/>
    <col min="14870" max="14870" width="15.375" style="197" bestFit="1" customWidth="1"/>
    <col min="14871" max="14871" width="12.25" style="197" bestFit="1" customWidth="1"/>
    <col min="14872" max="14872" width="14.875" style="197" bestFit="1" customWidth="1"/>
    <col min="14873" max="14873" width="12.5" style="197" bestFit="1" customWidth="1"/>
    <col min="14874" max="14874" width="10.125" style="197" bestFit="1" customWidth="1"/>
    <col min="14875" max="15105" width="9" style="197"/>
    <col min="15106" max="15106" width="34.5" style="197" bestFit="1" customWidth="1"/>
    <col min="15107" max="15107" width="16.25" style="197" customWidth="1"/>
    <col min="15108" max="15108" width="14.875" style="197" customWidth="1"/>
    <col min="15109" max="15109" width="12.875" style="197" bestFit="1" customWidth="1"/>
    <col min="15110" max="15110" width="13.875" style="197" customWidth="1"/>
    <col min="15111" max="15111" width="11.625" style="197" customWidth="1"/>
    <col min="15112" max="15112" width="11.125" style="197" customWidth="1"/>
    <col min="15113" max="15113" width="12.875" style="197" bestFit="1" customWidth="1"/>
    <col min="15114" max="15114" width="12.625" style="197" customWidth="1"/>
    <col min="15115" max="15116" width="11.75" style="197" bestFit="1" customWidth="1"/>
    <col min="15117" max="15117" width="10.75" style="197" bestFit="1" customWidth="1"/>
    <col min="15118" max="15118" width="14.25" style="197" customWidth="1"/>
    <col min="15119" max="15119" width="12.5" style="197" customWidth="1"/>
    <col min="15120" max="15120" width="14.75" style="197" customWidth="1"/>
    <col min="15121" max="15121" width="14.875" style="197" customWidth="1"/>
    <col min="15122" max="15122" width="11.25" style="197" bestFit="1" customWidth="1"/>
    <col min="15123" max="15123" width="9.75" style="197" bestFit="1" customWidth="1"/>
    <col min="15124" max="15125" width="10.5" style="197" bestFit="1" customWidth="1"/>
    <col min="15126" max="15126" width="15.375" style="197" bestFit="1" customWidth="1"/>
    <col min="15127" max="15127" width="12.25" style="197" bestFit="1" customWidth="1"/>
    <col min="15128" max="15128" width="14.875" style="197" bestFit="1" customWidth="1"/>
    <col min="15129" max="15129" width="12.5" style="197" bestFit="1" customWidth="1"/>
    <col min="15130" max="15130" width="10.125" style="197" bestFit="1" customWidth="1"/>
    <col min="15131" max="15361" width="9" style="197"/>
    <col min="15362" max="15362" width="34.5" style="197" bestFit="1" customWidth="1"/>
    <col min="15363" max="15363" width="16.25" style="197" customWidth="1"/>
    <col min="15364" max="15364" width="14.875" style="197" customWidth="1"/>
    <col min="15365" max="15365" width="12.875" style="197" bestFit="1" customWidth="1"/>
    <col min="15366" max="15366" width="13.875" style="197" customWidth="1"/>
    <col min="15367" max="15367" width="11.625" style="197" customWidth="1"/>
    <col min="15368" max="15368" width="11.125" style="197" customWidth="1"/>
    <col min="15369" max="15369" width="12.875" style="197" bestFit="1" customWidth="1"/>
    <col min="15370" max="15370" width="12.625" style="197" customWidth="1"/>
    <col min="15371" max="15372" width="11.75" style="197" bestFit="1" customWidth="1"/>
    <col min="15373" max="15373" width="10.75" style="197" bestFit="1" customWidth="1"/>
    <col min="15374" max="15374" width="14.25" style="197" customWidth="1"/>
    <col min="15375" max="15375" width="12.5" style="197" customWidth="1"/>
    <col min="15376" max="15376" width="14.75" style="197" customWidth="1"/>
    <col min="15377" max="15377" width="14.875" style="197" customWidth="1"/>
    <col min="15378" max="15378" width="11.25" style="197" bestFit="1" customWidth="1"/>
    <col min="15379" max="15379" width="9.75" style="197" bestFit="1" customWidth="1"/>
    <col min="15380" max="15381" width="10.5" style="197" bestFit="1" customWidth="1"/>
    <col min="15382" max="15382" width="15.375" style="197" bestFit="1" customWidth="1"/>
    <col min="15383" max="15383" width="12.25" style="197" bestFit="1" customWidth="1"/>
    <col min="15384" max="15384" width="14.875" style="197" bestFit="1" customWidth="1"/>
    <col min="15385" max="15385" width="12.5" style="197" bestFit="1" customWidth="1"/>
    <col min="15386" max="15386" width="10.125" style="197" bestFit="1" customWidth="1"/>
    <col min="15387" max="15617" width="9" style="197"/>
    <col min="15618" max="15618" width="34.5" style="197" bestFit="1" customWidth="1"/>
    <col min="15619" max="15619" width="16.25" style="197" customWidth="1"/>
    <col min="15620" max="15620" width="14.875" style="197" customWidth="1"/>
    <col min="15621" max="15621" width="12.875" style="197" bestFit="1" customWidth="1"/>
    <col min="15622" max="15622" width="13.875" style="197" customWidth="1"/>
    <col min="15623" max="15623" width="11.625" style="197" customWidth="1"/>
    <col min="15624" max="15624" width="11.125" style="197" customWidth="1"/>
    <col min="15625" max="15625" width="12.875" style="197" bestFit="1" customWidth="1"/>
    <col min="15626" max="15626" width="12.625" style="197" customWidth="1"/>
    <col min="15627" max="15628" width="11.75" style="197" bestFit="1" customWidth="1"/>
    <col min="15629" max="15629" width="10.75" style="197" bestFit="1" customWidth="1"/>
    <col min="15630" max="15630" width="14.25" style="197" customWidth="1"/>
    <col min="15631" max="15631" width="12.5" style="197" customWidth="1"/>
    <col min="15632" max="15632" width="14.75" style="197" customWidth="1"/>
    <col min="15633" max="15633" width="14.875" style="197" customWidth="1"/>
    <col min="15634" max="15634" width="11.25" style="197" bestFit="1" customWidth="1"/>
    <col min="15635" max="15635" width="9.75" style="197" bestFit="1" customWidth="1"/>
    <col min="15636" max="15637" width="10.5" style="197" bestFit="1" customWidth="1"/>
    <col min="15638" max="15638" width="15.375" style="197" bestFit="1" customWidth="1"/>
    <col min="15639" max="15639" width="12.25" style="197" bestFit="1" customWidth="1"/>
    <col min="15640" max="15640" width="14.875" style="197" bestFit="1" customWidth="1"/>
    <col min="15641" max="15641" width="12.5" style="197" bestFit="1" customWidth="1"/>
    <col min="15642" max="15642" width="10.125" style="197" bestFit="1" customWidth="1"/>
    <col min="15643" max="15873" width="9" style="197"/>
    <col min="15874" max="15874" width="34.5" style="197" bestFit="1" customWidth="1"/>
    <col min="15875" max="15875" width="16.25" style="197" customWidth="1"/>
    <col min="15876" max="15876" width="14.875" style="197" customWidth="1"/>
    <col min="15877" max="15877" width="12.875" style="197" bestFit="1" customWidth="1"/>
    <col min="15878" max="15878" width="13.875" style="197" customWidth="1"/>
    <col min="15879" max="15879" width="11.625" style="197" customWidth="1"/>
    <col min="15880" max="15880" width="11.125" style="197" customWidth="1"/>
    <col min="15881" max="15881" width="12.875" style="197" bestFit="1" customWidth="1"/>
    <col min="15882" max="15882" width="12.625" style="197" customWidth="1"/>
    <col min="15883" max="15884" width="11.75" style="197" bestFit="1" customWidth="1"/>
    <col min="15885" max="15885" width="10.75" style="197" bestFit="1" customWidth="1"/>
    <col min="15886" max="15886" width="14.25" style="197" customWidth="1"/>
    <col min="15887" max="15887" width="12.5" style="197" customWidth="1"/>
    <col min="15888" max="15888" width="14.75" style="197" customWidth="1"/>
    <col min="15889" max="15889" width="14.875" style="197" customWidth="1"/>
    <col min="15890" max="15890" width="11.25" style="197" bestFit="1" customWidth="1"/>
    <col min="15891" max="15891" width="9.75" style="197" bestFit="1" customWidth="1"/>
    <col min="15892" max="15893" width="10.5" style="197" bestFit="1" customWidth="1"/>
    <col min="15894" max="15894" width="15.375" style="197" bestFit="1" customWidth="1"/>
    <col min="15895" max="15895" width="12.25" style="197" bestFit="1" customWidth="1"/>
    <col min="15896" max="15896" width="14.875" style="197" bestFit="1" customWidth="1"/>
    <col min="15897" max="15897" width="12.5" style="197" bestFit="1" customWidth="1"/>
    <col min="15898" max="15898" width="10.125" style="197" bestFit="1" customWidth="1"/>
    <col min="15899" max="16129" width="9" style="197"/>
    <col min="16130" max="16130" width="34.5" style="197" bestFit="1" customWidth="1"/>
    <col min="16131" max="16131" width="16.25" style="197" customWidth="1"/>
    <col min="16132" max="16132" width="14.875" style="197" customWidth="1"/>
    <col min="16133" max="16133" width="12.875" style="197" bestFit="1" customWidth="1"/>
    <col min="16134" max="16134" width="13.875" style="197" customWidth="1"/>
    <col min="16135" max="16135" width="11.625" style="197" customWidth="1"/>
    <col min="16136" max="16136" width="11.125" style="197" customWidth="1"/>
    <col min="16137" max="16137" width="12.875" style="197" bestFit="1" customWidth="1"/>
    <col min="16138" max="16138" width="12.625" style="197" customWidth="1"/>
    <col min="16139" max="16140" width="11.75" style="197" bestFit="1" customWidth="1"/>
    <col min="16141" max="16141" width="10.75" style="197" bestFit="1" customWidth="1"/>
    <col min="16142" max="16142" width="14.25" style="197" customWidth="1"/>
    <col min="16143" max="16143" width="12.5" style="197" customWidth="1"/>
    <col min="16144" max="16144" width="14.75" style="197" customWidth="1"/>
    <col min="16145" max="16145" width="14.875" style="197" customWidth="1"/>
    <col min="16146" max="16146" width="11.25" style="197" bestFit="1" customWidth="1"/>
    <col min="16147" max="16147" width="9.75" style="197" bestFit="1" customWidth="1"/>
    <col min="16148" max="16149" width="10.5" style="197" bestFit="1" customWidth="1"/>
    <col min="16150" max="16150" width="15.375" style="197" bestFit="1" customWidth="1"/>
    <col min="16151" max="16151" width="12.25" style="197" bestFit="1" customWidth="1"/>
    <col min="16152" max="16152" width="14.875" style="197" bestFit="1" customWidth="1"/>
    <col min="16153" max="16153" width="12.5" style="197" bestFit="1" customWidth="1"/>
    <col min="16154" max="16154" width="10.125" style="197" bestFit="1" customWidth="1"/>
    <col min="16155" max="16384" width="9" style="197"/>
  </cols>
  <sheetData>
    <row r="1" spans="1:63">
      <c r="A1" s="197" t="s">
        <v>700</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63" ht="16.5" thickBot="1">
      <c r="A2" s="199" t="s">
        <v>735</v>
      </c>
      <c r="B2" s="198"/>
      <c r="C2" s="198"/>
      <c r="D2" s="198"/>
      <c r="E2" s="198"/>
      <c r="F2" s="198"/>
      <c r="G2" s="198"/>
      <c r="H2" s="198"/>
      <c r="I2" s="198"/>
      <c r="J2" s="198"/>
      <c r="K2" s="198"/>
      <c r="L2" s="198"/>
      <c r="M2" s="198"/>
      <c r="N2" s="198"/>
      <c r="O2" s="198"/>
      <c r="P2" s="198"/>
      <c r="Q2" s="198"/>
      <c r="R2" s="198"/>
      <c r="S2" s="198"/>
      <c r="T2" s="198"/>
      <c r="U2" s="198"/>
      <c r="V2" s="198"/>
      <c r="W2" s="198"/>
      <c r="X2" s="198"/>
      <c r="Y2" s="198"/>
    </row>
    <row r="3" spans="1:63" ht="48.75" customHeight="1" thickTop="1" thickBot="1">
      <c r="A3" s="200"/>
      <c r="B3" s="783" t="s">
        <v>736</v>
      </c>
      <c r="C3" s="784"/>
      <c r="D3" s="784"/>
      <c r="E3" s="784"/>
      <c r="F3" s="784"/>
      <c r="G3" s="784"/>
      <c r="H3" s="784"/>
      <c r="I3" s="784"/>
      <c r="J3" s="784"/>
      <c r="K3" s="784"/>
      <c r="L3" s="784"/>
      <c r="M3" s="784"/>
      <c r="N3" s="784"/>
      <c r="O3" s="785"/>
      <c r="P3" s="786" t="s">
        <v>737</v>
      </c>
      <c r="Q3" s="787"/>
      <c r="R3" s="787"/>
      <c r="S3" s="787"/>
      <c r="T3" s="787"/>
      <c r="U3" s="788"/>
      <c r="V3" s="201" t="s">
        <v>738</v>
      </c>
      <c r="W3" s="789" t="s">
        <v>739</v>
      </c>
      <c r="X3" s="789"/>
      <c r="Y3" s="790"/>
    </row>
    <row r="4" spans="1:63" ht="16.5" thickTop="1">
      <c r="A4" s="202"/>
      <c r="B4" s="203" t="s">
        <v>740</v>
      </c>
      <c r="C4" s="204" t="s">
        <v>741</v>
      </c>
      <c r="D4" s="205"/>
      <c r="E4" s="206"/>
      <c r="F4" s="207"/>
      <c r="G4" s="205" t="s">
        <v>742</v>
      </c>
      <c r="H4" s="206"/>
      <c r="I4" s="208" t="s">
        <v>582</v>
      </c>
      <c r="J4" s="208"/>
      <c r="K4" s="207"/>
      <c r="L4" s="205"/>
      <c r="M4" s="209"/>
      <c r="N4" s="208"/>
      <c r="O4" s="210"/>
      <c r="P4" s="205" t="s">
        <v>742</v>
      </c>
      <c r="Q4" s="207"/>
      <c r="R4" s="211"/>
      <c r="S4" s="211"/>
      <c r="T4" s="205" t="s">
        <v>743</v>
      </c>
      <c r="U4" s="212"/>
      <c r="V4" s="213"/>
      <c r="W4" s="209"/>
      <c r="X4" s="207"/>
      <c r="Y4" s="214"/>
    </row>
    <row r="5" spans="1:63">
      <c r="A5" s="215" t="s">
        <v>744</v>
      </c>
      <c r="B5" s="216" t="s">
        <v>745</v>
      </c>
      <c r="C5" s="217" t="s">
        <v>745</v>
      </c>
      <c r="D5" s="205"/>
      <c r="E5" s="206"/>
      <c r="F5" s="218"/>
      <c r="G5" s="205" t="s">
        <v>746</v>
      </c>
      <c r="H5" s="206"/>
      <c r="I5" s="208" t="s">
        <v>703</v>
      </c>
      <c r="J5" s="208"/>
      <c r="K5" s="218"/>
      <c r="L5" s="205" t="s">
        <v>747</v>
      </c>
      <c r="M5" s="206"/>
      <c r="N5" s="208" t="s">
        <v>748</v>
      </c>
      <c r="O5" s="208"/>
      <c r="P5" s="205" t="s">
        <v>746</v>
      </c>
      <c r="Q5" s="218"/>
      <c r="R5" s="205"/>
      <c r="S5" s="205"/>
      <c r="T5" s="205" t="s">
        <v>749</v>
      </c>
      <c r="U5" s="212"/>
      <c r="V5" s="213"/>
      <c r="W5" s="206"/>
      <c r="X5" s="218"/>
      <c r="Y5" s="214"/>
    </row>
    <row r="6" spans="1:63">
      <c r="A6" s="215"/>
      <c r="B6" s="216" t="s">
        <v>750</v>
      </c>
      <c r="C6" s="217" t="s">
        <v>750</v>
      </c>
      <c r="D6" s="205" t="s">
        <v>748</v>
      </c>
      <c r="E6" s="206" t="s">
        <v>582</v>
      </c>
      <c r="F6" s="218"/>
      <c r="G6" s="205" t="s">
        <v>751</v>
      </c>
      <c r="H6" s="206" t="s">
        <v>582</v>
      </c>
      <c r="I6" s="208" t="s">
        <v>752</v>
      </c>
      <c r="J6" s="208" t="s">
        <v>753</v>
      </c>
      <c r="K6" s="218"/>
      <c r="L6" s="205" t="s">
        <v>754</v>
      </c>
      <c r="M6" s="206"/>
      <c r="N6" s="208" t="s">
        <v>755</v>
      </c>
      <c r="O6" s="208"/>
      <c r="P6" s="205" t="s">
        <v>751</v>
      </c>
      <c r="Q6" s="218"/>
      <c r="R6" s="205"/>
      <c r="S6" s="205"/>
      <c r="T6" s="205" t="s">
        <v>746</v>
      </c>
      <c r="U6" s="212" t="s">
        <v>582</v>
      </c>
      <c r="V6" s="213" t="s">
        <v>756</v>
      </c>
      <c r="W6" s="206"/>
      <c r="X6" s="218"/>
      <c r="Y6" s="214"/>
    </row>
    <row r="7" spans="1:63">
      <c r="A7" s="215"/>
      <c r="B7" s="216" t="s">
        <v>757</v>
      </c>
      <c r="C7" s="217" t="s">
        <v>757</v>
      </c>
      <c r="D7" s="205" t="s">
        <v>755</v>
      </c>
      <c r="E7" s="206" t="s">
        <v>703</v>
      </c>
      <c r="F7" s="218" t="s">
        <v>758</v>
      </c>
      <c r="G7" s="205" t="s">
        <v>758</v>
      </c>
      <c r="H7" s="206" t="s">
        <v>758</v>
      </c>
      <c r="I7" s="208" t="s">
        <v>758</v>
      </c>
      <c r="J7" s="208" t="s">
        <v>759</v>
      </c>
      <c r="K7" s="218" t="s">
        <v>747</v>
      </c>
      <c r="L7" s="205" t="s">
        <v>760</v>
      </c>
      <c r="M7" s="206" t="s">
        <v>582</v>
      </c>
      <c r="N7" s="208" t="s">
        <v>761</v>
      </c>
      <c r="O7" s="208" t="s">
        <v>762</v>
      </c>
      <c r="P7" s="208" t="s">
        <v>762</v>
      </c>
      <c r="Q7" s="218" t="s">
        <v>761</v>
      </c>
      <c r="R7" s="205" t="s">
        <v>761</v>
      </c>
      <c r="S7" s="205" t="s">
        <v>761</v>
      </c>
      <c r="T7" s="205" t="s">
        <v>751</v>
      </c>
      <c r="U7" s="212" t="s">
        <v>761</v>
      </c>
      <c r="V7" s="213" t="s">
        <v>763</v>
      </c>
      <c r="W7" s="206" t="s">
        <v>582</v>
      </c>
      <c r="X7" s="218" t="s">
        <v>764</v>
      </c>
      <c r="Y7" s="214"/>
    </row>
    <row r="8" spans="1:63" ht="16.5" thickBot="1">
      <c r="A8" s="219"/>
      <c r="B8" s="220" t="s">
        <v>765</v>
      </c>
      <c r="C8" s="221" t="s">
        <v>765</v>
      </c>
      <c r="D8" s="222" t="s">
        <v>762</v>
      </c>
      <c r="E8" s="223" t="s">
        <v>766</v>
      </c>
      <c r="F8" s="224" t="s">
        <v>767</v>
      </c>
      <c r="G8" s="222" t="s">
        <v>767</v>
      </c>
      <c r="H8" s="223" t="s">
        <v>767</v>
      </c>
      <c r="I8" s="225" t="s">
        <v>767</v>
      </c>
      <c r="J8" s="225" t="s">
        <v>768</v>
      </c>
      <c r="K8" s="224" t="s">
        <v>769</v>
      </c>
      <c r="L8" s="222" t="s">
        <v>770</v>
      </c>
      <c r="M8" s="223" t="s">
        <v>747</v>
      </c>
      <c r="N8" s="226" t="s">
        <v>762</v>
      </c>
      <c r="O8" s="226" t="s">
        <v>759</v>
      </c>
      <c r="P8" s="226" t="s">
        <v>759</v>
      </c>
      <c r="Q8" s="227" t="s">
        <v>771</v>
      </c>
      <c r="R8" s="228" t="s">
        <v>755</v>
      </c>
      <c r="S8" s="228" t="s">
        <v>772</v>
      </c>
      <c r="T8" s="228" t="s">
        <v>773</v>
      </c>
      <c r="U8" s="229" t="s">
        <v>767</v>
      </c>
      <c r="V8" s="230" t="s">
        <v>767</v>
      </c>
      <c r="W8" s="223" t="s">
        <v>774</v>
      </c>
      <c r="X8" s="227" t="s">
        <v>774</v>
      </c>
      <c r="Y8" s="231" t="s">
        <v>582</v>
      </c>
    </row>
    <row r="9" spans="1:63" s="241" customFormat="1">
      <c r="A9" s="232"/>
      <c r="B9" s="233"/>
      <c r="C9" s="198"/>
      <c r="D9" s="234"/>
      <c r="E9" s="235"/>
      <c r="F9" s="236"/>
      <c r="G9" s="234"/>
      <c r="H9" s="235"/>
      <c r="I9" s="237"/>
      <c r="J9" s="237"/>
      <c r="K9" s="236"/>
      <c r="L9" s="234"/>
      <c r="M9" s="235"/>
      <c r="N9" s="237"/>
      <c r="O9" s="237"/>
      <c r="P9" s="237"/>
      <c r="Q9" s="236"/>
      <c r="R9" s="234"/>
      <c r="S9" s="234"/>
      <c r="T9" s="234"/>
      <c r="U9" s="238"/>
      <c r="V9" s="239"/>
      <c r="W9" s="235"/>
      <c r="X9" s="236"/>
      <c r="Y9" s="240"/>
    </row>
    <row r="10" spans="1:63" ht="16.5" thickBot="1">
      <c r="A10" s="242" t="s">
        <v>775</v>
      </c>
      <c r="B10" s="243">
        <v>17601</v>
      </c>
      <c r="C10" s="244">
        <v>214985</v>
      </c>
      <c r="D10" s="245">
        <v>56797</v>
      </c>
      <c r="E10" s="246">
        <v>271782</v>
      </c>
      <c r="F10" s="247">
        <v>7810</v>
      </c>
      <c r="G10" s="245">
        <v>3972</v>
      </c>
      <c r="H10" s="246">
        <v>11782</v>
      </c>
      <c r="I10" s="248">
        <v>283564</v>
      </c>
      <c r="J10" s="248">
        <v>441</v>
      </c>
      <c r="K10" s="247">
        <v>532</v>
      </c>
      <c r="L10" s="245">
        <v>4375</v>
      </c>
      <c r="M10" s="246">
        <v>4907</v>
      </c>
      <c r="N10" s="248">
        <v>9256</v>
      </c>
      <c r="O10" s="248">
        <v>2</v>
      </c>
      <c r="P10" s="248">
        <v>0.12333333333333332</v>
      </c>
      <c r="Q10" s="247">
        <v>1286</v>
      </c>
      <c r="R10" s="245">
        <v>297</v>
      </c>
      <c r="S10" s="245">
        <v>325</v>
      </c>
      <c r="T10" s="245">
        <v>2629</v>
      </c>
      <c r="U10" s="249">
        <v>4537</v>
      </c>
      <c r="V10" s="250">
        <v>2947</v>
      </c>
      <c r="W10" s="246">
        <v>323256</v>
      </c>
      <c r="X10" s="251"/>
      <c r="Y10" s="252"/>
      <c r="AP10" s="253"/>
      <c r="AQ10" s="253"/>
      <c r="AR10" s="253"/>
      <c r="AV10" s="253"/>
      <c r="BI10" s="253"/>
    </row>
    <row r="11" spans="1:63">
      <c r="A11" s="232" t="s">
        <v>776</v>
      </c>
      <c r="B11" s="254"/>
      <c r="C11" s="255"/>
      <c r="D11" s="256"/>
      <c r="E11" s="257"/>
      <c r="F11" s="258"/>
      <c r="G11" s="256"/>
      <c r="H11" s="257"/>
      <c r="I11" s="259"/>
      <c r="J11" s="259"/>
      <c r="K11" s="258"/>
      <c r="L11" s="256"/>
      <c r="M11" s="257"/>
      <c r="N11" s="259"/>
      <c r="O11" s="259"/>
      <c r="P11" s="259"/>
      <c r="Q11" s="258"/>
      <c r="R11" s="256"/>
      <c r="S11" s="256"/>
      <c r="T11" s="256"/>
      <c r="U11" s="260"/>
      <c r="V11" s="261"/>
      <c r="W11" s="257"/>
      <c r="X11" s="236"/>
      <c r="Y11" s="240"/>
    </row>
    <row r="12" spans="1:63">
      <c r="A12" s="232"/>
      <c r="B12" s="254"/>
      <c r="C12" s="255"/>
      <c r="D12" s="256"/>
      <c r="E12" s="257"/>
      <c r="F12" s="258"/>
      <c r="G12" s="256"/>
      <c r="H12" s="257"/>
      <c r="I12" s="259"/>
      <c r="J12" s="259"/>
      <c r="K12" s="258"/>
      <c r="L12" s="256"/>
      <c r="M12" s="257"/>
      <c r="N12" s="259"/>
      <c r="O12" s="259"/>
      <c r="P12" s="259"/>
      <c r="Q12" s="258"/>
      <c r="R12" s="256"/>
      <c r="S12" s="256"/>
      <c r="T12" s="256"/>
      <c r="U12" s="260"/>
      <c r="V12" s="261"/>
      <c r="W12" s="257"/>
      <c r="X12" s="236"/>
      <c r="Y12" s="240"/>
    </row>
    <row r="13" spans="1:63" s="262" customFormat="1">
      <c r="A13" s="232"/>
      <c r="B13" s="254"/>
      <c r="C13" s="255"/>
      <c r="D13" s="256"/>
      <c r="E13" s="257"/>
      <c r="F13" s="258"/>
      <c r="G13" s="256"/>
      <c r="H13" s="257"/>
      <c r="I13" s="259"/>
      <c r="J13" s="259"/>
      <c r="K13" s="258"/>
      <c r="L13" s="256"/>
      <c r="M13" s="257"/>
      <c r="N13" s="259"/>
      <c r="O13" s="259"/>
      <c r="P13" s="259"/>
      <c r="Q13" s="258"/>
      <c r="R13" s="256"/>
      <c r="S13" s="256"/>
      <c r="T13" s="256"/>
      <c r="U13" s="260"/>
      <c r="V13" s="261"/>
      <c r="W13" s="257"/>
      <c r="X13" s="236"/>
      <c r="Y13" s="240"/>
    </row>
    <row r="14" spans="1:63" s="274" customFormat="1">
      <c r="A14" s="263" t="s">
        <v>777</v>
      </c>
      <c r="B14" s="264">
        <v>55072870</v>
      </c>
      <c r="C14" s="265">
        <v>523358475</v>
      </c>
      <c r="D14" s="266">
        <v>274105289</v>
      </c>
      <c r="E14" s="267">
        <v>797463764</v>
      </c>
      <c r="F14" s="268">
        <v>26434118</v>
      </c>
      <c r="G14" s="266">
        <v>6287332</v>
      </c>
      <c r="H14" s="267">
        <v>32721450</v>
      </c>
      <c r="I14" s="269">
        <v>830185214</v>
      </c>
      <c r="J14" s="269">
        <v>1722598</v>
      </c>
      <c r="K14" s="268">
        <v>1030511</v>
      </c>
      <c r="L14" s="266">
        <v>2287629</v>
      </c>
      <c r="M14" s="267">
        <v>3318140</v>
      </c>
      <c r="N14" s="269">
        <v>53569546</v>
      </c>
      <c r="O14" s="269">
        <v>146741</v>
      </c>
      <c r="P14" s="269">
        <v>1169</v>
      </c>
      <c r="Q14" s="268">
        <v>4675050</v>
      </c>
      <c r="R14" s="266">
        <v>1688513</v>
      </c>
      <c r="S14" s="266">
        <v>1601713</v>
      </c>
      <c r="T14" s="266">
        <v>5374967</v>
      </c>
      <c r="U14" s="270">
        <v>13340243</v>
      </c>
      <c r="V14" s="271">
        <v>22274197</v>
      </c>
      <c r="W14" s="267">
        <v>979630718</v>
      </c>
      <c r="X14" s="272">
        <v>0</v>
      </c>
      <c r="Y14" s="273">
        <v>979630718</v>
      </c>
    </row>
    <row r="15" spans="1:63" ht="16.5" thickBot="1">
      <c r="A15" s="275" t="s">
        <v>778</v>
      </c>
      <c r="B15" s="276">
        <v>67850514</v>
      </c>
      <c r="C15" s="277">
        <v>802658325</v>
      </c>
      <c r="D15" s="278">
        <v>226371979</v>
      </c>
      <c r="E15" s="279">
        <v>1029030304</v>
      </c>
      <c r="F15" s="280">
        <v>32793521</v>
      </c>
      <c r="G15" s="278">
        <v>15009675</v>
      </c>
      <c r="H15" s="279">
        <v>47803196</v>
      </c>
      <c r="I15" s="281">
        <v>1076833500</v>
      </c>
      <c r="J15" s="281">
        <v>1595617</v>
      </c>
      <c r="K15" s="280">
        <v>1633079</v>
      </c>
      <c r="L15" s="278">
        <v>1319130</v>
      </c>
      <c r="M15" s="279">
        <v>2952209</v>
      </c>
      <c r="N15" s="281">
        <v>37071463</v>
      </c>
      <c r="O15" s="281">
        <v>10762</v>
      </c>
      <c r="P15" s="281">
        <v>556</v>
      </c>
      <c r="Q15" s="280">
        <v>6204915</v>
      </c>
      <c r="R15" s="278">
        <v>1360475</v>
      </c>
      <c r="S15" s="278">
        <v>1519245</v>
      </c>
      <c r="T15" s="278">
        <v>11825262</v>
      </c>
      <c r="U15" s="282">
        <v>20909897</v>
      </c>
      <c r="V15" s="283">
        <v>10189175</v>
      </c>
      <c r="W15" s="279">
        <v>1217413693</v>
      </c>
      <c r="X15" s="284">
        <v>90663177</v>
      </c>
      <c r="Y15" s="285">
        <v>1308076870</v>
      </c>
      <c r="AA15" s="253"/>
      <c r="AE15" s="286"/>
      <c r="AF15" s="286"/>
      <c r="AP15" s="253"/>
      <c r="AQ15" s="253"/>
      <c r="AR15" s="253"/>
      <c r="AS15" s="253"/>
      <c r="AU15" s="253"/>
      <c r="AV15" s="253"/>
      <c r="AW15" s="253"/>
      <c r="AX15" s="253"/>
      <c r="AY15" s="253"/>
      <c r="AZ15" s="253"/>
      <c r="BA15" s="253"/>
      <c r="BC15" s="253"/>
      <c r="BI15" s="253"/>
      <c r="BJ15" s="253"/>
      <c r="BK15" s="253"/>
    </row>
    <row r="16" spans="1:63" ht="16.5" thickBot="1">
      <c r="A16" s="287" t="s">
        <v>779</v>
      </c>
      <c r="B16" s="288">
        <v>122923384</v>
      </c>
      <c r="C16" s="289">
        <v>1326016800</v>
      </c>
      <c r="D16" s="290">
        <v>500477268</v>
      </c>
      <c r="E16" s="291">
        <v>1826494068</v>
      </c>
      <c r="F16" s="292">
        <v>59227639</v>
      </c>
      <c r="G16" s="290">
        <v>21297007</v>
      </c>
      <c r="H16" s="291">
        <v>80524646</v>
      </c>
      <c r="I16" s="293">
        <v>1907018714</v>
      </c>
      <c r="J16" s="293">
        <v>3318215</v>
      </c>
      <c r="K16" s="292">
        <v>2663590</v>
      </c>
      <c r="L16" s="290">
        <v>3606759</v>
      </c>
      <c r="M16" s="291">
        <v>6270349</v>
      </c>
      <c r="N16" s="293">
        <v>90641009</v>
      </c>
      <c r="O16" s="294">
        <v>157503</v>
      </c>
      <c r="P16" s="291">
        <v>1725</v>
      </c>
      <c r="Q16" s="292">
        <v>10879965</v>
      </c>
      <c r="R16" s="290">
        <v>3048988</v>
      </c>
      <c r="S16" s="290">
        <v>3120958</v>
      </c>
      <c r="T16" s="290">
        <v>17200229</v>
      </c>
      <c r="U16" s="295">
        <v>34250140</v>
      </c>
      <c r="V16" s="296">
        <v>32463372</v>
      </c>
      <c r="W16" s="291">
        <v>2197044411</v>
      </c>
      <c r="X16" s="297">
        <v>90663177</v>
      </c>
      <c r="Y16" s="298">
        <v>2287707588</v>
      </c>
      <c r="AF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row>
    <row r="17" spans="1:61">
      <c r="A17" s="232"/>
      <c r="B17" s="299"/>
      <c r="C17" s="300"/>
      <c r="D17" s="301"/>
      <c r="E17" s="302"/>
      <c r="F17" s="303"/>
      <c r="G17" s="301"/>
      <c r="H17" s="302"/>
      <c r="I17" s="304"/>
      <c r="J17" s="304"/>
      <c r="K17" s="303"/>
      <c r="L17" s="301"/>
      <c r="M17" s="302"/>
      <c r="N17" s="304"/>
      <c r="O17" s="304"/>
      <c r="P17" s="304"/>
      <c r="Q17" s="303"/>
      <c r="R17" s="301"/>
      <c r="S17" s="301"/>
      <c r="T17" s="301"/>
      <c r="U17" s="305"/>
      <c r="V17" s="306"/>
      <c r="W17" s="302"/>
      <c r="X17" s="307"/>
      <c r="Y17" s="308"/>
    </row>
    <row r="18" spans="1:61">
      <c r="A18" s="232"/>
      <c r="B18" s="299"/>
      <c r="C18" s="300"/>
      <c r="D18" s="301"/>
      <c r="E18" s="302"/>
      <c r="F18" s="303"/>
      <c r="G18" s="301"/>
      <c r="H18" s="302"/>
      <c r="I18" s="304"/>
      <c r="J18" s="304"/>
      <c r="K18" s="303"/>
      <c r="L18" s="301"/>
      <c r="M18" s="302"/>
      <c r="N18" s="304"/>
      <c r="O18" s="304"/>
      <c r="P18" s="304"/>
      <c r="Q18" s="303"/>
      <c r="R18" s="301"/>
      <c r="S18" s="301"/>
      <c r="T18" s="301"/>
      <c r="U18" s="305"/>
      <c r="V18" s="306"/>
      <c r="W18" s="302"/>
      <c r="X18" s="236"/>
      <c r="Y18" s="240"/>
    </row>
    <row r="19" spans="1:61">
      <c r="A19" s="232" t="s">
        <v>780</v>
      </c>
      <c r="B19" s="299"/>
      <c r="C19" s="300"/>
      <c r="D19" s="301"/>
      <c r="E19" s="302"/>
      <c r="F19" s="303"/>
      <c r="G19" s="301"/>
      <c r="H19" s="302"/>
      <c r="I19" s="304"/>
      <c r="J19" s="304"/>
      <c r="K19" s="303"/>
      <c r="L19" s="301"/>
      <c r="M19" s="302"/>
      <c r="N19" s="304"/>
      <c r="O19" s="304"/>
      <c r="P19" s="304"/>
      <c r="Q19" s="303"/>
      <c r="R19" s="301"/>
      <c r="S19" s="301"/>
      <c r="T19" s="301"/>
      <c r="U19" s="305"/>
      <c r="V19" s="306"/>
      <c r="W19" s="302"/>
      <c r="X19" s="236"/>
      <c r="Y19" s="240"/>
      <c r="AF19" s="286"/>
      <c r="AG19" s="286"/>
      <c r="AP19" s="286"/>
      <c r="AQ19" s="286"/>
      <c r="AR19" s="286"/>
      <c r="AS19" s="286"/>
      <c r="AT19" s="286"/>
      <c r="AU19" s="286"/>
      <c r="AV19" s="286"/>
      <c r="AW19" s="286"/>
      <c r="AX19" s="286"/>
      <c r="AY19" s="286"/>
      <c r="AZ19" s="286"/>
      <c r="BA19" s="286"/>
      <c r="BB19" s="286"/>
      <c r="BC19" s="286"/>
      <c r="BD19" s="286"/>
      <c r="BE19" s="286"/>
      <c r="BF19" s="286"/>
      <c r="BG19" s="286"/>
      <c r="BH19" s="286"/>
      <c r="BI19" s="286"/>
    </row>
    <row r="20" spans="1:61" s="253" customFormat="1">
      <c r="A20" s="232" t="s">
        <v>781</v>
      </c>
      <c r="B20" s="309">
        <v>3128.9625589455145</v>
      </c>
      <c r="C20" s="310">
        <v>2434.3953066493009</v>
      </c>
      <c r="D20" s="311">
        <v>4826.0522386745779</v>
      </c>
      <c r="E20" s="312">
        <v>2934.2037515361576</v>
      </c>
      <c r="F20" s="313">
        <v>3384.6501920614596</v>
      </c>
      <c r="G20" s="311">
        <v>1582.913393756294</v>
      </c>
      <c r="H20" s="312">
        <v>2777.2407061619419</v>
      </c>
      <c r="I20" s="314">
        <v>2927.6819836086388</v>
      </c>
      <c r="J20" s="314">
        <v>3906.1179138321995</v>
      </c>
      <c r="K20" s="313">
        <v>1937.0507518796992</v>
      </c>
      <c r="L20" s="311">
        <v>522.88662857142856</v>
      </c>
      <c r="M20" s="312">
        <v>676.20542082738939</v>
      </c>
      <c r="N20" s="314">
        <v>5787.548184961106</v>
      </c>
      <c r="O20" s="314">
        <v>73370.5</v>
      </c>
      <c r="P20" s="314">
        <v>9478.3783783783783</v>
      </c>
      <c r="Q20" s="313">
        <v>3635.3421461897356</v>
      </c>
      <c r="R20" s="311">
        <v>5685.2289562289561</v>
      </c>
      <c r="S20" s="311">
        <v>4928.3476923076923</v>
      </c>
      <c r="T20" s="311">
        <v>2044.4910612400151</v>
      </c>
      <c r="U20" s="315">
        <v>2940.3224597751819</v>
      </c>
      <c r="V20" s="316">
        <v>7558.261621988463</v>
      </c>
      <c r="W20" s="312">
        <v>3030.5105489147918</v>
      </c>
      <c r="X20" s="236"/>
      <c r="Y20" s="240"/>
    </row>
    <row r="21" spans="1:61" ht="16.5" thickBot="1">
      <c r="A21" s="317" t="s">
        <v>782</v>
      </c>
      <c r="B21" s="318">
        <v>3854.9238111470941</v>
      </c>
      <c r="C21" s="319">
        <v>3733.5550154661955</v>
      </c>
      <c r="D21" s="320">
        <v>3985.6326742609644</v>
      </c>
      <c r="E21" s="321">
        <v>3786.2342024122277</v>
      </c>
      <c r="F21" s="322">
        <v>4198.9143405889881</v>
      </c>
      <c r="G21" s="320">
        <v>3778.8708459214499</v>
      </c>
      <c r="H21" s="321">
        <v>4057.3074180954</v>
      </c>
      <c r="I21" s="323">
        <v>3797.4972140328109</v>
      </c>
      <c r="J21" s="323">
        <v>3618.1791383219957</v>
      </c>
      <c r="K21" s="322">
        <v>3069.6973684210525</v>
      </c>
      <c r="L21" s="320">
        <v>301.51542857142857</v>
      </c>
      <c r="M21" s="321">
        <v>601.63215814143064</v>
      </c>
      <c r="N21" s="323">
        <v>4005.1278089887642</v>
      </c>
      <c r="O21" s="323">
        <v>5381</v>
      </c>
      <c r="P21" s="323">
        <v>4508.1081081081084</v>
      </c>
      <c r="Q21" s="322">
        <v>4824.9727838258168</v>
      </c>
      <c r="R21" s="320">
        <v>4580.7239057239058</v>
      </c>
      <c r="S21" s="320">
        <v>4674.6000000000004</v>
      </c>
      <c r="T21" s="320">
        <v>4498.0076074553062</v>
      </c>
      <c r="U21" s="324">
        <v>4608.7496142825657</v>
      </c>
      <c r="V21" s="325">
        <v>3457.4737020699017</v>
      </c>
      <c r="W21" s="321">
        <v>3766.097746058851</v>
      </c>
      <c r="X21" s="326"/>
      <c r="Y21" s="327"/>
      <c r="AP21" s="286"/>
      <c r="AQ21" s="286"/>
      <c r="AR21" s="286"/>
      <c r="AS21" s="286"/>
      <c r="AT21" s="286"/>
      <c r="AU21" s="286"/>
      <c r="AV21" s="286"/>
      <c r="AW21" s="286"/>
      <c r="AX21" s="286"/>
      <c r="AY21" s="286"/>
      <c r="AZ21" s="286"/>
      <c r="BA21" s="286"/>
      <c r="BB21" s="286"/>
      <c r="BC21" s="286"/>
      <c r="BD21" s="286"/>
      <c r="BE21" s="286"/>
      <c r="BF21" s="286"/>
      <c r="BG21" s="286"/>
      <c r="BH21" s="286"/>
      <c r="BI21" s="286"/>
    </row>
    <row r="22" spans="1:61" ht="16.5" thickBot="1">
      <c r="A22" s="287" t="s">
        <v>582</v>
      </c>
      <c r="B22" s="288">
        <v>6983.8863700926086</v>
      </c>
      <c r="C22" s="289">
        <v>6167.9503221154964</v>
      </c>
      <c r="D22" s="290">
        <v>8811.6849129355433</v>
      </c>
      <c r="E22" s="291">
        <v>6720.4379539483853</v>
      </c>
      <c r="F22" s="292">
        <v>7583.5645326504473</v>
      </c>
      <c r="G22" s="290">
        <v>5361.7842396777442</v>
      </c>
      <c r="H22" s="291">
        <v>6834.5481242573424</v>
      </c>
      <c r="I22" s="293">
        <v>6725.1791976414497</v>
      </c>
      <c r="J22" s="293">
        <v>7524.2970521541956</v>
      </c>
      <c r="K22" s="292">
        <v>5006.7481203007519</v>
      </c>
      <c r="L22" s="290">
        <v>824.40205714285707</v>
      </c>
      <c r="M22" s="291">
        <v>1277.83757896882</v>
      </c>
      <c r="N22" s="293">
        <v>9792.6759939498697</v>
      </c>
      <c r="O22" s="294">
        <v>78751.5</v>
      </c>
      <c r="P22" s="291">
        <v>13986.486486486487</v>
      </c>
      <c r="Q22" s="292">
        <v>8460.3149300155528</v>
      </c>
      <c r="R22" s="290">
        <v>10265.952861952861</v>
      </c>
      <c r="S22" s="290">
        <v>9602.9476923076927</v>
      </c>
      <c r="T22" s="290">
        <v>6542.4986686953216</v>
      </c>
      <c r="U22" s="295">
        <v>7549.0720740577472</v>
      </c>
      <c r="V22" s="296">
        <v>11015.735324058365</v>
      </c>
      <c r="W22" s="291">
        <v>6796.6082949736428</v>
      </c>
      <c r="X22" s="328"/>
      <c r="Y22" s="329"/>
      <c r="AP22" s="286"/>
      <c r="AQ22" s="286"/>
      <c r="AR22" s="286"/>
      <c r="AS22" s="286"/>
      <c r="AT22" s="286"/>
      <c r="AU22" s="286"/>
      <c r="AV22" s="286"/>
      <c r="AW22" s="286"/>
      <c r="AX22" s="286"/>
      <c r="AY22" s="286"/>
      <c r="AZ22" s="286"/>
      <c r="BA22" s="286"/>
      <c r="BB22" s="286"/>
      <c r="BC22" s="286"/>
      <c r="BD22" s="286"/>
      <c r="BE22" s="286"/>
      <c r="BF22" s="286"/>
      <c r="BG22" s="286"/>
      <c r="BH22" s="286"/>
      <c r="BI22" s="286"/>
    </row>
    <row r="23" spans="1:61">
      <c r="A23" s="232"/>
      <c r="B23" s="299"/>
      <c r="C23" s="300"/>
      <c r="D23" s="301"/>
      <c r="E23" s="302"/>
      <c r="F23" s="303"/>
      <c r="G23" s="301"/>
      <c r="H23" s="302"/>
      <c r="I23" s="304"/>
      <c r="J23" s="304"/>
      <c r="K23" s="303"/>
      <c r="L23" s="301"/>
      <c r="M23" s="302"/>
      <c r="N23" s="304"/>
      <c r="O23" s="304"/>
      <c r="P23" s="304"/>
      <c r="Q23" s="303"/>
      <c r="R23" s="301"/>
      <c r="S23" s="301"/>
      <c r="T23" s="301"/>
      <c r="U23" s="305"/>
      <c r="V23" s="306"/>
      <c r="W23" s="302"/>
      <c r="X23" s="236"/>
      <c r="Y23" s="240"/>
    </row>
    <row r="24" spans="1:61">
      <c r="A24" s="232"/>
      <c r="B24" s="330"/>
      <c r="C24" s="198"/>
      <c r="D24" s="234"/>
      <c r="E24" s="235"/>
      <c r="F24" s="236"/>
      <c r="G24" s="234"/>
      <c r="H24" s="235"/>
      <c r="I24" s="237"/>
      <c r="J24" s="237"/>
      <c r="K24" s="236"/>
      <c r="L24" s="234"/>
      <c r="M24" s="235"/>
      <c r="N24" s="237"/>
      <c r="O24" s="236"/>
      <c r="P24" s="304"/>
      <c r="Q24" s="198"/>
      <c r="R24" s="234"/>
      <c r="S24" s="234"/>
      <c r="T24" s="234"/>
      <c r="U24" s="238"/>
      <c r="V24" s="239"/>
      <c r="W24" s="235"/>
      <c r="X24" s="236"/>
      <c r="Y24" s="240"/>
    </row>
    <row r="25" spans="1:61" ht="16.5" thickBot="1">
      <c r="A25" s="331" t="s">
        <v>783</v>
      </c>
      <c r="B25" s="243">
        <v>528039</v>
      </c>
      <c r="C25" s="244">
        <v>6449545</v>
      </c>
      <c r="D25" s="245">
        <v>1703914</v>
      </c>
      <c r="E25" s="246">
        <v>8153459</v>
      </c>
      <c r="F25" s="247">
        <v>234291</v>
      </c>
      <c r="G25" s="245">
        <v>119160</v>
      </c>
      <c r="H25" s="246">
        <v>353451</v>
      </c>
      <c r="I25" s="248">
        <v>8506910</v>
      </c>
      <c r="J25" s="248">
        <v>13223</v>
      </c>
      <c r="K25" s="247">
        <v>15964</v>
      </c>
      <c r="L25" s="245">
        <v>131258</v>
      </c>
      <c r="M25" s="246">
        <v>147222</v>
      </c>
      <c r="N25" s="248">
        <v>277690</v>
      </c>
      <c r="O25" s="248">
        <v>71</v>
      </c>
      <c r="P25" s="248">
        <v>4</v>
      </c>
      <c r="Q25" s="247">
        <v>38584</v>
      </c>
      <c r="R25" s="245">
        <v>8921</v>
      </c>
      <c r="S25" s="245">
        <v>9751</v>
      </c>
      <c r="T25" s="245">
        <v>78869</v>
      </c>
      <c r="U25" s="249">
        <v>136125</v>
      </c>
      <c r="V25" s="250">
        <v>88410</v>
      </c>
      <c r="W25" s="246">
        <v>9697693</v>
      </c>
      <c r="X25" s="332"/>
      <c r="Y25" s="333"/>
    </row>
    <row r="26" spans="1:61">
      <c r="A26" s="232"/>
      <c r="B26" s="254"/>
      <c r="C26" s="255"/>
      <c r="D26" s="256"/>
      <c r="E26" s="257"/>
      <c r="F26" s="258"/>
      <c r="G26" s="256"/>
      <c r="H26" s="257"/>
      <c r="I26" s="259"/>
      <c r="J26" s="259"/>
      <c r="K26" s="258"/>
      <c r="L26" s="256"/>
      <c r="M26" s="257"/>
      <c r="N26" s="259"/>
      <c r="O26" s="259"/>
      <c r="P26" s="259"/>
      <c r="Q26" s="258"/>
      <c r="R26" s="256"/>
      <c r="S26" s="256"/>
      <c r="T26" s="256"/>
      <c r="U26" s="260"/>
      <c r="V26" s="261"/>
      <c r="W26" s="257"/>
      <c r="X26" s="236"/>
      <c r="Y26" s="240"/>
    </row>
    <row r="27" spans="1:61">
      <c r="A27" s="232"/>
      <c r="B27" s="299"/>
      <c r="C27" s="300"/>
      <c r="D27" s="301"/>
      <c r="E27" s="302"/>
      <c r="F27" s="303"/>
      <c r="G27" s="301"/>
      <c r="H27" s="302"/>
      <c r="I27" s="304"/>
      <c r="J27" s="304"/>
      <c r="K27" s="303"/>
      <c r="L27" s="301"/>
      <c r="M27" s="302"/>
      <c r="N27" s="304"/>
      <c r="O27" s="304"/>
      <c r="P27" s="304"/>
      <c r="Q27" s="303"/>
      <c r="R27" s="301"/>
      <c r="S27" s="301"/>
      <c r="T27" s="301"/>
      <c r="U27" s="305"/>
      <c r="V27" s="306"/>
      <c r="W27" s="302"/>
      <c r="X27" s="236"/>
      <c r="Y27" s="240"/>
    </row>
    <row r="28" spans="1:61">
      <c r="A28" s="232" t="s">
        <v>784</v>
      </c>
      <c r="B28" s="299"/>
      <c r="C28" s="300"/>
      <c r="D28" s="301"/>
      <c r="E28" s="302"/>
      <c r="F28" s="303"/>
      <c r="G28" s="301"/>
      <c r="H28" s="302"/>
      <c r="I28" s="304"/>
      <c r="J28" s="304"/>
      <c r="K28" s="303"/>
      <c r="L28" s="301"/>
      <c r="M28" s="302"/>
      <c r="N28" s="304"/>
      <c r="O28" s="304"/>
      <c r="P28" s="304"/>
      <c r="Q28" s="303"/>
      <c r="R28" s="301"/>
      <c r="S28" s="301"/>
      <c r="T28" s="301"/>
      <c r="U28" s="305"/>
      <c r="V28" s="306"/>
      <c r="W28" s="302"/>
      <c r="X28" s="236"/>
      <c r="Y28" s="240"/>
    </row>
    <row r="29" spans="1:61">
      <c r="A29" s="232" t="s">
        <v>781</v>
      </c>
      <c r="B29" s="309">
        <v>104.29697427652124</v>
      </c>
      <c r="C29" s="310">
        <v>81.146573130352607</v>
      </c>
      <c r="D29" s="311">
        <v>160.86803031138896</v>
      </c>
      <c r="E29" s="312">
        <v>97.806803713614059</v>
      </c>
      <c r="F29" s="313">
        <v>112.8260069742329</v>
      </c>
      <c r="G29" s="311">
        <v>52.763779791876466</v>
      </c>
      <c r="H29" s="312">
        <v>92.577047454951327</v>
      </c>
      <c r="I29" s="314">
        <v>97.589514171420646</v>
      </c>
      <c r="J29" s="314">
        <v>130.27285789911517</v>
      </c>
      <c r="K29" s="313">
        <v>64.552179904785774</v>
      </c>
      <c r="L29" s="311">
        <v>17.42849197763184</v>
      </c>
      <c r="M29" s="312">
        <v>22.538343454103327</v>
      </c>
      <c r="N29" s="314">
        <v>192.91132557888292</v>
      </c>
      <c r="O29" s="314">
        <v>2066.7746478873241</v>
      </c>
      <c r="P29" s="314">
        <v>292.25</v>
      </c>
      <c r="Q29" s="313">
        <v>121.16550901928261</v>
      </c>
      <c r="R29" s="311">
        <v>189.27396031834996</v>
      </c>
      <c r="S29" s="311">
        <v>164.26140908624757</v>
      </c>
      <c r="T29" s="311">
        <v>68.150566128643703</v>
      </c>
      <c r="U29" s="315">
        <v>97.999948576675848</v>
      </c>
      <c r="V29" s="316">
        <v>251.94205406628208</v>
      </c>
      <c r="W29" s="312">
        <v>98.720027639563341</v>
      </c>
      <c r="X29" s="236"/>
      <c r="Y29" s="240"/>
    </row>
    <row r="30" spans="1:61" ht="16.5" thickBot="1">
      <c r="A30" s="317" t="s">
        <v>782</v>
      </c>
      <c r="B30" s="318">
        <v>128.49527023572122</v>
      </c>
      <c r="C30" s="319">
        <v>124.45193032996902</v>
      </c>
      <c r="D30" s="320">
        <v>132.85411059478355</v>
      </c>
      <c r="E30" s="321">
        <v>126.20782222612513</v>
      </c>
      <c r="F30" s="322">
        <v>139.96918789027322</v>
      </c>
      <c r="G30" s="320">
        <v>125.962361530715</v>
      </c>
      <c r="H30" s="321">
        <v>135.24702434000753</v>
      </c>
      <c r="I30" s="323">
        <v>126.5833892682537</v>
      </c>
      <c r="J30" s="323">
        <v>120.6698177418135</v>
      </c>
      <c r="K30" s="322">
        <v>102.29760711601102</v>
      </c>
      <c r="L30" s="320">
        <v>10.049901720276097</v>
      </c>
      <c r="M30" s="321">
        <v>20.052770645691542</v>
      </c>
      <c r="N30" s="323">
        <v>133.49945262703014</v>
      </c>
      <c r="O30" s="323">
        <v>151.57746478873239</v>
      </c>
      <c r="P30" s="323">
        <v>139</v>
      </c>
      <c r="Q30" s="322">
        <v>160.81575264358284</v>
      </c>
      <c r="R30" s="320">
        <v>152.50252213877368</v>
      </c>
      <c r="S30" s="320">
        <v>155.80402010050253</v>
      </c>
      <c r="T30" s="320">
        <v>149.93548796104935</v>
      </c>
      <c r="U30" s="324">
        <v>153.60805876951332</v>
      </c>
      <c r="V30" s="325">
        <v>115.24912340233006</v>
      </c>
      <c r="W30" s="321">
        <v>124.48574294937981</v>
      </c>
      <c r="X30" s="326"/>
      <c r="Y30" s="327"/>
    </row>
    <row r="31" spans="1:61" ht="26.25" customHeight="1" thickBot="1">
      <c r="A31" s="334" t="s">
        <v>582</v>
      </c>
      <c r="B31" s="335">
        <v>232.79224451224246</v>
      </c>
      <c r="C31" s="336">
        <v>205.59850346032164</v>
      </c>
      <c r="D31" s="337">
        <v>293.72214090617251</v>
      </c>
      <c r="E31" s="338">
        <v>224.01462593973918</v>
      </c>
      <c r="F31" s="339">
        <v>252.79519486450613</v>
      </c>
      <c r="G31" s="337">
        <v>178.72614132259147</v>
      </c>
      <c r="H31" s="338">
        <v>227.82407179495885</v>
      </c>
      <c r="I31" s="340">
        <v>224.17290343967434</v>
      </c>
      <c r="J31" s="340">
        <v>250.94267564092866</v>
      </c>
      <c r="K31" s="339">
        <v>166.84978702079678</v>
      </c>
      <c r="L31" s="337">
        <v>27.478393697907936</v>
      </c>
      <c r="M31" s="338">
        <v>42.591114099794865</v>
      </c>
      <c r="N31" s="340">
        <v>326.41077820591306</v>
      </c>
      <c r="O31" s="341">
        <v>2218.3521126760565</v>
      </c>
      <c r="P31" s="338">
        <v>431.25</v>
      </c>
      <c r="Q31" s="339">
        <v>281.98126166286545</v>
      </c>
      <c r="R31" s="337">
        <v>341.77648245712362</v>
      </c>
      <c r="S31" s="337">
        <v>320.06542918675007</v>
      </c>
      <c r="T31" s="337">
        <v>218.08605408969305</v>
      </c>
      <c r="U31" s="342">
        <v>251.60800734618917</v>
      </c>
      <c r="V31" s="343">
        <v>367.19117746861212</v>
      </c>
      <c r="W31" s="338">
        <v>223.20577058894315</v>
      </c>
      <c r="X31" s="344"/>
      <c r="Y31" s="345"/>
    </row>
    <row r="32" spans="1:61" ht="16.5" thickTop="1"/>
    <row r="33" spans="2:23">
      <c r="B33" s="346"/>
      <c r="C33" s="346"/>
      <c r="D33" s="346"/>
      <c r="E33" s="346"/>
      <c r="F33" s="346"/>
      <c r="G33" s="346"/>
      <c r="H33" s="346"/>
      <c r="I33" s="346"/>
      <c r="J33" s="346"/>
      <c r="K33" s="346"/>
      <c r="L33" s="346"/>
      <c r="M33" s="346"/>
      <c r="N33" s="346"/>
      <c r="O33" s="346"/>
      <c r="P33" s="346"/>
      <c r="Q33" s="346"/>
      <c r="R33" s="346"/>
      <c r="S33" s="346"/>
      <c r="T33" s="346"/>
      <c r="U33" s="346"/>
      <c r="V33" s="346"/>
      <c r="W33" s="346"/>
    </row>
    <row r="34" spans="2:23">
      <c r="B34" s="347" t="s">
        <v>785</v>
      </c>
      <c r="P34" s="347" t="s">
        <v>785</v>
      </c>
    </row>
  </sheetData>
  <mergeCells count="3">
    <mergeCell ref="B3:O3"/>
    <mergeCell ref="P3:U3"/>
    <mergeCell ref="W3:Y3"/>
  </mergeCells>
  <printOptions horizontalCentered="1"/>
  <pageMargins left="0.5" right="0.5" top="1" bottom="1" header="0.5" footer="0.5"/>
  <pageSetup paperSize="5" scale="80" fitToWidth="0" fitToHeight="0" orientation="landscape" r:id="rId1"/>
  <headerFooter alignWithMargins="0">
    <oddFooter>&amp;L&amp;Z&amp;F&amp;R&amp;D</oddFooter>
  </headerFooter>
  <colBreaks count="1" manualBreakCount="1">
    <brk id="15"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zoomScaleNormal="100" workbookViewId="0">
      <selection sqref="A1:R1"/>
    </sheetView>
  </sheetViews>
  <sheetFormatPr defaultColWidth="9" defaultRowHeight="16.5"/>
  <cols>
    <col min="1" max="1" width="25.25" style="383" customWidth="1"/>
    <col min="2" max="2" width="11.25" style="383" customWidth="1"/>
    <col min="3" max="3" width="11.75" style="383" customWidth="1"/>
    <col min="4" max="4" width="10.625" style="383" customWidth="1"/>
    <col min="5" max="5" width="10.875" style="383" customWidth="1"/>
    <col min="6" max="6" width="10.5" style="383" customWidth="1"/>
    <col min="7" max="7" width="11.25" style="383" customWidth="1"/>
    <col min="8" max="8" width="10.875" style="383" customWidth="1"/>
    <col min="9" max="9" width="14" style="383" customWidth="1"/>
    <col min="10" max="10" width="8.625" style="383" customWidth="1"/>
    <col min="11" max="11" width="10.375" style="383" customWidth="1"/>
    <col min="12" max="12" width="9.625" style="383" customWidth="1"/>
    <col min="13" max="13" width="9.5" style="383" customWidth="1"/>
    <col min="14" max="14" width="12.5" style="383" customWidth="1"/>
    <col min="15" max="15" width="9.5" style="383" customWidth="1"/>
    <col min="16" max="16" width="9.625" style="383" customWidth="1"/>
    <col min="17" max="17" width="9" style="383" customWidth="1"/>
    <col min="18" max="18" width="10.625" style="383" customWidth="1"/>
    <col min="19" max="19" width="9.75" style="383" customWidth="1"/>
    <col min="20" max="21" width="10.25" style="383" customWidth="1"/>
    <col min="22" max="22" width="12" style="383" customWidth="1"/>
    <col min="23" max="23" width="11.5" style="383" customWidth="1"/>
    <col min="24" max="24" width="11.625" style="383" customWidth="1"/>
    <col min="25" max="25" width="10.375" style="383" customWidth="1"/>
    <col min="26" max="16384" width="9" style="383"/>
  </cols>
  <sheetData>
    <row r="1" spans="1:25" s="351" customFormat="1" ht="38.25">
      <c r="A1" s="348"/>
      <c r="B1" s="349" t="s">
        <v>786</v>
      </c>
      <c r="C1" s="349" t="s">
        <v>787</v>
      </c>
      <c r="D1" s="349" t="s">
        <v>788</v>
      </c>
      <c r="E1" s="349" t="s">
        <v>789</v>
      </c>
      <c r="F1" s="349" t="s">
        <v>790</v>
      </c>
      <c r="G1" s="349" t="s">
        <v>791</v>
      </c>
      <c r="H1" s="349" t="s">
        <v>792</v>
      </c>
      <c r="I1" s="349" t="s">
        <v>793</v>
      </c>
      <c r="J1" s="349" t="s">
        <v>394</v>
      </c>
      <c r="K1" s="349" t="s">
        <v>794</v>
      </c>
      <c r="L1" s="349" t="s">
        <v>795</v>
      </c>
      <c r="M1" s="349" t="s">
        <v>796</v>
      </c>
      <c r="N1" s="349" t="s">
        <v>797</v>
      </c>
      <c r="O1" s="349" t="s">
        <v>798</v>
      </c>
      <c r="P1" s="349" t="s">
        <v>799</v>
      </c>
      <c r="Q1" s="349" t="s">
        <v>800</v>
      </c>
      <c r="R1" s="349" t="s">
        <v>801</v>
      </c>
      <c r="S1" s="349" t="s">
        <v>802</v>
      </c>
      <c r="T1" s="349" t="s">
        <v>803</v>
      </c>
      <c r="U1" s="349" t="s">
        <v>804</v>
      </c>
      <c r="V1" s="349" t="s">
        <v>137</v>
      </c>
      <c r="W1" s="349" t="s">
        <v>805</v>
      </c>
      <c r="X1" s="349" t="s">
        <v>806</v>
      </c>
      <c r="Y1" s="350" t="s">
        <v>7</v>
      </c>
    </row>
    <row r="2" spans="1:25" s="355" customFormat="1" ht="12.75">
      <c r="A2" s="352"/>
      <c r="B2" s="353"/>
      <c r="C2" s="353"/>
      <c r="D2" s="353"/>
      <c r="E2" s="353"/>
      <c r="F2" s="353"/>
      <c r="G2" s="353"/>
      <c r="H2" s="353"/>
      <c r="I2" s="353"/>
      <c r="J2" s="353"/>
      <c r="K2" s="353"/>
      <c r="L2" s="353"/>
      <c r="M2" s="353"/>
      <c r="N2" s="353"/>
      <c r="O2" s="353"/>
      <c r="P2" s="353"/>
      <c r="Q2" s="353"/>
      <c r="R2" s="353"/>
      <c r="S2" s="353"/>
      <c r="T2" s="353"/>
      <c r="U2" s="353"/>
      <c r="V2" s="353"/>
      <c r="W2" s="353"/>
      <c r="X2" s="353"/>
      <c r="Y2" s="354"/>
    </row>
    <row r="3" spans="1:25" s="360" customFormat="1" ht="12.75">
      <c r="A3" s="356" t="s">
        <v>783</v>
      </c>
      <c r="B3" s="357">
        <v>528039</v>
      </c>
      <c r="C3" s="357">
        <v>6449545</v>
      </c>
      <c r="D3" s="357">
        <v>1703914</v>
      </c>
      <c r="E3" s="357">
        <v>8153459</v>
      </c>
      <c r="F3" s="357">
        <v>234291</v>
      </c>
      <c r="G3" s="357">
        <v>119160</v>
      </c>
      <c r="H3" s="357">
        <v>353451</v>
      </c>
      <c r="I3" s="357">
        <v>8506910</v>
      </c>
      <c r="J3" s="357">
        <v>13223</v>
      </c>
      <c r="K3" s="357">
        <v>15964</v>
      </c>
      <c r="L3" s="357">
        <v>131258</v>
      </c>
      <c r="M3" s="357">
        <v>147222</v>
      </c>
      <c r="N3" s="357">
        <v>277690</v>
      </c>
      <c r="O3" s="358">
        <v>71</v>
      </c>
      <c r="P3" s="357">
        <v>4</v>
      </c>
      <c r="Q3" s="357">
        <v>38584</v>
      </c>
      <c r="R3" s="357">
        <v>8921</v>
      </c>
      <c r="S3" s="357">
        <v>9751</v>
      </c>
      <c r="T3" s="357">
        <v>78869</v>
      </c>
      <c r="U3" s="357">
        <v>136125</v>
      </c>
      <c r="V3" s="357">
        <v>88410</v>
      </c>
      <c r="W3" s="357">
        <v>9697693</v>
      </c>
      <c r="X3" s="358"/>
      <c r="Y3" s="359"/>
    </row>
    <row r="4" spans="1:25" s="364" customFormat="1" ht="12.75">
      <c r="A4" s="361" t="s">
        <v>807</v>
      </c>
      <c r="B4" s="362"/>
      <c r="C4" s="362"/>
      <c r="D4" s="362"/>
      <c r="E4" s="362"/>
      <c r="F4" s="362"/>
      <c r="G4" s="362"/>
      <c r="H4" s="362"/>
      <c r="I4" s="362"/>
      <c r="J4" s="362"/>
      <c r="K4" s="362"/>
      <c r="L4" s="362"/>
      <c r="M4" s="362"/>
      <c r="N4" s="362"/>
      <c r="O4" s="362"/>
      <c r="P4" s="362"/>
      <c r="Q4" s="362"/>
      <c r="R4" s="362"/>
      <c r="S4" s="362"/>
      <c r="T4" s="362"/>
      <c r="U4" s="362"/>
      <c r="V4" s="362"/>
      <c r="W4" s="362"/>
      <c r="X4" s="362"/>
      <c r="Y4" s="363"/>
    </row>
    <row r="5" spans="1:25" s="364" customFormat="1" ht="12.75">
      <c r="A5" s="361"/>
      <c r="B5" s="362"/>
      <c r="C5" s="362"/>
      <c r="D5" s="362"/>
      <c r="E5" s="362"/>
      <c r="F5" s="362"/>
      <c r="G5" s="362"/>
      <c r="H5" s="362"/>
      <c r="I5" s="362"/>
      <c r="J5" s="362"/>
      <c r="K5" s="362"/>
      <c r="L5" s="362"/>
      <c r="M5" s="362"/>
      <c r="N5" s="362"/>
      <c r="O5" s="362"/>
      <c r="P5" s="362"/>
      <c r="Q5" s="362"/>
      <c r="R5" s="362"/>
      <c r="S5" s="362"/>
      <c r="T5" s="362"/>
      <c r="U5" s="362"/>
      <c r="V5" s="362"/>
      <c r="W5" s="362"/>
      <c r="X5" s="362"/>
      <c r="Y5" s="363"/>
    </row>
    <row r="6" spans="1:25" s="364" customFormat="1" ht="12.75">
      <c r="A6" s="361" t="s">
        <v>808</v>
      </c>
      <c r="B6" s="365">
        <v>55072870</v>
      </c>
      <c r="C6" s="366">
        <v>523358475</v>
      </c>
      <c r="D6" s="366">
        <v>274105289</v>
      </c>
      <c r="E6" s="366">
        <v>797463764</v>
      </c>
      <c r="F6" s="366">
        <v>26434118</v>
      </c>
      <c r="G6" s="366">
        <v>6287332</v>
      </c>
      <c r="H6" s="366">
        <v>32721450</v>
      </c>
      <c r="I6" s="366">
        <v>830185214</v>
      </c>
      <c r="J6" s="366">
        <v>1722598</v>
      </c>
      <c r="K6" s="366">
        <v>1030511</v>
      </c>
      <c r="L6" s="366">
        <v>2287629</v>
      </c>
      <c r="M6" s="366">
        <v>3318140</v>
      </c>
      <c r="N6" s="366">
        <v>53569546</v>
      </c>
      <c r="O6" s="366">
        <v>146741</v>
      </c>
      <c r="P6" s="366">
        <v>1169</v>
      </c>
      <c r="Q6" s="366">
        <v>4675050</v>
      </c>
      <c r="R6" s="366">
        <v>1688513</v>
      </c>
      <c r="S6" s="366">
        <v>1601713</v>
      </c>
      <c r="T6" s="366">
        <v>5374967</v>
      </c>
      <c r="U6" s="366">
        <v>13340243</v>
      </c>
      <c r="V6" s="366">
        <v>22274197</v>
      </c>
      <c r="W6" s="365">
        <v>979630718</v>
      </c>
      <c r="X6" s="367">
        <v>0</v>
      </c>
      <c r="Y6" s="368">
        <v>979630718</v>
      </c>
    </row>
    <row r="7" spans="1:25" s="364" customFormat="1" ht="12.75">
      <c r="A7" s="361" t="s">
        <v>809</v>
      </c>
      <c r="B7" s="365">
        <v>67850514</v>
      </c>
      <c r="C7" s="366">
        <v>802658325</v>
      </c>
      <c r="D7" s="366">
        <v>226371979</v>
      </c>
      <c r="E7" s="366">
        <v>1029030304</v>
      </c>
      <c r="F7" s="366">
        <v>32793521</v>
      </c>
      <c r="G7" s="366">
        <v>15009675</v>
      </c>
      <c r="H7" s="366">
        <v>47803196</v>
      </c>
      <c r="I7" s="366">
        <v>1076833500</v>
      </c>
      <c r="J7" s="366">
        <v>1595617</v>
      </c>
      <c r="K7" s="366">
        <v>1633079</v>
      </c>
      <c r="L7" s="366">
        <v>1319130</v>
      </c>
      <c r="M7" s="366">
        <v>2952209</v>
      </c>
      <c r="N7" s="366">
        <v>37071463</v>
      </c>
      <c r="O7" s="366">
        <v>10762</v>
      </c>
      <c r="P7" s="366">
        <v>556</v>
      </c>
      <c r="Q7" s="366">
        <v>6204915</v>
      </c>
      <c r="R7" s="366">
        <v>1360475</v>
      </c>
      <c r="S7" s="366">
        <v>1519245</v>
      </c>
      <c r="T7" s="366">
        <v>11825262</v>
      </c>
      <c r="U7" s="366">
        <v>20909897</v>
      </c>
      <c r="V7" s="366">
        <v>10189175</v>
      </c>
      <c r="W7" s="365">
        <v>1217413693</v>
      </c>
      <c r="X7" s="366">
        <v>90663177</v>
      </c>
      <c r="Y7" s="368">
        <v>1308076870</v>
      </c>
    </row>
    <row r="8" spans="1:25" s="372" customFormat="1" ht="12.75">
      <c r="A8" s="361" t="s">
        <v>810</v>
      </c>
      <c r="B8" s="369">
        <v>122923384</v>
      </c>
      <c r="C8" s="370">
        <v>1326016800</v>
      </c>
      <c r="D8" s="370">
        <v>500477268</v>
      </c>
      <c r="E8" s="370">
        <v>1826494068</v>
      </c>
      <c r="F8" s="370">
        <v>59227639</v>
      </c>
      <c r="G8" s="370">
        <v>21297007</v>
      </c>
      <c r="H8" s="370">
        <v>80524646</v>
      </c>
      <c r="I8" s="370">
        <v>1907018714</v>
      </c>
      <c r="J8" s="370">
        <v>3318215</v>
      </c>
      <c r="K8" s="370">
        <v>2663590</v>
      </c>
      <c r="L8" s="370">
        <v>3606759</v>
      </c>
      <c r="M8" s="370">
        <v>6270349</v>
      </c>
      <c r="N8" s="370">
        <v>90641009</v>
      </c>
      <c r="O8" s="370">
        <v>157503</v>
      </c>
      <c r="P8" s="370">
        <v>1725</v>
      </c>
      <c r="Q8" s="370">
        <v>10879965</v>
      </c>
      <c r="R8" s="370">
        <v>3048988</v>
      </c>
      <c r="S8" s="370">
        <v>3120958</v>
      </c>
      <c r="T8" s="370">
        <v>17200229</v>
      </c>
      <c r="U8" s="370">
        <v>34250140</v>
      </c>
      <c r="V8" s="370">
        <v>32463372</v>
      </c>
      <c r="W8" s="369">
        <v>2197044411</v>
      </c>
      <c r="X8" s="370">
        <v>90663177</v>
      </c>
      <c r="Y8" s="371">
        <v>2287707588</v>
      </c>
    </row>
    <row r="9" spans="1:25" s="364" customFormat="1" ht="12.75">
      <c r="A9" s="361"/>
      <c r="B9" s="362"/>
      <c r="C9" s="362"/>
      <c r="D9" s="362"/>
      <c r="E9" s="362"/>
      <c r="F9" s="362"/>
      <c r="G9" s="362"/>
      <c r="H9" s="362"/>
      <c r="I9" s="373"/>
      <c r="J9" s="374"/>
      <c r="K9" s="362"/>
      <c r="L9" s="362"/>
      <c r="M9" s="362"/>
      <c r="N9" s="362"/>
      <c r="O9" s="362"/>
      <c r="P9" s="362"/>
      <c r="Q9" s="362"/>
      <c r="R9" s="362"/>
      <c r="S9" s="362"/>
      <c r="T9" s="362"/>
      <c r="U9" s="362"/>
      <c r="V9" s="362"/>
      <c r="W9" s="362"/>
      <c r="X9" s="362"/>
      <c r="Y9" s="363"/>
    </row>
    <row r="10" spans="1:25" s="364" customFormat="1" ht="12.75">
      <c r="A10" s="361" t="s">
        <v>811</v>
      </c>
      <c r="B10" s="362"/>
      <c r="C10" s="362"/>
      <c r="D10" s="362"/>
      <c r="E10" s="362"/>
      <c r="F10" s="362"/>
      <c r="G10" s="362"/>
      <c r="H10" s="362"/>
      <c r="I10" s="375"/>
      <c r="J10" s="376"/>
      <c r="K10" s="377"/>
      <c r="L10" s="362"/>
      <c r="M10" s="362"/>
      <c r="N10" s="362"/>
      <c r="O10" s="362"/>
      <c r="P10" s="362"/>
      <c r="Q10" s="362"/>
      <c r="R10" s="362"/>
      <c r="S10" s="362"/>
      <c r="T10" s="362"/>
      <c r="U10" s="362"/>
      <c r="V10" s="362"/>
      <c r="W10" s="362"/>
      <c r="X10" s="362"/>
      <c r="Y10" s="363"/>
    </row>
    <row r="11" spans="1:25" s="364" customFormat="1" ht="12.75">
      <c r="A11" s="361" t="s">
        <v>812</v>
      </c>
      <c r="B11" s="366">
        <v>104.29697427652124</v>
      </c>
      <c r="C11" s="366">
        <v>81.146573130352607</v>
      </c>
      <c r="D11" s="366">
        <v>160.86803031138896</v>
      </c>
      <c r="E11" s="366">
        <v>97.806803713614059</v>
      </c>
      <c r="F11" s="366">
        <v>112.8260069742329</v>
      </c>
      <c r="G11" s="366">
        <v>52.763779791876466</v>
      </c>
      <c r="H11" s="366">
        <v>92.577047454951327</v>
      </c>
      <c r="I11" s="366">
        <v>97.589514171420646</v>
      </c>
      <c r="J11" s="378">
        <v>130.27285789911517</v>
      </c>
      <c r="K11" s="366">
        <v>64.552179904785774</v>
      </c>
      <c r="L11" s="366">
        <v>17.42849197763184</v>
      </c>
      <c r="M11" s="366">
        <v>22.538343454103327</v>
      </c>
      <c r="N11" s="366">
        <v>192.91132557888292</v>
      </c>
      <c r="O11" s="366">
        <v>2066.7746478873241</v>
      </c>
      <c r="P11" s="366">
        <v>292.25</v>
      </c>
      <c r="Q11" s="366">
        <v>121.16550901928261</v>
      </c>
      <c r="R11" s="366">
        <v>189.27396031834996</v>
      </c>
      <c r="S11" s="366">
        <v>164.26140908624757</v>
      </c>
      <c r="T11" s="366">
        <v>68.150566128643703</v>
      </c>
      <c r="U11" s="366">
        <v>97.999948576675848</v>
      </c>
      <c r="V11" s="366">
        <v>251.94205406628208</v>
      </c>
      <c r="W11" s="366">
        <v>98.720027639563341</v>
      </c>
      <c r="X11" s="366"/>
      <c r="Y11" s="368"/>
    </row>
    <row r="12" spans="1:25" s="364" customFormat="1" ht="12.75">
      <c r="A12" s="361" t="s">
        <v>813</v>
      </c>
      <c r="B12" s="366">
        <v>128.49527023572122</v>
      </c>
      <c r="C12" s="366">
        <v>124.45193032996902</v>
      </c>
      <c r="D12" s="366">
        <v>132.85411059478355</v>
      </c>
      <c r="E12" s="366">
        <v>126.20782222612513</v>
      </c>
      <c r="F12" s="366">
        <v>139.96918789027322</v>
      </c>
      <c r="G12" s="366">
        <v>125.962361530715</v>
      </c>
      <c r="H12" s="366">
        <v>135.24702434000753</v>
      </c>
      <c r="I12" s="366">
        <v>126.5833892682537</v>
      </c>
      <c r="J12" s="366">
        <v>120.6698177418135</v>
      </c>
      <c r="K12" s="366">
        <v>102.29760711601102</v>
      </c>
      <c r="L12" s="366">
        <v>10.049901720276097</v>
      </c>
      <c r="M12" s="366">
        <v>20.052770645691542</v>
      </c>
      <c r="N12" s="366">
        <v>133.49945262703014</v>
      </c>
      <c r="O12" s="366">
        <v>151.57746478873239</v>
      </c>
      <c r="P12" s="366">
        <v>139</v>
      </c>
      <c r="Q12" s="366">
        <v>160.81575264358284</v>
      </c>
      <c r="R12" s="366">
        <v>152.50252213877368</v>
      </c>
      <c r="S12" s="366">
        <v>155.80402010050253</v>
      </c>
      <c r="T12" s="366">
        <v>149.93548796104935</v>
      </c>
      <c r="U12" s="366">
        <v>153.60805876951332</v>
      </c>
      <c r="V12" s="366">
        <v>115.24912340233006</v>
      </c>
      <c r="W12" s="366">
        <v>124.48574294937981</v>
      </c>
      <c r="X12" s="366"/>
      <c r="Y12" s="368"/>
    </row>
    <row r="13" spans="1:25" s="364" customFormat="1" ht="12.75">
      <c r="A13" s="356" t="s">
        <v>7</v>
      </c>
      <c r="B13" s="370">
        <v>232.79224451224246</v>
      </c>
      <c r="C13" s="370">
        <v>205.59850346032164</v>
      </c>
      <c r="D13" s="370">
        <v>293.72214090617251</v>
      </c>
      <c r="E13" s="370">
        <v>224.01462593973918</v>
      </c>
      <c r="F13" s="370">
        <v>252.79519486450613</v>
      </c>
      <c r="G13" s="370">
        <v>178.72614132259147</v>
      </c>
      <c r="H13" s="370">
        <v>227.82407179495885</v>
      </c>
      <c r="I13" s="370">
        <v>224.17290343967434</v>
      </c>
      <c r="J13" s="370">
        <v>250.94267564092866</v>
      </c>
      <c r="K13" s="370">
        <v>166.84978702079678</v>
      </c>
      <c r="L13" s="370">
        <v>27.478393697907936</v>
      </c>
      <c r="M13" s="370">
        <v>42.591114099794865</v>
      </c>
      <c r="N13" s="370">
        <v>326.41077820591306</v>
      </c>
      <c r="O13" s="370">
        <v>2218.3521126760565</v>
      </c>
      <c r="P13" s="370">
        <v>431.25</v>
      </c>
      <c r="Q13" s="370">
        <v>281.98126166286545</v>
      </c>
      <c r="R13" s="370">
        <v>341.77648245712362</v>
      </c>
      <c r="S13" s="370">
        <v>320.06542918675007</v>
      </c>
      <c r="T13" s="370">
        <v>218.08605408969305</v>
      </c>
      <c r="U13" s="370">
        <v>251.60800734618917</v>
      </c>
      <c r="V13" s="370">
        <v>367.19117746861212</v>
      </c>
      <c r="W13" s="370">
        <v>223.20577058894315</v>
      </c>
      <c r="X13" s="370"/>
      <c r="Y13" s="371"/>
    </row>
    <row r="14" spans="1:25" ht="17.25" thickBot="1">
      <c r="A14" s="379"/>
      <c r="B14" s="380"/>
      <c r="C14" s="380"/>
      <c r="D14" s="380"/>
      <c r="E14" s="380"/>
      <c r="F14" s="380"/>
      <c r="G14" s="380"/>
      <c r="H14" s="380"/>
      <c r="I14" s="380"/>
      <c r="J14" s="380"/>
      <c r="K14" s="380"/>
      <c r="L14" s="380"/>
      <c r="M14" s="380"/>
      <c r="N14" s="380"/>
      <c r="O14" s="380"/>
      <c r="P14" s="380"/>
      <c r="Q14" s="380"/>
      <c r="R14" s="380"/>
      <c r="S14" s="380"/>
      <c r="T14" s="380"/>
      <c r="U14" s="380"/>
      <c r="V14" s="380"/>
      <c r="W14" s="380"/>
      <c r="X14" s="381"/>
      <c r="Y14" s="382"/>
    </row>
    <row r="15" spans="1:25">
      <c r="B15" s="384"/>
      <c r="C15" s="384"/>
      <c r="D15" s="384"/>
      <c r="E15" s="384"/>
      <c r="F15" s="384"/>
      <c r="G15" s="384"/>
      <c r="H15" s="384"/>
      <c r="I15" s="384"/>
      <c r="J15" s="384"/>
      <c r="K15" s="384"/>
      <c r="L15" s="384"/>
      <c r="M15" s="384"/>
      <c r="N15" s="384"/>
      <c r="O15" s="384"/>
      <c r="P15" s="384"/>
      <c r="Q15" s="384"/>
      <c r="R15" s="384"/>
      <c r="S15" s="384"/>
      <c r="T15" s="384"/>
      <c r="U15" s="384"/>
      <c r="V15" s="384"/>
      <c r="W15" s="384"/>
    </row>
    <row r="16" spans="1:25">
      <c r="B16" s="384"/>
      <c r="C16" s="384"/>
      <c r="D16" s="384"/>
      <c r="E16" s="384"/>
      <c r="F16" s="384"/>
      <c r="G16" s="384"/>
      <c r="H16" s="384"/>
      <c r="I16" s="384"/>
      <c r="J16" s="384"/>
      <c r="K16" s="384"/>
      <c r="L16" s="384"/>
      <c r="M16" s="384"/>
      <c r="N16" s="384"/>
      <c r="O16" s="384"/>
      <c r="P16" s="384"/>
      <c r="Q16" s="384"/>
      <c r="R16" s="384"/>
      <c r="S16" s="384"/>
      <c r="T16" s="384"/>
      <c r="U16" s="384"/>
      <c r="V16" s="384"/>
      <c r="W16" s="384"/>
    </row>
    <row r="17" spans="2:25">
      <c r="B17" s="384"/>
      <c r="C17" s="384"/>
      <c r="D17" s="384"/>
      <c r="E17" s="384"/>
      <c r="F17" s="384"/>
      <c r="G17" s="384"/>
      <c r="H17" s="384"/>
      <c r="I17" s="384"/>
      <c r="J17" s="384"/>
      <c r="K17" s="384"/>
      <c r="L17" s="384"/>
      <c r="M17" s="384"/>
      <c r="N17" s="384"/>
      <c r="O17" s="384"/>
      <c r="P17" s="384"/>
      <c r="Q17" s="384"/>
      <c r="R17" s="384"/>
      <c r="S17" s="384"/>
      <c r="T17" s="384"/>
      <c r="U17" s="384"/>
      <c r="V17" s="384"/>
      <c r="W17" s="384"/>
    </row>
    <row r="18" spans="2:25">
      <c r="B18" s="384"/>
      <c r="C18" s="384"/>
      <c r="D18" s="384"/>
      <c r="E18" s="384"/>
      <c r="F18" s="384"/>
      <c r="G18" s="384"/>
      <c r="H18" s="384"/>
      <c r="I18" s="384"/>
      <c r="J18" s="384"/>
      <c r="K18" s="384"/>
      <c r="L18" s="384"/>
      <c r="M18" s="384"/>
      <c r="N18" s="384"/>
      <c r="O18" s="384"/>
      <c r="P18" s="384"/>
      <c r="Q18" s="384"/>
      <c r="R18" s="384"/>
      <c r="S18" s="384"/>
      <c r="T18" s="384"/>
      <c r="U18" s="384"/>
      <c r="V18" s="384"/>
      <c r="W18" s="384"/>
    </row>
    <row r="19" spans="2:25">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row>
    <row r="20" spans="2:25">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row>
    <row r="21" spans="2:25">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row>
  </sheetData>
  <printOptions horizontalCentered="1"/>
  <pageMargins left="0.5" right="0.5" top="1" bottom="1" header="0.5" footer="0.5"/>
  <pageSetup paperSize="5" scale="80" orientation="landscape" r:id="rId1"/>
  <headerFooter alignWithMargins="0">
    <oddFooter>&amp;L&amp;Z&amp;F&amp;R&amp;D</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20" workbookViewId="0">
      <selection sqref="A1:R1"/>
    </sheetView>
  </sheetViews>
  <sheetFormatPr defaultRowHeight="18"/>
  <cols>
    <col min="1" max="1" width="22.75" bestFit="1" customWidth="1"/>
    <col min="2" max="3" width="14" bestFit="1" customWidth="1"/>
    <col min="4" max="4" width="11.75" bestFit="1" customWidth="1"/>
    <col min="5" max="5" width="15.375" customWidth="1"/>
    <col min="6" max="6" width="12.75" bestFit="1" customWidth="1"/>
    <col min="7" max="7" width="15.5" bestFit="1" customWidth="1"/>
    <col min="8" max="8" width="16.25" bestFit="1" customWidth="1"/>
    <col min="9" max="9" width="13.25" bestFit="1" customWidth="1"/>
    <col min="10" max="10" width="10.5" bestFit="1" customWidth="1"/>
    <col min="11" max="11" width="9" bestFit="1" customWidth="1"/>
  </cols>
  <sheetData>
    <row r="1" spans="1:11">
      <c r="A1" s="791" t="s">
        <v>724</v>
      </c>
      <c r="B1" s="791"/>
      <c r="C1" s="791"/>
      <c r="D1" s="791"/>
      <c r="E1" s="791"/>
      <c r="F1" s="791"/>
      <c r="G1" s="791"/>
      <c r="H1" s="791"/>
      <c r="I1" s="791"/>
      <c r="J1" s="791"/>
      <c r="K1" s="791"/>
    </row>
    <row r="2" spans="1:11">
      <c r="A2" s="791" t="s">
        <v>701</v>
      </c>
      <c r="B2" s="791"/>
      <c r="C2" s="791"/>
      <c r="D2" s="791"/>
      <c r="E2" s="791"/>
      <c r="F2" s="791"/>
      <c r="G2" s="791"/>
      <c r="H2" s="791"/>
      <c r="I2" s="791"/>
      <c r="J2" s="791"/>
      <c r="K2" s="791"/>
    </row>
    <row r="3" spans="1:11">
      <c r="A3" s="791" t="s">
        <v>814</v>
      </c>
      <c r="B3" s="791"/>
      <c r="C3" s="791"/>
      <c r="D3" s="791"/>
      <c r="E3" s="791"/>
      <c r="F3" s="791"/>
      <c r="G3" s="791"/>
      <c r="H3" s="791"/>
      <c r="I3" s="791"/>
      <c r="J3" s="791"/>
      <c r="K3" s="791"/>
    </row>
    <row r="4" spans="1:11">
      <c r="A4" s="386"/>
      <c r="B4" s="386"/>
      <c r="C4" s="386"/>
      <c r="D4" s="386"/>
      <c r="E4" s="386"/>
      <c r="F4" s="386"/>
      <c r="G4" s="386"/>
      <c r="H4" s="386"/>
      <c r="I4" s="386"/>
      <c r="J4" s="387"/>
      <c r="K4" s="385"/>
    </row>
    <row r="5" spans="1:11" ht="18.75" thickBot="1">
      <c r="A5" s="388"/>
      <c r="B5" s="388"/>
      <c r="C5" s="388"/>
      <c r="D5" s="388"/>
      <c r="E5" s="388"/>
      <c r="F5" s="388"/>
      <c r="G5" s="388"/>
      <c r="H5" s="388"/>
      <c r="I5" s="388"/>
      <c r="J5" s="389"/>
      <c r="K5" s="385"/>
    </row>
    <row r="6" spans="1:11">
      <c r="A6" s="792" t="s">
        <v>726</v>
      </c>
      <c r="B6" s="390" t="s">
        <v>815</v>
      </c>
      <c r="C6" s="391" t="s">
        <v>815</v>
      </c>
      <c r="D6" s="391" t="s">
        <v>748</v>
      </c>
      <c r="E6" s="391"/>
      <c r="F6" s="391" t="s">
        <v>753</v>
      </c>
      <c r="G6" s="391"/>
      <c r="H6" s="391" t="s">
        <v>816</v>
      </c>
      <c r="I6" s="391"/>
      <c r="J6" s="392"/>
      <c r="K6" s="393"/>
    </row>
    <row r="7" spans="1:11">
      <c r="A7" s="793"/>
      <c r="B7" s="394" t="s">
        <v>765</v>
      </c>
      <c r="C7" s="395" t="s">
        <v>765</v>
      </c>
      <c r="D7" s="395" t="s">
        <v>755</v>
      </c>
      <c r="E7" s="395" t="s">
        <v>758</v>
      </c>
      <c r="F7" s="395" t="s">
        <v>759</v>
      </c>
      <c r="G7" s="395"/>
      <c r="H7" s="395" t="s">
        <v>761</v>
      </c>
      <c r="I7" s="395" t="s">
        <v>762</v>
      </c>
      <c r="J7" s="396" t="s">
        <v>761</v>
      </c>
      <c r="K7" s="397" t="s">
        <v>703</v>
      </c>
    </row>
    <row r="8" spans="1:11">
      <c r="A8" s="794"/>
      <c r="B8" s="398" t="s">
        <v>817</v>
      </c>
      <c r="C8" s="399" t="s">
        <v>818</v>
      </c>
      <c r="D8" s="399" t="s">
        <v>762</v>
      </c>
      <c r="E8" s="399" t="s">
        <v>767</v>
      </c>
      <c r="F8" s="399" t="s">
        <v>768</v>
      </c>
      <c r="G8" s="399" t="s">
        <v>819</v>
      </c>
      <c r="H8" s="399" t="s">
        <v>762</v>
      </c>
      <c r="I8" s="399" t="s">
        <v>820</v>
      </c>
      <c r="J8" s="400" t="s">
        <v>767</v>
      </c>
      <c r="K8" s="401" t="s">
        <v>582</v>
      </c>
    </row>
    <row r="9" spans="1:11">
      <c r="A9" s="677" t="s">
        <v>714</v>
      </c>
      <c r="B9" s="677">
        <v>190.33720851162525</v>
      </c>
      <c r="C9" s="677">
        <v>199.79229669140713</v>
      </c>
      <c r="D9" s="677">
        <v>313.62589210045019</v>
      </c>
      <c r="E9" s="677">
        <v>212.26648099727953</v>
      </c>
      <c r="F9" s="677">
        <v>0</v>
      </c>
      <c r="G9" s="677">
        <v>0</v>
      </c>
      <c r="H9" s="677">
        <v>272.82264149887908</v>
      </c>
      <c r="I9" s="677">
        <v>0</v>
      </c>
      <c r="J9" s="677">
        <v>0</v>
      </c>
      <c r="K9" s="677">
        <v>221.51156893286827</v>
      </c>
    </row>
    <row r="10" spans="1:11">
      <c r="A10" s="677" t="s">
        <v>189</v>
      </c>
      <c r="B10" s="677">
        <v>204.67857577548597</v>
      </c>
      <c r="C10" s="677">
        <v>191.97943944290404</v>
      </c>
      <c r="D10" s="677">
        <v>237.75709441418002</v>
      </c>
      <c r="E10" s="677">
        <v>171.50527551662083</v>
      </c>
      <c r="F10" s="677">
        <v>171.87820879362914</v>
      </c>
      <c r="G10" s="677">
        <v>0</v>
      </c>
      <c r="H10" s="677">
        <v>291.55093513920662</v>
      </c>
      <c r="I10" s="677">
        <v>0</v>
      </c>
      <c r="J10" s="677">
        <v>0</v>
      </c>
      <c r="K10" s="677">
        <v>204.39803630387374</v>
      </c>
    </row>
    <row r="11" spans="1:11">
      <c r="A11" s="677" t="s">
        <v>190</v>
      </c>
      <c r="B11" s="677">
        <v>219.29534631082231</v>
      </c>
      <c r="C11" s="677">
        <v>229.18780374935704</v>
      </c>
      <c r="D11" s="677">
        <v>312.03060057172479</v>
      </c>
      <c r="E11" s="677">
        <v>178.61839036856807</v>
      </c>
      <c r="F11" s="677">
        <v>0</v>
      </c>
      <c r="G11" s="677">
        <v>0</v>
      </c>
      <c r="H11" s="677">
        <v>310.42979095436903</v>
      </c>
      <c r="I11" s="677">
        <v>0</v>
      </c>
      <c r="J11" s="677">
        <v>217.97807925870305</v>
      </c>
      <c r="K11" s="677">
        <v>249.08891583256349</v>
      </c>
    </row>
    <row r="12" spans="1:11">
      <c r="A12" s="677" t="s">
        <v>191</v>
      </c>
      <c r="B12" s="677">
        <v>545.32573130411765</v>
      </c>
      <c r="C12" s="677">
        <v>516.94185286754805</v>
      </c>
      <c r="D12" s="677">
        <v>614.7955639503765</v>
      </c>
      <c r="E12" s="677">
        <v>534.08288079037504</v>
      </c>
      <c r="F12" s="677">
        <v>0</v>
      </c>
      <c r="G12" s="677">
        <v>0</v>
      </c>
      <c r="H12" s="677">
        <v>653.86666307113194</v>
      </c>
      <c r="I12" s="677">
        <v>0</v>
      </c>
      <c r="J12" s="677">
        <v>0</v>
      </c>
      <c r="K12" s="677">
        <v>545.02460181754327</v>
      </c>
    </row>
    <row r="13" spans="1:11">
      <c r="A13" s="677" t="s">
        <v>192</v>
      </c>
      <c r="B13" s="677">
        <v>234.84880079824831</v>
      </c>
      <c r="C13" s="677">
        <v>211.50356652818917</v>
      </c>
      <c r="D13" s="677">
        <v>307.21028986570553</v>
      </c>
      <c r="E13" s="677">
        <v>301.43412684200285</v>
      </c>
      <c r="F13" s="677">
        <v>205.3079944498084</v>
      </c>
      <c r="G13" s="677">
        <v>46.575257215369639</v>
      </c>
      <c r="H13" s="677">
        <v>314.21222292101407</v>
      </c>
      <c r="I13" s="677">
        <v>152.99742492599191</v>
      </c>
      <c r="J13" s="677">
        <v>239.91483238235901</v>
      </c>
      <c r="K13" s="677">
        <v>230.41506139929641</v>
      </c>
    </row>
    <row r="14" spans="1:11">
      <c r="A14" s="677" t="s">
        <v>193</v>
      </c>
      <c r="B14" s="677">
        <v>215.51513816809714</v>
      </c>
      <c r="C14" s="677">
        <v>194.1626700304198</v>
      </c>
      <c r="D14" s="677">
        <v>447.70508721185843</v>
      </c>
      <c r="E14" s="677">
        <v>194.39190843881985</v>
      </c>
      <c r="F14" s="677">
        <v>0</v>
      </c>
      <c r="G14" s="677">
        <v>0</v>
      </c>
      <c r="H14" s="677">
        <v>394.21578766499749</v>
      </c>
      <c r="I14" s="677">
        <v>0</v>
      </c>
      <c r="J14" s="677">
        <v>0</v>
      </c>
      <c r="K14" s="677">
        <v>211.8239206642896</v>
      </c>
    </row>
    <row r="15" spans="1:11">
      <c r="A15" s="677" t="s">
        <v>715</v>
      </c>
      <c r="B15" s="677">
        <v>236.89545369115325</v>
      </c>
      <c r="C15" s="677">
        <v>243.76946098003165</v>
      </c>
      <c r="D15" s="677">
        <v>301.98526190329534</v>
      </c>
      <c r="E15" s="677">
        <v>228.77598746491145</v>
      </c>
      <c r="F15" s="677">
        <v>154.35086719358875</v>
      </c>
      <c r="G15" s="677">
        <v>0</v>
      </c>
      <c r="H15" s="677">
        <v>375.42004700846911</v>
      </c>
      <c r="I15" s="677">
        <v>0</v>
      </c>
      <c r="J15" s="677">
        <v>363.85162693871587</v>
      </c>
      <c r="K15" s="677">
        <v>258.81711337162398</v>
      </c>
    </row>
    <row r="16" spans="1:11">
      <c r="A16" s="677" t="s">
        <v>195</v>
      </c>
      <c r="B16" s="677">
        <v>456.0326475420494</v>
      </c>
      <c r="C16" s="677">
        <v>454.2202465631641</v>
      </c>
      <c r="D16" s="677">
        <v>581.61494312214654</v>
      </c>
      <c r="E16" s="677">
        <v>644.02250963625852</v>
      </c>
      <c r="F16" s="677">
        <v>0</v>
      </c>
      <c r="G16" s="677">
        <v>112.44513377960186</v>
      </c>
      <c r="H16" s="677">
        <v>505.02315652546781</v>
      </c>
      <c r="I16" s="677">
        <v>0</v>
      </c>
      <c r="J16" s="677">
        <v>0</v>
      </c>
      <c r="K16" s="677">
        <v>481.43284981118552</v>
      </c>
    </row>
    <row r="17" spans="1:11">
      <c r="A17" s="677" t="s">
        <v>196</v>
      </c>
      <c r="B17" s="677">
        <v>402.04930165953613</v>
      </c>
      <c r="C17" s="677">
        <v>293.87288998330132</v>
      </c>
      <c r="D17" s="677">
        <v>447.46178909390278</v>
      </c>
      <c r="E17" s="677">
        <v>315.19483061093399</v>
      </c>
      <c r="F17" s="677">
        <v>867.80652610434959</v>
      </c>
      <c r="G17" s="677">
        <v>0</v>
      </c>
      <c r="H17" s="677">
        <v>468.89052211555122</v>
      </c>
      <c r="I17" s="677">
        <v>0</v>
      </c>
      <c r="J17" s="677">
        <v>0</v>
      </c>
      <c r="K17" s="677">
        <v>332.63419708135439</v>
      </c>
    </row>
    <row r="18" spans="1:11">
      <c r="A18" s="677" t="s">
        <v>197</v>
      </c>
      <c r="B18" s="677">
        <v>0</v>
      </c>
      <c r="C18" s="677">
        <v>185.6986811370472</v>
      </c>
      <c r="D18" s="677">
        <v>247.47576969431796</v>
      </c>
      <c r="E18" s="677">
        <v>278.87047677987306</v>
      </c>
      <c r="F18" s="677">
        <v>291.56165258955957</v>
      </c>
      <c r="G18" s="677">
        <v>35.215883028647745</v>
      </c>
      <c r="H18" s="677">
        <v>279.53368458389974</v>
      </c>
      <c r="I18" s="677">
        <v>0</v>
      </c>
      <c r="J18" s="677">
        <v>310.20672399551614</v>
      </c>
      <c r="K18" s="677">
        <v>186.83244147166394</v>
      </c>
    </row>
    <row r="19" spans="1:11">
      <c r="A19" s="677" t="s">
        <v>198</v>
      </c>
      <c r="B19" s="677">
        <v>219.9074521008537</v>
      </c>
      <c r="C19" s="677">
        <v>198.58107798158062</v>
      </c>
      <c r="D19" s="677">
        <v>302.30629128895509</v>
      </c>
      <c r="E19" s="677">
        <v>214.63235270238152</v>
      </c>
      <c r="F19" s="677">
        <v>0</v>
      </c>
      <c r="G19" s="677">
        <v>35.993168432610098</v>
      </c>
      <c r="H19" s="677">
        <v>289.15896962565199</v>
      </c>
      <c r="I19" s="677">
        <v>0</v>
      </c>
      <c r="J19" s="677">
        <v>230.26356067629899</v>
      </c>
      <c r="K19" s="677">
        <v>220.04266353519554</v>
      </c>
    </row>
    <row r="20" spans="1:11">
      <c r="A20" s="677" t="s">
        <v>716</v>
      </c>
      <c r="B20" s="677">
        <v>322.95230709746932</v>
      </c>
      <c r="C20" s="677">
        <v>237.14621795398861</v>
      </c>
      <c r="D20" s="677">
        <v>353.91329571820575</v>
      </c>
      <c r="E20" s="677">
        <v>333.90699717516287</v>
      </c>
      <c r="F20" s="677">
        <v>375.88028624354223</v>
      </c>
      <c r="G20" s="677">
        <v>0</v>
      </c>
      <c r="H20" s="677">
        <v>323.91440170428689</v>
      </c>
      <c r="I20" s="677">
        <v>0</v>
      </c>
      <c r="J20" s="677">
        <v>0</v>
      </c>
      <c r="K20" s="677">
        <v>272.4025057516273</v>
      </c>
    </row>
    <row r="21" spans="1:11">
      <c r="A21" s="677" t="s">
        <v>332</v>
      </c>
      <c r="B21" s="677">
        <v>240.42282565894277</v>
      </c>
      <c r="C21" s="677">
        <v>209.9806106370151</v>
      </c>
      <c r="D21" s="677">
        <v>337.73885680881585</v>
      </c>
      <c r="E21" s="677">
        <v>311.31396553721316</v>
      </c>
      <c r="F21" s="677">
        <v>0</v>
      </c>
      <c r="G21" s="677">
        <v>0</v>
      </c>
      <c r="H21" s="677">
        <v>0</v>
      </c>
      <c r="I21" s="677">
        <v>0</v>
      </c>
      <c r="J21" s="677">
        <v>0</v>
      </c>
      <c r="K21" s="677">
        <v>232.00801707763009</v>
      </c>
    </row>
    <row r="22" spans="1:11">
      <c r="A22" s="677" t="s">
        <v>717</v>
      </c>
      <c r="B22" s="677">
        <v>231.06296311567797</v>
      </c>
      <c r="C22" s="677">
        <v>204.47456586048258</v>
      </c>
      <c r="D22" s="677">
        <v>369.77845653356633</v>
      </c>
      <c r="E22" s="677">
        <v>294.10581450811594</v>
      </c>
      <c r="F22" s="677">
        <v>177.89802008228332</v>
      </c>
      <c r="G22" s="677">
        <v>0</v>
      </c>
      <c r="H22" s="677">
        <v>0</v>
      </c>
      <c r="I22" s="677">
        <v>0</v>
      </c>
      <c r="J22" s="677">
        <v>0</v>
      </c>
      <c r="K22" s="677">
        <v>220.68865726612947</v>
      </c>
    </row>
    <row r="23" spans="1:11">
      <c r="A23" s="677" t="s">
        <v>202</v>
      </c>
      <c r="B23" s="677">
        <v>245.85825813308549</v>
      </c>
      <c r="C23" s="677">
        <v>199.52467488745475</v>
      </c>
      <c r="D23" s="677">
        <v>445.64271926086428</v>
      </c>
      <c r="E23" s="677">
        <v>350.15431486132309</v>
      </c>
      <c r="F23" s="677">
        <v>200.08381689070654</v>
      </c>
      <c r="G23" s="677">
        <v>109.45484795083007</v>
      </c>
      <c r="H23" s="677">
        <v>190.26173419892504</v>
      </c>
      <c r="I23" s="677">
        <v>0</v>
      </c>
      <c r="J23" s="677">
        <v>192.37304655850241</v>
      </c>
      <c r="K23" s="677">
        <v>216.21482504813406</v>
      </c>
    </row>
    <row r="24" spans="1:11">
      <c r="A24" s="677" t="s">
        <v>333</v>
      </c>
      <c r="B24" s="677">
        <v>432.80877121054198</v>
      </c>
      <c r="C24" s="677">
        <v>321.79690172162879</v>
      </c>
      <c r="D24" s="677">
        <v>386.01991915287329</v>
      </c>
      <c r="E24" s="677">
        <v>333.94559389915094</v>
      </c>
      <c r="F24" s="677">
        <v>0</v>
      </c>
      <c r="G24" s="677">
        <v>0</v>
      </c>
      <c r="H24" s="677">
        <v>475.17293939330261</v>
      </c>
      <c r="I24" s="677">
        <v>0</v>
      </c>
      <c r="J24" s="677">
        <v>0</v>
      </c>
      <c r="K24" s="677">
        <v>349.12059011195186</v>
      </c>
    </row>
    <row r="25" spans="1:11">
      <c r="A25" s="677" t="s">
        <v>718</v>
      </c>
      <c r="B25" s="677">
        <v>267.22451786432532</v>
      </c>
      <c r="C25" s="677">
        <v>258.12447149144282</v>
      </c>
      <c r="D25" s="677">
        <v>372.51587618280621</v>
      </c>
      <c r="E25" s="677">
        <v>272.57830589849715</v>
      </c>
      <c r="F25" s="677">
        <v>0</v>
      </c>
      <c r="G25" s="677">
        <v>0</v>
      </c>
      <c r="H25" s="677">
        <v>322.67101342964628</v>
      </c>
      <c r="I25" s="677">
        <v>0</v>
      </c>
      <c r="J25" s="677">
        <v>281.38316946023247</v>
      </c>
      <c r="K25" s="677">
        <v>279.03124305046504</v>
      </c>
    </row>
    <row r="26" spans="1:11">
      <c r="A26" s="677" t="s">
        <v>719</v>
      </c>
      <c r="B26" s="677">
        <v>183.14598727703611</v>
      </c>
      <c r="C26" s="677">
        <v>181.19179046469259</v>
      </c>
      <c r="D26" s="677">
        <v>370.49304052696073</v>
      </c>
      <c r="E26" s="677">
        <v>253.27513264321774</v>
      </c>
      <c r="F26" s="677">
        <v>115.27381118518575</v>
      </c>
      <c r="G26" s="677">
        <v>54.16371282961795</v>
      </c>
      <c r="H26" s="677">
        <v>371.04087969823712</v>
      </c>
      <c r="I26" s="677">
        <v>0</v>
      </c>
      <c r="J26" s="677">
        <v>0</v>
      </c>
      <c r="K26" s="677">
        <v>201.29364172230279</v>
      </c>
    </row>
    <row r="27" spans="1:11">
      <c r="A27" s="677" t="s">
        <v>646</v>
      </c>
      <c r="B27" s="677">
        <v>175.2416524501283</v>
      </c>
      <c r="C27" s="677">
        <v>176.00778062635749</v>
      </c>
      <c r="D27" s="677">
        <v>255.99176390307755</v>
      </c>
      <c r="E27" s="677">
        <v>220.94335889304318</v>
      </c>
      <c r="F27" s="677">
        <v>334.65485571987335</v>
      </c>
      <c r="G27" s="677">
        <v>0</v>
      </c>
      <c r="H27" s="677">
        <v>365.58164333101956</v>
      </c>
      <c r="I27" s="677">
        <v>0</v>
      </c>
      <c r="J27" s="677">
        <v>0</v>
      </c>
      <c r="K27" s="677">
        <v>206.54536200596453</v>
      </c>
    </row>
    <row r="28" spans="1:11">
      <c r="A28" s="677" t="s">
        <v>647</v>
      </c>
      <c r="B28" s="677">
        <v>187.05209500649948</v>
      </c>
      <c r="C28" s="677">
        <v>228.81647846473788</v>
      </c>
      <c r="D28" s="677">
        <v>272.81257391172164</v>
      </c>
      <c r="E28" s="677">
        <v>217.41398069482929</v>
      </c>
      <c r="F28" s="677">
        <v>0</v>
      </c>
      <c r="G28" s="677">
        <v>0</v>
      </c>
      <c r="H28" s="677">
        <v>276.68867248489573</v>
      </c>
      <c r="I28" s="677">
        <v>0</v>
      </c>
      <c r="J28" s="677">
        <v>320.37469607862982</v>
      </c>
      <c r="K28" s="677">
        <v>240.05055976757717</v>
      </c>
    </row>
    <row r="29" spans="1:11">
      <c r="A29" s="677" t="s">
        <v>648</v>
      </c>
      <c r="B29" s="677">
        <v>215.75501684766209</v>
      </c>
      <c r="C29" s="677">
        <v>234.69121228013344</v>
      </c>
      <c r="D29" s="677">
        <v>324.43524766214796</v>
      </c>
      <c r="E29" s="677">
        <v>278.24857973860571</v>
      </c>
      <c r="F29" s="677">
        <v>237.48421548122261</v>
      </c>
      <c r="G29" s="677">
        <v>0</v>
      </c>
      <c r="H29" s="677">
        <v>563.71472691316637</v>
      </c>
      <c r="I29" s="677">
        <v>0</v>
      </c>
      <c r="J29" s="677">
        <v>0</v>
      </c>
      <c r="K29" s="677">
        <v>259.72889457240484</v>
      </c>
    </row>
    <row r="30" spans="1:11">
      <c r="A30" s="677" t="s">
        <v>720</v>
      </c>
      <c r="B30" s="677">
        <v>237.3241280728144</v>
      </c>
      <c r="C30" s="677">
        <v>210.00267736086158</v>
      </c>
      <c r="D30" s="677">
        <v>268.42291511335998</v>
      </c>
      <c r="E30" s="677">
        <v>254.80909200783799</v>
      </c>
      <c r="F30" s="677">
        <v>351.03441951295201</v>
      </c>
      <c r="G30" s="677">
        <v>0</v>
      </c>
      <c r="H30" s="677">
        <v>434.21102386401509</v>
      </c>
      <c r="I30" s="677">
        <v>0</v>
      </c>
      <c r="J30" s="677">
        <v>274.38352341264346</v>
      </c>
      <c r="K30" s="677">
        <v>228.88571166259806</v>
      </c>
    </row>
    <row r="31" spans="1:11">
      <c r="A31" s="677" t="s">
        <v>721</v>
      </c>
      <c r="B31" s="677">
        <v>264.16156352562666</v>
      </c>
      <c r="C31" s="677">
        <v>222.08996019359128</v>
      </c>
      <c r="D31" s="677">
        <v>265.18897066026364</v>
      </c>
      <c r="E31" s="677">
        <v>246.43997932807753</v>
      </c>
      <c r="F31" s="677">
        <v>0</v>
      </c>
      <c r="G31" s="677">
        <v>0</v>
      </c>
      <c r="H31" s="677">
        <v>290.31305136948652</v>
      </c>
      <c r="I31" s="677">
        <v>0</v>
      </c>
      <c r="J31" s="677">
        <v>0</v>
      </c>
      <c r="K31" s="677">
        <v>237.3201168724527</v>
      </c>
    </row>
    <row r="32" spans="1:11">
      <c r="A32" s="677" t="s">
        <v>211</v>
      </c>
      <c r="B32" s="677">
        <v>254.5356810551437</v>
      </c>
      <c r="C32" s="677">
        <v>211.75901608297167</v>
      </c>
      <c r="D32" s="677">
        <v>334.67372150810331</v>
      </c>
      <c r="E32" s="677">
        <v>254.06641501821028</v>
      </c>
      <c r="F32" s="677">
        <v>519.16429117603366</v>
      </c>
      <c r="G32" s="677">
        <v>39.966125828952379</v>
      </c>
      <c r="H32" s="677">
        <v>441.42610246387602</v>
      </c>
      <c r="I32" s="677">
        <v>91850.518788442365</v>
      </c>
      <c r="J32" s="677">
        <v>292.39866607803691</v>
      </c>
      <c r="K32" s="677">
        <v>239.19217137232408</v>
      </c>
    </row>
    <row r="33" spans="1:11">
      <c r="A33" s="677" t="s">
        <v>722</v>
      </c>
      <c r="B33" s="677">
        <v>197.33627729789475</v>
      </c>
      <c r="C33" s="677">
        <v>206.17194570656704</v>
      </c>
      <c r="D33" s="677">
        <v>268.14902190459401</v>
      </c>
      <c r="E33" s="677">
        <v>225.11906312750983</v>
      </c>
      <c r="F33" s="677">
        <v>231.3702096460126</v>
      </c>
      <c r="G33" s="677">
        <v>36.011512658042328</v>
      </c>
      <c r="H33" s="677">
        <v>325.32882360318888</v>
      </c>
      <c r="I33" s="677">
        <v>0</v>
      </c>
      <c r="J33" s="677">
        <v>294.28861956843627</v>
      </c>
      <c r="K33" s="677">
        <v>215.06704066560178</v>
      </c>
    </row>
    <row r="34" spans="1:11">
      <c r="A34" s="677" t="s">
        <v>650</v>
      </c>
      <c r="B34" s="677">
        <v>398.30571366234312</v>
      </c>
      <c r="C34" s="677">
        <v>305.77157155536145</v>
      </c>
      <c r="D34" s="677">
        <v>547.12877044919446</v>
      </c>
      <c r="E34" s="677">
        <v>512.2679327962552</v>
      </c>
      <c r="F34" s="677">
        <v>0</v>
      </c>
      <c r="G34" s="677">
        <v>48.522484184179618</v>
      </c>
      <c r="H34" s="677">
        <v>458.08231434581023</v>
      </c>
      <c r="I34" s="677">
        <v>0</v>
      </c>
      <c r="J34" s="677">
        <v>259.79052735240487</v>
      </c>
      <c r="K34" s="677">
        <v>311.80773165935909</v>
      </c>
    </row>
    <row r="35" spans="1:11">
      <c r="A35" s="677" t="s">
        <v>651</v>
      </c>
      <c r="B35" s="677">
        <v>316.08975068203455</v>
      </c>
      <c r="C35" s="677">
        <v>177.78687473196115</v>
      </c>
      <c r="D35" s="677">
        <v>300.4176731326578</v>
      </c>
      <c r="E35" s="677">
        <v>350.35516420667307</v>
      </c>
      <c r="F35" s="677">
        <v>0</v>
      </c>
      <c r="G35" s="677">
        <v>0</v>
      </c>
      <c r="H35" s="677">
        <v>370.80349139612269</v>
      </c>
      <c r="I35" s="677">
        <v>0</v>
      </c>
      <c r="J35" s="677">
        <v>292.66161975443856</v>
      </c>
      <c r="K35" s="677">
        <v>203.28941912889499</v>
      </c>
    </row>
    <row r="36" spans="1:11">
      <c r="A36" s="677" t="s">
        <v>215</v>
      </c>
      <c r="B36" s="677">
        <v>220.11646246715151</v>
      </c>
      <c r="C36" s="677">
        <v>193.69226516177667</v>
      </c>
      <c r="D36" s="677">
        <v>220.43943498871323</v>
      </c>
      <c r="E36" s="677">
        <v>215.45883005256323</v>
      </c>
      <c r="F36" s="677">
        <v>186.5817199925836</v>
      </c>
      <c r="G36" s="677">
        <v>0</v>
      </c>
      <c r="H36" s="677">
        <v>379.37903900045535</v>
      </c>
      <c r="I36" s="677">
        <v>0</v>
      </c>
      <c r="J36" s="677">
        <v>0</v>
      </c>
      <c r="K36" s="677">
        <v>202.81786560823252</v>
      </c>
    </row>
    <row r="37" spans="1:11">
      <c r="A37" s="677"/>
      <c r="B37" s="677"/>
      <c r="C37" s="677"/>
      <c r="D37" s="677"/>
      <c r="E37" s="677"/>
      <c r="F37" s="677"/>
      <c r="G37" s="677"/>
      <c r="H37" s="677"/>
      <c r="I37" s="677"/>
      <c r="J37" s="677"/>
      <c r="K37" s="677"/>
    </row>
    <row r="38" spans="1:11">
      <c r="A38" s="677" t="s">
        <v>652</v>
      </c>
      <c r="B38" s="677">
        <v>232.79224451224246</v>
      </c>
      <c r="C38" s="677">
        <v>205.59850346032164</v>
      </c>
      <c r="D38" s="677">
        <v>293.72214090617251</v>
      </c>
      <c r="E38" s="677">
        <v>252.79519486450613</v>
      </c>
      <c r="F38" s="677">
        <v>250.94267564092874</v>
      </c>
      <c r="G38" s="677">
        <v>42.591114099794879</v>
      </c>
      <c r="H38" s="677">
        <v>326.41077820591312</v>
      </c>
      <c r="I38" s="677">
        <v>2218.352112676057</v>
      </c>
      <c r="J38" s="677">
        <v>251.60800734618923</v>
      </c>
      <c r="K38" s="677">
        <v>223.20577058894321</v>
      </c>
    </row>
    <row r="40" spans="1:11">
      <c r="A40" s="795" t="s">
        <v>723</v>
      </c>
      <c r="B40" s="795"/>
      <c r="C40" s="795"/>
      <c r="D40" s="795"/>
      <c r="E40" s="795"/>
      <c r="F40" s="795"/>
      <c r="G40" s="795"/>
      <c r="H40" s="795"/>
      <c r="I40" s="795"/>
      <c r="J40" s="795"/>
    </row>
  </sheetData>
  <mergeCells count="5">
    <mergeCell ref="A1:K1"/>
    <mergeCell ref="A2:K2"/>
    <mergeCell ref="A3:K3"/>
    <mergeCell ref="A6:A8"/>
    <mergeCell ref="A40:J40"/>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60"/>
  <sheetViews>
    <sheetView showGridLines="0" showOutlineSymbols="0" zoomScale="80" zoomScaleNormal="80" workbookViewId="0">
      <selection sqref="A1:R1"/>
    </sheetView>
  </sheetViews>
  <sheetFormatPr defaultColWidth="9.75" defaultRowHeight="15"/>
  <cols>
    <col min="1" max="1" width="34.5" style="403" customWidth="1"/>
    <col min="2" max="2" width="10.75" style="403" bestFit="1" customWidth="1"/>
    <col min="3" max="3" width="11.875" style="403" bestFit="1" customWidth="1"/>
    <col min="4" max="4" width="12.375" style="403" bestFit="1" customWidth="1"/>
    <col min="5" max="5" width="16.25" style="403" bestFit="1" customWidth="1"/>
    <col min="6" max="6" width="15.375" style="403" bestFit="1" customWidth="1"/>
    <col min="7" max="7" width="10.875" style="403" customWidth="1"/>
    <col min="8" max="8" width="18" style="403" bestFit="1" customWidth="1"/>
    <col min="9" max="9" width="3.125" style="403" customWidth="1"/>
    <col min="10" max="102" width="9.75" style="403"/>
    <col min="103" max="16384" width="9.75" style="445"/>
  </cols>
  <sheetData>
    <row r="1" spans="1:23" ht="15.75">
      <c r="A1" s="796" t="s">
        <v>724</v>
      </c>
      <c r="B1" s="796"/>
      <c r="C1" s="796"/>
      <c r="D1" s="796"/>
      <c r="E1" s="796"/>
      <c r="F1" s="796"/>
      <c r="G1" s="796"/>
      <c r="H1" s="796"/>
      <c r="I1" s="402"/>
    </row>
    <row r="2" spans="1:23" ht="15.75">
      <c r="A2" s="796" t="s">
        <v>821</v>
      </c>
      <c r="B2" s="796"/>
      <c r="C2" s="796"/>
      <c r="D2" s="796"/>
      <c r="E2" s="796"/>
      <c r="F2" s="796"/>
      <c r="G2" s="796"/>
      <c r="H2" s="796"/>
      <c r="I2" s="402"/>
    </row>
    <row r="3" spans="1:23" ht="15.75">
      <c r="A3" s="796" t="s">
        <v>822</v>
      </c>
      <c r="B3" s="796"/>
      <c r="C3" s="796"/>
      <c r="D3" s="796"/>
      <c r="E3" s="796"/>
      <c r="F3" s="796"/>
      <c r="G3" s="796"/>
      <c r="H3" s="796"/>
      <c r="I3" s="402"/>
    </row>
    <row r="4" spans="1:23" ht="15.75">
      <c r="A4" s="404"/>
      <c r="B4" s="405"/>
      <c r="C4" s="405"/>
      <c r="D4" s="405"/>
      <c r="E4" s="405"/>
      <c r="F4" s="405"/>
      <c r="G4" s="405"/>
      <c r="H4" s="405"/>
      <c r="I4" s="402"/>
    </row>
    <row r="5" spans="1:23" ht="15.75">
      <c r="A5" s="796" t="s">
        <v>823</v>
      </c>
      <c r="B5" s="796"/>
      <c r="C5" s="796"/>
      <c r="D5" s="796"/>
      <c r="E5" s="796"/>
      <c r="F5" s="796"/>
      <c r="G5" s="796"/>
      <c r="H5" s="796"/>
      <c r="I5" s="402"/>
    </row>
    <row r="6" spans="1:23" ht="16.5" thickBot="1">
      <c r="A6" s="797" t="s">
        <v>824</v>
      </c>
      <c r="B6" s="797"/>
      <c r="C6" s="797"/>
      <c r="D6" s="797"/>
      <c r="E6" s="797"/>
      <c r="F6" s="797"/>
      <c r="G6" s="797"/>
      <c r="H6" s="797"/>
      <c r="I6" s="402"/>
    </row>
    <row r="7" spans="1:23" ht="15.75">
      <c r="A7" s="406"/>
      <c r="B7" s="407"/>
      <c r="C7" s="408"/>
      <c r="D7" s="408"/>
      <c r="E7" s="408"/>
      <c r="F7" s="409"/>
      <c r="G7" s="410"/>
      <c r="H7" s="411">
        <v>2019</v>
      </c>
      <c r="I7" s="412"/>
    </row>
    <row r="8" spans="1:23" ht="15.75">
      <c r="A8" s="413"/>
      <c r="B8" s="414"/>
      <c r="C8" s="415" t="s">
        <v>825</v>
      </c>
      <c r="D8" s="415" t="s">
        <v>825</v>
      </c>
      <c r="E8" s="415" t="s">
        <v>826</v>
      </c>
      <c r="F8" s="415"/>
      <c r="G8" s="415"/>
      <c r="H8" s="416" t="s">
        <v>827</v>
      </c>
      <c r="I8" s="412"/>
    </row>
    <row r="9" spans="1:23" ht="15.75">
      <c r="A9" s="417"/>
      <c r="B9" s="415"/>
      <c r="C9" s="415" t="s">
        <v>828</v>
      </c>
      <c r="D9" s="415" t="s">
        <v>829</v>
      </c>
      <c r="E9" s="415" t="s">
        <v>830</v>
      </c>
      <c r="F9" s="415" t="s">
        <v>831</v>
      </c>
      <c r="G9" s="415"/>
      <c r="H9" s="416" t="s">
        <v>832</v>
      </c>
      <c r="I9" s="412"/>
    </row>
    <row r="10" spans="1:23" ht="16.5" thickBot="1">
      <c r="A10" s="417" t="s">
        <v>703</v>
      </c>
      <c r="B10" s="415" t="s">
        <v>833</v>
      </c>
      <c r="C10" s="415" t="s">
        <v>834</v>
      </c>
      <c r="D10" s="415" t="s">
        <v>835</v>
      </c>
      <c r="E10" s="415" t="s">
        <v>835</v>
      </c>
      <c r="F10" s="415" t="s">
        <v>835</v>
      </c>
      <c r="G10" s="415" t="s">
        <v>582</v>
      </c>
      <c r="H10" s="416" t="s">
        <v>836</v>
      </c>
      <c r="I10" s="412"/>
    </row>
    <row r="11" spans="1:23" ht="15.75">
      <c r="A11" s="418" t="s">
        <v>188</v>
      </c>
      <c r="B11" s="419">
        <v>78.84</v>
      </c>
      <c r="C11" s="420">
        <v>3.46</v>
      </c>
      <c r="D11" s="420">
        <v>7.88</v>
      </c>
      <c r="E11" s="420">
        <v>9.8800000000000008</v>
      </c>
      <c r="F11" s="420">
        <v>3.94</v>
      </c>
      <c r="G11" s="421">
        <v>103.99999999999999</v>
      </c>
      <c r="H11" s="422">
        <v>3120</v>
      </c>
      <c r="I11" s="412"/>
      <c r="K11" s="423"/>
      <c r="L11" s="423"/>
      <c r="M11" s="423"/>
      <c r="Q11" s="423"/>
      <c r="R11" s="423"/>
      <c r="S11" s="423"/>
      <c r="T11" s="423"/>
      <c r="U11" s="423"/>
      <c r="V11" s="423"/>
      <c r="W11" s="423"/>
    </row>
    <row r="12" spans="1:23" ht="15.75">
      <c r="A12" s="424" t="s">
        <v>189</v>
      </c>
      <c r="B12" s="425">
        <v>82</v>
      </c>
      <c r="C12" s="426">
        <v>4.0999999999999996</v>
      </c>
      <c r="D12" s="426">
        <v>8.1999999999999993</v>
      </c>
      <c r="E12" s="426">
        <v>13.5</v>
      </c>
      <c r="F12" s="426">
        <v>4.0999999999999996</v>
      </c>
      <c r="G12" s="427">
        <v>111.89999999999999</v>
      </c>
      <c r="H12" s="428">
        <v>3357</v>
      </c>
      <c r="I12" s="412"/>
      <c r="K12" s="423"/>
      <c r="L12" s="423"/>
      <c r="M12" s="423"/>
      <c r="Q12" s="423"/>
      <c r="R12" s="423"/>
      <c r="S12" s="423"/>
      <c r="T12" s="423"/>
      <c r="U12" s="423"/>
      <c r="V12" s="423"/>
      <c r="W12" s="423"/>
    </row>
    <row r="13" spans="1:23" ht="15.75">
      <c r="A13" s="424" t="s">
        <v>837</v>
      </c>
      <c r="B13" s="425">
        <v>82.78</v>
      </c>
      <c r="C13" s="426">
        <v>4.1399999999999997</v>
      </c>
      <c r="D13" s="426">
        <v>8.2799999999999994</v>
      </c>
      <c r="E13" s="426">
        <v>13.58</v>
      </c>
      <c r="F13" s="426">
        <v>4.1399999999999997</v>
      </c>
      <c r="G13" s="427">
        <v>112.92</v>
      </c>
      <c r="H13" s="428">
        <v>3387.6</v>
      </c>
      <c r="I13" s="412"/>
      <c r="K13" s="423"/>
      <c r="L13" s="423"/>
      <c r="M13" s="423"/>
      <c r="Q13" s="423"/>
      <c r="R13" s="423"/>
      <c r="S13" s="423"/>
      <c r="T13" s="423"/>
      <c r="U13" s="423"/>
      <c r="V13" s="423"/>
      <c r="W13" s="423"/>
    </row>
    <row r="14" spans="1:23" ht="15.75">
      <c r="A14" s="424" t="s">
        <v>191</v>
      </c>
      <c r="B14" s="425">
        <v>78.84</v>
      </c>
      <c r="C14" s="426">
        <v>5.5</v>
      </c>
      <c r="D14" s="426">
        <v>6</v>
      </c>
      <c r="E14" s="426">
        <v>8</v>
      </c>
      <c r="F14" s="426">
        <v>3.66</v>
      </c>
      <c r="G14" s="427">
        <v>102</v>
      </c>
      <c r="H14" s="428">
        <v>3060</v>
      </c>
      <c r="I14" s="412"/>
      <c r="K14" s="423"/>
      <c r="L14" s="423"/>
      <c r="M14" s="423"/>
      <c r="Q14" s="423"/>
      <c r="R14" s="423"/>
      <c r="S14" s="423"/>
      <c r="T14" s="423"/>
      <c r="U14" s="423"/>
      <c r="V14" s="423"/>
      <c r="W14" s="423"/>
    </row>
    <row r="15" spans="1:23" ht="15.75">
      <c r="A15" s="424" t="s">
        <v>192</v>
      </c>
      <c r="B15" s="425">
        <v>79.22</v>
      </c>
      <c r="C15" s="426">
        <v>3.86</v>
      </c>
      <c r="D15" s="426">
        <v>7.72</v>
      </c>
      <c r="E15" s="426">
        <v>7.72</v>
      </c>
      <c r="F15" s="426">
        <v>3.86</v>
      </c>
      <c r="G15" s="427">
        <v>102.38</v>
      </c>
      <c r="H15" s="428">
        <v>3071.4</v>
      </c>
      <c r="I15" s="412"/>
      <c r="K15" s="423"/>
      <c r="L15" s="423"/>
      <c r="M15" s="423"/>
      <c r="Q15" s="423"/>
      <c r="R15" s="423"/>
      <c r="S15" s="423"/>
      <c r="T15" s="423"/>
      <c r="U15" s="423"/>
      <c r="V15" s="423"/>
      <c r="W15" s="423"/>
    </row>
    <row r="16" spans="1:23" ht="15.75">
      <c r="A16" s="424" t="s">
        <v>193</v>
      </c>
      <c r="B16" s="425">
        <v>81.209999999999994</v>
      </c>
      <c r="C16" s="426">
        <v>4.07</v>
      </c>
      <c r="D16" s="426">
        <v>8.1300000000000008</v>
      </c>
      <c r="E16" s="426">
        <v>13.88</v>
      </c>
      <c r="F16" s="426">
        <v>4.07</v>
      </c>
      <c r="G16" s="427">
        <v>111.35999999999999</v>
      </c>
      <c r="H16" s="428">
        <v>3340.8</v>
      </c>
      <c r="I16" s="412"/>
      <c r="K16" s="423"/>
      <c r="L16" s="423"/>
      <c r="M16" s="423"/>
      <c r="Q16" s="423"/>
      <c r="R16" s="423"/>
      <c r="S16" s="423"/>
      <c r="T16" s="423"/>
      <c r="U16" s="423"/>
      <c r="V16" s="423"/>
      <c r="W16" s="423"/>
    </row>
    <row r="17" spans="1:23" ht="15.75">
      <c r="A17" s="424" t="s">
        <v>838</v>
      </c>
      <c r="B17" s="425">
        <v>82.78</v>
      </c>
      <c r="C17" s="426">
        <v>4.1399999999999997</v>
      </c>
      <c r="D17" s="426">
        <v>4.1500000000000004</v>
      </c>
      <c r="E17" s="426">
        <v>9.67</v>
      </c>
      <c r="F17" s="426">
        <v>4.1399999999999997</v>
      </c>
      <c r="G17" s="427">
        <v>104.88000000000001</v>
      </c>
      <c r="H17" s="428">
        <v>3146.4</v>
      </c>
      <c r="I17" s="412"/>
      <c r="K17" s="423"/>
      <c r="L17" s="423"/>
      <c r="M17" s="423"/>
      <c r="Q17" s="423"/>
      <c r="R17" s="423"/>
      <c r="S17" s="423"/>
      <c r="T17" s="423"/>
      <c r="U17" s="423"/>
      <c r="V17" s="423"/>
      <c r="W17" s="423"/>
    </row>
    <row r="18" spans="1:23" ht="15.75">
      <c r="A18" s="424" t="s">
        <v>195</v>
      </c>
      <c r="B18" s="425">
        <v>82.78</v>
      </c>
      <c r="C18" s="426">
        <v>4.1399999999999997</v>
      </c>
      <c r="D18" s="426">
        <v>8.2799999999999994</v>
      </c>
      <c r="E18" s="426">
        <v>9.8800000000000008</v>
      </c>
      <c r="F18" s="426">
        <v>4.1399999999999997</v>
      </c>
      <c r="G18" s="427">
        <v>109.22</v>
      </c>
      <c r="H18" s="428">
        <v>3276.6</v>
      </c>
      <c r="I18" s="412"/>
      <c r="K18" s="423"/>
      <c r="L18" s="423"/>
      <c r="M18" s="423"/>
      <c r="Q18" s="423"/>
      <c r="R18" s="423"/>
      <c r="S18" s="423"/>
      <c r="T18" s="423"/>
      <c r="U18" s="423"/>
      <c r="V18" s="423"/>
      <c r="W18" s="423"/>
    </row>
    <row r="19" spans="1:23" ht="15.75">
      <c r="A19" s="424" t="s">
        <v>196</v>
      </c>
      <c r="B19" s="425">
        <v>72.92</v>
      </c>
      <c r="C19" s="426">
        <v>3.65</v>
      </c>
      <c r="D19" s="426">
        <v>7.29</v>
      </c>
      <c r="E19" s="426">
        <v>7.29</v>
      </c>
      <c r="F19" s="426">
        <v>3.65</v>
      </c>
      <c r="G19" s="427">
        <v>94.800000000000026</v>
      </c>
      <c r="H19" s="428">
        <v>2844</v>
      </c>
      <c r="I19" s="412"/>
      <c r="K19" s="423"/>
      <c r="L19" s="423"/>
      <c r="M19" s="423"/>
      <c r="Q19" s="423"/>
      <c r="R19" s="423"/>
      <c r="S19" s="423"/>
      <c r="T19" s="423"/>
      <c r="U19" s="423"/>
      <c r="V19" s="423"/>
      <c r="W19" s="423"/>
    </row>
    <row r="20" spans="1:23" ht="15.75">
      <c r="A20" s="424" t="s">
        <v>197</v>
      </c>
      <c r="B20" s="425">
        <v>80.45</v>
      </c>
      <c r="C20" s="426">
        <v>4.03</v>
      </c>
      <c r="D20" s="426">
        <v>7.23</v>
      </c>
      <c r="E20" s="426">
        <v>8.23</v>
      </c>
      <c r="F20" s="426">
        <v>3.91</v>
      </c>
      <c r="G20" s="427">
        <v>103.85000000000001</v>
      </c>
      <c r="H20" s="428">
        <v>3115.5</v>
      </c>
      <c r="I20" s="412"/>
      <c r="K20" s="423"/>
      <c r="L20" s="423"/>
      <c r="M20" s="423"/>
      <c r="Q20" s="423"/>
      <c r="R20" s="423"/>
      <c r="S20" s="423"/>
      <c r="T20" s="423"/>
      <c r="U20" s="423"/>
      <c r="V20" s="423"/>
      <c r="W20" s="423"/>
    </row>
    <row r="21" spans="1:23" ht="15.75">
      <c r="A21" s="424" t="s">
        <v>198</v>
      </c>
      <c r="B21" s="425">
        <v>81.209999999999994</v>
      </c>
      <c r="C21" s="426">
        <v>4.0599999999999996</v>
      </c>
      <c r="D21" s="426">
        <v>5</v>
      </c>
      <c r="E21" s="426">
        <v>9.5</v>
      </c>
      <c r="F21" s="426">
        <v>4.0599999999999996</v>
      </c>
      <c r="G21" s="427">
        <v>103.83</v>
      </c>
      <c r="H21" s="428">
        <v>3114.9</v>
      </c>
      <c r="I21" s="412"/>
      <c r="K21" s="423"/>
      <c r="L21" s="423"/>
      <c r="M21" s="423"/>
      <c r="Q21" s="423"/>
      <c r="R21" s="423"/>
      <c r="S21" s="423"/>
      <c r="T21" s="423"/>
      <c r="U21" s="423"/>
      <c r="V21" s="423"/>
      <c r="W21" s="423"/>
    </row>
    <row r="22" spans="1:23" ht="15.75">
      <c r="A22" s="424" t="s">
        <v>839</v>
      </c>
      <c r="B22" s="425">
        <v>78.94</v>
      </c>
      <c r="C22" s="426">
        <v>5.53</v>
      </c>
      <c r="D22" s="426">
        <v>6.25</v>
      </c>
      <c r="E22" s="426">
        <v>7.89</v>
      </c>
      <c r="F22" s="429">
        <v>3.71</v>
      </c>
      <c r="G22" s="427">
        <v>102.32</v>
      </c>
      <c r="H22" s="428">
        <v>3069.6</v>
      </c>
      <c r="I22" s="412"/>
      <c r="K22" s="423"/>
      <c r="L22" s="423"/>
      <c r="M22" s="423"/>
      <c r="Q22" s="423"/>
      <c r="R22" s="423"/>
      <c r="S22" s="423"/>
      <c r="T22" s="423"/>
      <c r="U22" s="423"/>
      <c r="V22" s="423"/>
      <c r="W22" s="423"/>
    </row>
    <row r="23" spans="1:23" ht="15.75">
      <c r="A23" s="424" t="s">
        <v>332</v>
      </c>
      <c r="B23" s="425">
        <v>81.2</v>
      </c>
      <c r="C23" s="426">
        <v>5.03</v>
      </c>
      <c r="D23" s="426">
        <v>7.56</v>
      </c>
      <c r="E23" s="426">
        <v>9.8800000000000008</v>
      </c>
      <c r="F23" s="426">
        <v>4.0599999999999996</v>
      </c>
      <c r="G23" s="427">
        <v>107.73</v>
      </c>
      <c r="H23" s="428">
        <v>3231.9</v>
      </c>
      <c r="I23" s="412"/>
      <c r="K23" s="423"/>
      <c r="L23" s="423"/>
      <c r="M23" s="423"/>
      <c r="Q23" s="423"/>
      <c r="R23" s="423"/>
      <c r="S23" s="423"/>
      <c r="T23" s="423"/>
      <c r="U23" s="423"/>
      <c r="V23" s="423"/>
      <c r="W23" s="423"/>
    </row>
    <row r="24" spans="1:23" ht="15.75">
      <c r="A24" s="424" t="s">
        <v>717</v>
      </c>
      <c r="B24" s="425">
        <v>78.84</v>
      </c>
      <c r="C24" s="426">
        <v>3.94</v>
      </c>
      <c r="D24" s="426">
        <v>7.88</v>
      </c>
      <c r="E24" s="426">
        <v>7.88</v>
      </c>
      <c r="F24" s="426">
        <v>3.94</v>
      </c>
      <c r="G24" s="427">
        <v>102.47999999999999</v>
      </c>
      <c r="H24" s="428">
        <v>3074.4</v>
      </c>
      <c r="I24" s="412"/>
      <c r="K24" s="423"/>
      <c r="L24" s="423"/>
      <c r="M24" s="423"/>
      <c r="Q24" s="423"/>
      <c r="R24" s="423"/>
      <c r="S24" s="423"/>
      <c r="T24" s="423"/>
      <c r="U24" s="423"/>
      <c r="V24" s="423"/>
      <c r="W24" s="423"/>
    </row>
    <row r="25" spans="1:23" ht="15.75">
      <c r="A25" s="424" t="s">
        <v>202</v>
      </c>
      <c r="B25" s="425">
        <v>82.78</v>
      </c>
      <c r="C25" s="426">
        <v>4.1399999999999997</v>
      </c>
      <c r="D25" s="426">
        <v>8.2799999999999994</v>
      </c>
      <c r="E25" s="426">
        <v>15.88</v>
      </c>
      <c r="F25" s="426">
        <v>4.1399999999999997</v>
      </c>
      <c r="G25" s="427">
        <v>115.22</v>
      </c>
      <c r="H25" s="428">
        <v>3456.6</v>
      </c>
      <c r="I25" s="412"/>
      <c r="K25" s="423"/>
      <c r="L25" s="423"/>
      <c r="M25" s="423"/>
      <c r="Q25" s="423"/>
      <c r="R25" s="423"/>
      <c r="S25" s="423"/>
      <c r="T25" s="423"/>
      <c r="U25" s="423"/>
      <c r="V25" s="423"/>
      <c r="W25" s="423"/>
    </row>
    <row r="26" spans="1:23" ht="15.75">
      <c r="A26" s="424" t="s">
        <v>333</v>
      </c>
      <c r="B26" s="425">
        <v>76</v>
      </c>
      <c r="C26" s="426">
        <v>5.3</v>
      </c>
      <c r="D26" s="426">
        <v>6.5</v>
      </c>
      <c r="E26" s="426">
        <v>8.1999999999999993</v>
      </c>
      <c r="F26" s="426">
        <v>3.8</v>
      </c>
      <c r="G26" s="427">
        <v>99.8</v>
      </c>
      <c r="H26" s="428">
        <v>2994</v>
      </c>
      <c r="I26" s="412"/>
      <c r="K26" s="423"/>
      <c r="L26" s="423"/>
      <c r="M26" s="423"/>
      <c r="Q26" s="423"/>
      <c r="R26" s="423"/>
      <c r="S26" s="423"/>
      <c r="T26" s="423"/>
      <c r="U26" s="423"/>
      <c r="V26" s="423"/>
      <c r="W26" s="423"/>
    </row>
    <row r="27" spans="1:23" ht="15.75">
      <c r="A27" s="424" t="s">
        <v>718</v>
      </c>
      <c r="B27" s="425">
        <v>82.77</v>
      </c>
      <c r="C27" s="426">
        <v>3.86</v>
      </c>
      <c r="D27" s="426">
        <v>0</v>
      </c>
      <c r="E27" s="426">
        <v>13.52</v>
      </c>
      <c r="F27" s="426">
        <v>3.86</v>
      </c>
      <c r="G27" s="427">
        <v>104.00999999999999</v>
      </c>
      <c r="H27" s="428">
        <v>3120.3</v>
      </c>
      <c r="I27" s="412"/>
      <c r="K27" s="423"/>
      <c r="L27" s="423"/>
      <c r="M27" s="423"/>
      <c r="Q27" s="423"/>
      <c r="R27" s="423"/>
      <c r="S27" s="423"/>
      <c r="T27" s="423"/>
      <c r="U27" s="423"/>
      <c r="V27" s="423"/>
      <c r="W27" s="423"/>
    </row>
    <row r="28" spans="1:23" ht="15.75">
      <c r="A28" s="424" t="s">
        <v>719</v>
      </c>
      <c r="B28" s="425">
        <v>76.92</v>
      </c>
      <c r="C28" s="426">
        <v>3.84</v>
      </c>
      <c r="D28" s="426">
        <v>5.78</v>
      </c>
      <c r="E28" s="426">
        <v>10.62</v>
      </c>
      <c r="F28" s="426">
        <v>3.84</v>
      </c>
      <c r="G28" s="427">
        <v>101.00000000000001</v>
      </c>
      <c r="H28" s="428">
        <v>3030</v>
      </c>
      <c r="I28" s="412"/>
      <c r="K28" s="423"/>
      <c r="L28" s="423"/>
      <c r="M28" s="423"/>
      <c r="Q28" s="423"/>
      <c r="R28" s="423"/>
      <c r="S28" s="423"/>
      <c r="T28" s="423"/>
      <c r="U28" s="423"/>
      <c r="V28" s="423"/>
      <c r="W28" s="423"/>
    </row>
    <row r="29" spans="1:23" ht="15.75">
      <c r="A29" s="424" t="s">
        <v>646</v>
      </c>
      <c r="B29" s="425">
        <v>76.569999999999993</v>
      </c>
      <c r="C29" s="426">
        <v>3.83</v>
      </c>
      <c r="D29" s="426">
        <v>7.66</v>
      </c>
      <c r="E29" s="426">
        <v>13.29</v>
      </c>
      <c r="F29" s="426">
        <v>3.83</v>
      </c>
      <c r="G29" s="427">
        <v>105.17999999999999</v>
      </c>
      <c r="H29" s="428">
        <v>3155.4</v>
      </c>
      <c r="I29" s="412"/>
      <c r="K29" s="423"/>
      <c r="L29" s="423"/>
      <c r="M29" s="423"/>
      <c r="Q29" s="423"/>
      <c r="R29" s="423"/>
      <c r="S29" s="423"/>
      <c r="T29" s="423"/>
      <c r="U29" s="423"/>
      <c r="V29" s="423"/>
      <c r="W29" s="423"/>
    </row>
    <row r="30" spans="1:23" ht="15.75">
      <c r="A30" s="424" t="s">
        <v>647</v>
      </c>
      <c r="B30" s="425">
        <v>79.2</v>
      </c>
      <c r="C30" s="426">
        <v>3.96</v>
      </c>
      <c r="D30" s="426">
        <v>7.92</v>
      </c>
      <c r="E30" s="426">
        <v>9.5399999999999991</v>
      </c>
      <c r="F30" s="426">
        <v>3.96</v>
      </c>
      <c r="G30" s="427">
        <v>104.58</v>
      </c>
      <c r="H30" s="428">
        <v>3137.4</v>
      </c>
      <c r="I30" s="412"/>
      <c r="K30" s="423"/>
      <c r="L30" s="423"/>
      <c r="M30" s="423"/>
      <c r="Q30" s="423"/>
      <c r="R30" s="423"/>
      <c r="S30" s="423"/>
      <c r="T30" s="423"/>
      <c r="U30" s="423"/>
      <c r="V30" s="423"/>
      <c r="W30" s="423"/>
    </row>
    <row r="31" spans="1:23" ht="15.75">
      <c r="A31" s="424" t="s">
        <v>648</v>
      </c>
      <c r="B31" s="425">
        <v>82.78</v>
      </c>
      <c r="C31" s="426">
        <v>4.1399999999999997</v>
      </c>
      <c r="D31" s="426">
        <v>8.2799999999999994</v>
      </c>
      <c r="E31" s="426">
        <v>11.88</v>
      </c>
      <c r="F31" s="426">
        <v>4.1399999999999997</v>
      </c>
      <c r="G31" s="427">
        <v>111.22</v>
      </c>
      <c r="H31" s="428">
        <v>3336.6</v>
      </c>
      <c r="I31" s="412"/>
      <c r="K31" s="423"/>
      <c r="L31" s="423"/>
      <c r="M31" s="423"/>
      <c r="Q31" s="423"/>
      <c r="R31" s="423"/>
      <c r="S31" s="423"/>
      <c r="T31" s="423"/>
      <c r="U31" s="423"/>
      <c r="V31" s="423"/>
      <c r="W31" s="423"/>
    </row>
    <row r="32" spans="1:23" ht="15.75">
      <c r="A32" s="424" t="s">
        <v>209</v>
      </c>
      <c r="B32" s="425">
        <v>78.84</v>
      </c>
      <c r="C32" s="426">
        <v>3.51</v>
      </c>
      <c r="D32" s="426">
        <v>7.88</v>
      </c>
      <c r="E32" s="426">
        <v>11.83</v>
      </c>
      <c r="F32" s="426">
        <v>3.94</v>
      </c>
      <c r="G32" s="427">
        <v>106</v>
      </c>
      <c r="H32" s="428">
        <v>3180</v>
      </c>
      <c r="I32" s="412"/>
      <c r="K32" s="423"/>
      <c r="L32" s="423"/>
      <c r="M32" s="423"/>
      <c r="Q32" s="423"/>
      <c r="R32" s="423"/>
      <c r="S32" s="423"/>
      <c r="T32" s="423"/>
      <c r="U32" s="423"/>
      <c r="V32" s="423"/>
      <c r="W32" s="423"/>
    </row>
    <row r="33" spans="1:23" ht="15.75">
      <c r="A33" s="424" t="s">
        <v>210</v>
      </c>
      <c r="B33" s="425">
        <v>80.94</v>
      </c>
      <c r="C33" s="426">
        <v>4.04</v>
      </c>
      <c r="D33" s="426">
        <v>7.63</v>
      </c>
      <c r="E33" s="426">
        <v>15.1</v>
      </c>
      <c r="F33" s="426">
        <v>4.04</v>
      </c>
      <c r="G33" s="427">
        <v>111.75</v>
      </c>
      <c r="H33" s="428">
        <v>3352.5</v>
      </c>
      <c r="I33" s="412"/>
      <c r="K33" s="423"/>
      <c r="L33" s="423"/>
      <c r="M33" s="423"/>
      <c r="Q33" s="423"/>
      <c r="R33" s="423"/>
      <c r="S33" s="423"/>
      <c r="T33" s="423"/>
      <c r="U33" s="423"/>
      <c r="V33" s="423"/>
      <c r="W33" s="423"/>
    </row>
    <row r="34" spans="1:23" ht="15.75">
      <c r="A34" s="424" t="s">
        <v>211</v>
      </c>
      <c r="B34" s="425">
        <v>77.98</v>
      </c>
      <c r="C34" s="426">
        <v>3.83</v>
      </c>
      <c r="D34" s="426">
        <v>7.8</v>
      </c>
      <c r="E34" s="426">
        <v>8.66</v>
      </c>
      <c r="F34" s="426">
        <v>3.5</v>
      </c>
      <c r="G34" s="427">
        <v>101.77</v>
      </c>
      <c r="H34" s="428">
        <v>3053.1</v>
      </c>
      <c r="I34" s="412"/>
      <c r="K34" s="423"/>
      <c r="L34" s="423"/>
      <c r="M34" s="423"/>
      <c r="Q34" s="423"/>
      <c r="R34" s="423"/>
      <c r="S34" s="423"/>
      <c r="T34" s="423"/>
      <c r="U34" s="423"/>
      <c r="V34" s="423"/>
      <c r="W34" s="423"/>
    </row>
    <row r="35" spans="1:23" ht="15.75">
      <c r="A35" s="424" t="s">
        <v>840</v>
      </c>
      <c r="B35" s="425">
        <v>79.78</v>
      </c>
      <c r="C35" s="426">
        <v>3</v>
      </c>
      <c r="D35" s="426">
        <v>7.88</v>
      </c>
      <c r="E35" s="426">
        <v>9.48</v>
      </c>
      <c r="F35" s="426">
        <v>3.94</v>
      </c>
      <c r="G35" s="427">
        <v>104.08</v>
      </c>
      <c r="H35" s="428">
        <v>3122.4</v>
      </c>
      <c r="I35" s="412"/>
      <c r="K35" s="423"/>
      <c r="L35" s="423"/>
      <c r="M35" s="423"/>
      <c r="Q35" s="423"/>
      <c r="R35" s="423"/>
      <c r="S35" s="423"/>
      <c r="T35" s="423"/>
      <c r="U35" s="423"/>
      <c r="V35" s="423"/>
      <c r="W35" s="423"/>
    </row>
    <row r="36" spans="1:23" ht="15.75">
      <c r="A36" s="424" t="s">
        <v>650</v>
      </c>
      <c r="B36" s="425">
        <v>79.180000000000007</v>
      </c>
      <c r="C36" s="426">
        <v>5.54</v>
      </c>
      <c r="D36" s="426">
        <v>7.92</v>
      </c>
      <c r="E36" s="426">
        <v>7.92</v>
      </c>
      <c r="F36" s="429">
        <v>3.96</v>
      </c>
      <c r="G36" s="427">
        <v>104.52000000000001</v>
      </c>
      <c r="H36" s="428">
        <v>3135.6</v>
      </c>
      <c r="I36" s="412"/>
      <c r="K36" s="423"/>
      <c r="L36" s="423"/>
      <c r="M36" s="423"/>
      <c r="Q36" s="423"/>
      <c r="R36" s="423"/>
      <c r="S36" s="423"/>
      <c r="T36" s="423"/>
      <c r="U36" s="423"/>
      <c r="V36" s="423"/>
      <c r="W36" s="423"/>
    </row>
    <row r="37" spans="1:23" ht="15" customHeight="1">
      <c r="A37" s="424" t="s">
        <v>651</v>
      </c>
      <c r="B37" s="425">
        <v>76.8</v>
      </c>
      <c r="C37" s="426">
        <v>3.84</v>
      </c>
      <c r="D37" s="426">
        <v>5.35</v>
      </c>
      <c r="E37" s="426">
        <v>11</v>
      </c>
      <c r="F37" s="426">
        <v>3.84</v>
      </c>
      <c r="G37" s="427">
        <v>100.83</v>
      </c>
      <c r="H37" s="428">
        <v>3024.9</v>
      </c>
      <c r="I37" s="412"/>
      <c r="K37" s="423"/>
      <c r="L37" s="423"/>
      <c r="M37" s="423"/>
      <c r="Q37" s="423"/>
      <c r="R37" s="423"/>
      <c r="S37" s="423"/>
      <c r="T37" s="423"/>
      <c r="U37" s="423"/>
      <c r="V37" s="423"/>
      <c r="W37" s="423"/>
    </row>
    <row r="38" spans="1:23" ht="15" customHeight="1" thickBot="1">
      <c r="A38" s="430" t="s">
        <v>215</v>
      </c>
      <c r="B38" s="431">
        <v>82.66</v>
      </c>
      <c r="C38" s="432">
        <v>3.83</v>
      </c>
      <c r="D38" s="432">
        <v>7.07</v>
      </c>
      <c r="E38" s="432">
        <v>5.67</v>
      </c>
      <c r="F38" s="433">
        <v>3.83</v>
      </c>
      <c r="G38" s="434">
        <v>103.06</v>
      </c>
      <c r="H38" s="435">
        <v>3091.8</v>
      </c>
      <c r="I38" s="412"/>
      <c r="K38" s="423"/>
      <c r="L38" s="423"/>
      <c r="M38" s="423"/>
      <c r="Q38" s="423"/>
      <c r="R38" s="423"/>
      <c r="S38" s="423"/>
      <c r="T38" s="423"/>
      <c r="U38" s="423"/>
      <c r="V38" s="423"/>
      <c r="W38" s="423"/>
    </row>
    <row r="39" spans="1:23" ht="23.25" customHeight="1" thickBot="1">
      <c r="A39" s="436" t="s">
        <v>841</v>
      </c>
      <c r="B39" s="437">
        <v>80.680995233243522</v>
      </c>
      <c r="C39" s="438">
        <v>3.9704487886414253</v>
      </c>
      <c r="D39" s="438">
        <v>7.2278570911263591</v>
      </c>
      <c r="E39" s="438">
        <v>11.11864093945923</v>
      </c>
      <c r="F39" s="438">
        <v>3.9689104973985287</v>
      </c>
      <c r="G39" s="438">
        <v>106.96685254986905</v>
      </c>
      <c r="H39" s="439">
        <v>3209.0055764960716</v>
      </c>
      <c r="I39" s="440"/>
      <c r="K39" s="423"/>
      <c r="Q39" s="423"/>
      <c r="R39" s="423"/>
      <c r="S39" s="423"/>
      <c r="T39" s="423"/>
      <c r="U39" s="423"/>
      <c r="V39" s="423"/>
      <c r="W39" s="423"/>
    </row>
    <row r="40" spans="1:23" ht="15" customHeight="1">
      <c r="A40" s="441"/>
      <c r="B40" s="442"/>
      <c r="C40" s="441"/>
      <c r="D40" s="441"/>
      <c r="E40" s="441"/>
      <c r="F40" s="441"/>
      <c r="G40" s="441"/>
      <c r="H40" s="441"/>
    </row>
    <row r="41" spans="1:23" ht="15" customHeight="1">
      <c r="A41" s="441"/>
      <c r="B41" s="442"/>
      <c r="C41" s="441"/>
      <c r="D41" s="442"/>
      <c r="E41" s="441"/>
      <c r="F41" s="441"/>
      <c r="G41" s="441"/>
      <c r="H41" s="441"/>
    </row>
    <row r="42" spans="1:23" ht="15" customHeight="1">
      <c r="A42" s="441"/>
      <c r="B42" s="442"/>
      <c r="C42" s="441"/>
      <c r="D42" s="441"/>
      <c r="E42" s="441"/>
      <c r="F42" s="441"/>
      <c r="G42" s="441"/>
      <c r="H42" s="441"/>
    </row>
    <row r="43" spans="1:23">
      <c r="A43" s="443"/>
      <c r="B43" s="443"/>
      <c r="C43" s="443"/>
      <c r="D43" s="443"/>
      <c r="E43" s="443"/>
      <c r="F43" s="443"/>
      <c r="G43" s="443"/>
      <c r="H43" s="443"/>
      <c r="I43" s="444"/>
    </row>
    <row r="44" spans="1:23">
      <c r="A44" s="443"/>
      <c r="B44" s="443"/>
      <c r="C44" s="443"/>
      <c r="D44" s="443"/>
      <c r="E44" s="443"/>
      <c r="F44" s="443"/>
      <c r="G44" s="443"/>
      <c r="H44" s="443"/>
      <c r="I44" s="444"/>
    </row>
    <row r="45" spans="1:23">
      <c r="A45" s="443"/>
      <c r="B45" s="443"/>
      <c r="C45" s="443"/>
      <c r="D45" s="443"/>
      <c r="E45" s="443"/>
      <c r="F45" s="443"/>
      <c r="G45" s="443"/>
      <c r="H45" s="443"/>
      <c r="I45" s="444"/>
    </row>
    <row r="46" spans="1:23">
      <c r="A46" s="443"/>
      <c r="B46" s="443"/>
      <c r="C46" s="443"/>
      <c r="D46" s="443"/>
      <c r="E46" s="443"/>
      <c r="F46" s="443"/>
      <c r="G46" s="443"/>
      <c r="H46" s="443"/>
      <c r="I46" s="444"/>
    </row>
    <row r="47" spans="1:23">
      <c r="A47" s="443"/>
      <c r="B47" s="443"/>
      <c r="C47" s="443"/>
      <c r="D47" s="443"/>
      <c r="E47" s="443"/>
      <c r="F47" s="443"/>
      <c r="G47" s="443"/>
      <c r="H47" s="443"/>
      <c r="I47" s="444"/>
    </row>
    <row r="48" spans="1:23">
      <c r="A48" s="443"/>
      <c r="B48" s="443"/>
      <c r="C48" s="443"/>
      <c r="D48" s="443"/>
      <c r="E48" s="443"/>
      <c r="F48" s="443"/>
      <c r="G48" s="443"/>
      <c r="H48" s="443"/>
      <c r="I48" s="444"/>
    </row>
    <row r="49" spans="1:9">
      <c r="A49" s="443"/>
      <c r="B49" s="443"/>
      <c r="C49" s="443"/>
      <c r="D49" s="443"/>
      <c r="E49" s="443"/>
      <c r="F49" s="443"/>
      <c r="G49" s="443"/>
      <c r="H49" s="443"/>
      <c r="I49" s="444"/>
    </row>
    <row r="50" spans="1:9">
      <c r="A50" s="444"/>
      <c r="B50" s="444"/>
      <c r="C50" s="444"/>
      <c r="D50" s="444"/>
      <c r="E50" s="444"/>
      <c r="F50" s="444"/>
      <c r="G50" s="444"/>
      <c r="H50" s="444"/>
      <c r="I50" s="444"/>
    </row>
    <row r="51" spans="1:9">
      <c r="A51" s="444"/>
      <c r="B51" s="444"/>
      <c r="C51" s="444"/>
      <c r="D51" s="444"/>
      <c r="E51" s="444"/>
      <c r="F51" s="444"/>
      <c r="G51" s="444"/>
      <c r="H51" s="444"/>
      <c r="I51" s="444"/>
    </row>
    <row r="52" spans="1:9">
      <c r="A52" s="444"/>
      <c r="B52" s="444"/>
      <c r="C52" s="444"/>
      <c r="D52" s="444"/>
      <c r="E52" s="444"/>
      <c r="F52" s="444"/>
      <c r="G52" s="444"/>
      <c r="H52" s="444"/>
      <c r="I52" s="444"/>
    </row>
    <row r="53" spans="1:9">
      <c r="A53" s="444"/>
      <c r="B53" s="444"/>
      <c r="C53" s="444"/>
      <c r="D53" s="444"/>
      <c r="E53" s="444"/>
      <c r="F53" s="444"/>
      <c r="G53" s="444"/>
      <c r="H53" s="444"/>
      <c r="I53" s="444"/>
    </row>
    <row r="54" spans="1:9">
      <c r="A54" s="444"/>
      <c r="B54" s="444"/>
      <c r="C54" s="444"/>
      <c r="D54" s="444"/>
      <c r="E54" s="444"/>
      <c r="F54" s="444"/>
      <c r="G54" s="444"/>
      <c r="H54" s="444"/>
      <c r="I54" s="444"/>
    </row>
    <row r="55" spans="1:9">
      <c r="A55" s="444"/>
      <c r="B55" s="444"/>
      <c r="C55" s="444"/>
      <c r="D55" s="444"/>
      <c r="E55" s="444"/>
      <c r="F55" s="444"/>
      <c r="G55" s="444"/>
      <c r="H55" s="444"/>
      <c r="I55" s="444"/>
    </row>
    <row r="56" spans="1:9">
      <c r="A56" s="444"/>
      <c r="B56" s="444"/>
      <c r="C56" s="444"/>
      <c r="D56" s="444"/>
      <c r="E56" s="444"/>
      <c r="F56" s="444"/>
      <c r="G56" s="444"/>
      <c r="H56" s="444"/>
      <c r="I56" s="444"/>
    </row>
    <row r="57" spans="1:9">
      <c r="A57" s="444"/>
      <c r="B57" s="444"/>
      <c r="C57" s="444"/>
      <c r="D57" s="444"/>
      <c r="E57" s="444"/>
      <c r="F57" s="444"/>
      <c r="G57" s="444"/>
      <c r="H57" s="444"/>
      <c r="I57" s="444"/>
    </row>
    <row r="58" spans="1:9">
      <c r="A58" s="444"/>
      <c r="B58" s="444"/>
      <c r="C58" s="444"/>
      <c r="D58" s="444"/>
      <c r="E58" s="444"/>
      <c r="F58" s="444"/>
      <c r="G58" s="444"/>
      <c r="H58" s="444"/>
      <c r="I58" s="444"/>
    </row>
    <row r="59" spans="1:9">
      <c r="A59" s="444"/>
      <c r="B59" s="444"/>
      <c r="C59" s="444"/>
      <c r="D59" s="444"/>
      <c r="E59" s="444"/>
      <c r="F59" s="444"/>
      <c r="G59" s="444"/>
      <c r="H59" s="444"/>
      <c r="I59" s="444"/>
    </row>
    <row r="60" spans="1:9">
      <c r="A60" s="444"/>
      <c r="B60" s="444"/>
      <c r="C60" s="444"/>
      <c r="D60" s="444"/>
      <c r="E60" s="444"/>
      <c r="F60" s="444"/>
      <c r="G60" s="444"/>
      <c r="H60" s="444"/>
      <c r="I60" s="444"/>
    </row>
  </sheetData>
  <mergeCells count="5">
    <mergeCell ref="A1:H1"/>
    <mergeCell ref="A2:H2"/>
    <mergeCell ref="A3:H3"/>
    <mergeCell ref="A5:H5"/>
    <mergeCell ref="A6:H6"/>
  </mergeCells>
  <printOptions horizontalCentered="1"/>
  <pageMargins left="0.5" right="0.5" top="1" bottom="1" header="0.5" footer="0.5"/>
  <pageSetup paperSize="5" scale="80" orientation="landscape" r:id="rId1"/>
  <headerFooter alignWithMargins="0">
    <oddFooter>&amp;L&amp;Z&amp;F&amp;R&amp;D</oddFooter>
  </headerFooter>
  <colBreaks count="1" manualBreakCount="1">
    <brk id="15166" min="8" max="47007"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showOutlineSymbols="0" topLeftCell="A14" zoomScale="80" zoomScaleNormal="80" workbookViewId="0">
      <selection sqref="A1:R1"/>
    </sheetView>
  </sheetViews>
  <sheetFormatPr defaultColWidth="9.75" defaultRowHeight="12.75"/>
  <cols>
    <col min="1" max="1" width="34.5" style="480" customWidth="1"/>
    <col min="2" max="3" width="10.875" style="441" customWidth="1"/>
    <col min="4" max="4" width="11.875" style="441" bestFit="1" customWidth="1"/>
    <col min="5" max="5" width="12" style="441" customWidth="1"/>
    <col min="6" max="6" width="16.25" style="441" bestFit="1" customWidth="1"/>
    <col min="7" max="7" width="15.375" style="441" bestFit="1" customWidth="1"/>
    <col min="8" max="8" width="11.625" style="441" customWidth="1"/>
    <col min="9" max="9" width="18" style="441" bestFit="1" customWidth="1"/>
    <col min="10" max="10" width="3.125" style="441" customWidth="1"/>
    <col min="11" max="16384" width="9.75" style="441"/>
  </cols>
  <sheetData>
    <row r="1" spans="1:26" ht="15.75">
      <c r="A1" s="798" t="s">
        <v>724</v>
      </c>
      <c r="B1" s="798"/>
      <c r="C1" s="798"/>
      <c r="D1" s="798"/>
      <c r="E1" s="798"/>
      <c r="F1" s="798"/>
      <c r="G1" s="798"/>
      <c r="H1" s="798"/>
      <c r="I1" s="798"/>
      <c r="J1" s="446"/>
    </row>
    <row r="2" spans="1:26" ht="15.75">
      <c r="A2" s="798" t="s">
        <v>821</v>
      </c>
      <c r="B2" s="798"/>
      <c r="C2" s="798"/>
      <c r="D2" s="798"/>
      <c r="E2" s="798"/>
      <c r="F2" s="798"/>
      <c r="G2" s="798"/>
      <c r="H2" s="798"/>
      <c r="I2" s="798"/>
      <c r="J2" s="446"/>
    </row>
    <row r="3" spans="1:26" ht="15.75">
      <c r="A3" s="798" t="s">
        <v>822</v>
      </c>
      <c r="B3" s="798"/>
      <c r="C3" s="798"/>
      <c r="D3" s="798"/>
      <c r="E3" s="798"/>
      <c r="F3" s="798"/>
      <c r="G3" s="798"/>
      <c r="H3" s="798"/>
      <c r="I3" s="798"/>
      <c r="J3" s="446"/>
    </row>
    <row r="4" spans="1:26" ht="15.75">
      <c r="A4" s="447"/>
      <c r="B4" s="448"/>
      <c r="C4" s="448"/>
      <c r="D4" s="448"/>
      <c r="E4" s="448"/>
      <c r="F4" s="448"/>
      <c r="G4" s="448"/>
      <c r="H4" s="448"/>
      <c r="I4" s="448"/>
      <c r="J4" s="446"/>
    </row>
    <row r="5" spans="1:26" ht="15.75">
      <c r="A5" s="798" t="s">
        <v>842</v>
      </c>
      <c r="B5" s="798"/>
      <c r="C5" s="798"/>
      <c r="D5" s="798"/>
      <c r="E5" s="798"/>
      <c r="F5" s="798"/>
      <c r="G5" s="798"/>
      <c r="H5" s="798"/>
      <c r="I5" s="798"/>
      <c r="J5" s="446"/>
    </row>
    <row r="6" spans="1:26" ht="16.5" thickBot="1">
      <c r="A6" s="797" t="s">
        <v>824</v>
      </c>
      <c r="B6" s="797"/>
      <c r="C6" s="797"/>
      <c r="D6" s="797"/>
      <c r="E6" s="797"/>
      <c r="F6" s="797"/>
      <c r="G6" s="797"/>
      <c r="H6" s="797"/>
      <c r="I6" s="797"/>
      <c r="J6" s="446"/>
    </row>
    <row r="7" spans="1:26" ht="15.75">
      <c r="A7" s="406"/>
      <c r="B7" s="407"/>
      <c r="C7" s="408"/>
      <c r="D7" s="408"/>
      <c r="E7" s="408"/>
      <c r="F7" s="409"/>
      <c r="G7" s="449"/>
      <c r="H7" s="410"/>
      <c r="I7" s="411">
        <v>2019</v>
      </c>
      <c r="J7" s="450"/>
    </row>
    <row r="8" spans="1:26" ht="15.75">
      <c r="A8" s="413"/>
      <c r="B8" s="414"/>
      <c r="C8" s="451" t="s">
        <v>843</v>
      </c>
      <c r="D8" s="452" t="s">
        <v>825</v>
      </c>
      <c r="E8" s="415" t="s">
        <v>825</v>
      </c>
      <c r="F8" s="415" t="s">
        <v>826</v>
      </c>
      <c r="G8" s="415"/>
      <c r="H8" s="415"/>
      <c r="I8" s="417" t="s">
        <v>827</v>
      </c>
      <c r="J8" s="450"/>
    </row>
    <row r="9" spans="1:26" ht="15.75">
      <c r="A9" s="417"/>
      <c r="B9" s="415"/>
      <c r="C9" s="451" t="s">
        <v>844</v>
      </c>
      <c r="D9" s="452" t="s">
        <v>828</v>
      </c>
      <c r="E9" s="415" t="s">
        <v>829</v>
      </c>
      <c r="F9" s="415" t="s">
        <v>830</v>
      </c>
      <c r="G9" s="415" t="s">
        <v>831</v>
      </c>
      <c r="H9" s="415"/>
      <c r="I9" s="417" t="s">
        <v>832</v>
      </c>
      <c r="J9" s="450"/>
    </row>
    <row r="10" spans="1:26" ht="16.5" thickBot="1">
      <c r="A10" s="417" t="s">
        <v>703</v>
      </c>
      <c r="B10" s="415" t="s">
        <v>833</v>
      </c>
      <c r="C10" s="453" t="s">
        <v>835</v>
      </c>
      <c r="D10" s="452" t="s">
        <v>834</v>
      </c>
      <c r="E10" s="415" t="s">
        <v>835</v>
      </c>
      <c r="F10" s="415" t="s">
        <v>835</v>
      </c>
      <c r="G10" s="415" t="s">
        <v>835</v>
      </c>
      <c r="H10" s="415" t="s">
        <v>582</v>
      </c>
      <c r="I10" s="417" t="s">
        <v>836</v>
      </c>
      <c r="J10" s="450"/>
    </row>
    <row r="11" spans="1:26" ht="15.75">
      <c r="A11" s="418" t="s">
        <v>188</v>
      </c>
      <c r="B11" s="454">
        <v>78.84</v>
      </c>
      <c r="C11" s="455">
        <v>236.69</v>
      </c>
      <c r="D11" s="455">
        <v>3.46</v>
      </c>
      <c r="E11" s="455">
        <v>7.88</v>
      </c>
      <c r="F11" s="455">
        <v>63.11</v>
      </c>
      <c r="G11" s="455">
        <v>15.78</v>
      </c>
      <c r="H11" s="456">
        <v>405.75999999999993</v>
      </c>
      <c r="I11" s="457">
        <v>12172.8</v>
      </c>
      <c r="J11" s="450"/>
      <c r="L11" s="442"/>
      <c r="M11" s="442"/>
      <c r="N11" s="442"/>
      <c r="S11" s="442"/>
      <c r="T11" s="442"/>
      <c r="U11" s="442"/>
      <c r="V11" s="442"/>
      <c r="W11" s="442"/>
      <c r="X11" s="442"/>
      <c r="Y11" s="442"/>
      <c r="Z11" s="442"/>
    </row>
    <row r="12" spans="1:26" ht="15.75">
      <c r="A12" s="424" t="s">
        <v>189</v>
      </c>
      <c r="B12" s="458">
        <v>82</v>
      </c>
      <c r="C12" s="459">
        <v>226.4</v>
      </c>
      <c r="D12" s="459">
        <v>15.4</v>
      </c>
      <c r="E12" s="459">
        <v>8.1999999999999993</v>
      </c>
      <c r="F12" s="459">
        <v>19.600000000000001</v>
      </c>
      <c r="G12" s="459">
        <v>15.4</v>
      </c>
      <c r="H12" s="460">
        <v>366.99999999999994</v>
      </c>
      <c r="I12" s="461">
        <v>11010</v>
      </c>
      <c r="J12" s="450"/>
      <c r="L12" s="442"/>
      <c r="M12" s="442"/>
      <c r="N12" s="442"/>
      <c r="S12" s="442"/>
      <c r="T12" s="442"/>
      <c r="U12" s="442"/>
      <c r="V12" s="442"/>
      <c r="W12" s="442"/>
      <c r="X12" s="442"/>
      <c r="Y12" s="442"/>
      <c r="Z12" s="442"/>
    </row>
    <row r="13" spans="1:26" ht="15.75">
      <c r="A13" s="424" t="s">
        <v>837</v>
      </c>
      <c r="B13" s="458">
        <v>82.78</v>
      </c>
      <c r="C13" s="459">
        <v>248.34</v>
      </c>
      <c r="D13" s="459">
        <v>16.559999999999999</v>
      </c>
      <c r="E13" s="459">
        <v>8.2799999999999994</v>
      </c>
      <c r="F13" s="459">
        <v>65.680000000000007</v>
      </c>
      <c r="G13" s="459">
        <v>16.559999999999999</v>
      </c>
      <c r="H13" s="460">
        <v>438.2</v>
      </c>
      <c r="I13" s="461">
        <v>13146</v>
      </c>
      <c r="J13" s="450"/>
      <c r="L13" s="442"/>
      <c r="M13" s="442"/>
      <c r="N13" s="442"/>
      <c r="S13" s="442"/>
      <c r="T13" s="442"/>
      <c r="U13" s="442"/>
      <c r="V13" s="442"/>
      <c r="W13" s="442"/>
      <c r="X13" s="442"/>
      <c r="Y13" s="442"/>
      <c r="Z13" s="442"/>
    </row>
    <row r="14" spans="1:26" ht="15.75">
      <c r="A14" s="424" t="s">
        <v>191</v>
      </c>
      <c r="B14" s="458">
        <v>78.84</v>
      </c>
      <c r="C14" s="462">
        <v>194.35</v>
      </c>
      <c r="D14" s="462">
        <v>5.5</v>
      </c>
      <c r="E14" s="459">
        <v>6</v>
      </c>
      <c r="F14" s="462">
        <v>8</v>
      </c>
      <c r="G14" s="462">
        <v>3.66</v>
      </c>
      <c r="H14" s="460">
        <v>296.35000000000002</v>
      </c>
      <c r="I14" s="461">
        <v>8890.5</v>
      </c>
      <c r="J14" s="450"/>
      <c r="L14" s="442"/>
      <c r="M14" s="442"/>
      <c r="N14" s="442"/>
      <c r="S14" s="442"/>
      <c r="T14" s="442"/>
      <c r="U14" s="442"/>
      <c r="V14" s="442"/>
      <c r="W14" s="442"/>
      <c r="X14" s="442"/>
      <c r="Y14" s="442"/>
      <c r="Z14" s="442"/>
    </row>
    <row r="15" spans="1:26" ht="15.75">
      <c r="A15" s="424" t="s">
        <v>192</v>
      </c>
      <c r="B15" s="458">
        <v>79.22</v>
      </c>
      <c r="C15" s="459">
        <v>231.96</v>
      </c>
      <c r="D15" s="459">
        <v>15.46</v>
      </c>
      <c r="E15" s="459">
        <v>7.72</v>
      </c>
      <c r="F15" s="459">
        <v>48.83</v>
      </c>
      <c r="G15" s="459">
        <v>15.46</v>
      </c>
      <c r="H15" s="460">
        <v>398.65</v>
      </c>
      <c r="I15" s="461">
        <v>11959.5</v>
      </c>
      <c r="J15" s="450"/>
      <c r="L15" s="442"/>
      <c r="M15" s="442"/>
      <c r="N15" s="442"/>
      <c r="S15" s="442"/>
      <c r="T15" s="442"/>
      <c r="U15" s="442"/>
      <c r="V15" s="442"/>
      <c r="W15" s="442"/>
      <c r="X15" s="442"/>
      <c r="Y15" s="442"/>
      <c r="Z15" s="442"/>
    </row>
    <row r="16" spans="1:26" ht="15.75">
      <c r="A16" s="424" t="s">
        <v>193</v>
      </c>
      <c r="B16" s="463">
        <v>81.209999999999994</v>
      </c>
      <c r="C16" s="459">
        <v>243.79</v>
      </c>
      <c r="D16" s="459">
        <v>16.25</v>
      </c>
      <c r="E16" s="459">
        <v>8.1300000000000008</v>
      </c>
      <c r="F16" s="459">
        <v>65</v>
      </c>
      <c r="G16" s="459">
        <v>16.25</v>
      </c>
      <c r="H16" s="460">
        <v>430.63</v>
      </c>
      <c r="I16" s="461">
        <v>12918.9</v>
      </c>
      <c r="J16" s="450"/>
      <c r="L16" s="442"/>
      <c r="M16" s="442"/>
      <c r="N16" s="442"/>
      <c r="S16" s="442"/>
      <c r="T16" s="442"/>
      <c r="U16" s="442"/>
      <c r="V16" s="442"/>
      <c r="W16" s="442"/>
      <c r="X16" s="442"/>
      <c r="Y16" s="442"/>
      <c r="Z16" s="442"/>
    </row>
    <row r="17" spans="1:26" ht="15.75">
      <c r="A17" s="424" t="s">
        <v>838</v>
      </c>
      <c r="B17" s="463">
        <v>82.78</v>
      </c>
      <c r="C17" s="459">
        <v>248.33</v>
      </c>
      <c r="D17" s="459">
        <v>16.559999999999999</v>
      </c>
      <c r="E17" s="459">
        <v>4.1500000000000004</v>
      </c>
      <c r="F17" s="459">
        <v>32.89</v>
      </c>
      <c r="G17" s="459">
        <v>16.559999999999999</v>
      </c>
      <c r="H17" s="460">
        <v>401.27</v>
      </c>
      <c r="I17" s="461">
        <v>12038.1</v>
      </c>
      <c r="J17" s="450"/>
      <c r="L17" s="442"/>
      <c r="M17" s="442"/>
      <c r="N17" s="442"/>
      <c r="S17" s="442"/>
      <c r="T17" s="442"/>
      <c r="U17" s="442"/>
      <c r="V17" s="442"/>
      <c r="W17" s="442"/>
      <c r="X17" s="442"/>
      <c r="Y17" s="442"/>
      <c r="Z17" s="442"/>
    </row>
    <row r="18" spans="1:26" ht="15.75">
      <c r="A18" s="424" t="s">
        <v>195</v>
      </c>
      <c r="B18" s="464">
        <v>82.78</v>
      </c>
      <c r="C18" s="459">
        <v>248.33</v>
      </c>
      <c r="D18" s="459">
        <v>16.559999999999999</v>
      </c>
      <c r="E18" s="465">
        <v>8.2799999999999994</v>
      </c>
      <c r="F18" s="459">
        <v>66.22</v>
      </c>
      <c r="G18" s="459">
        <v>16.559999999999999</v>
      </c>
      <c r="H18" s="460">
        <v>438.72999999999996</v>
      </c>
      <c r="I18" s="461">
        <v>13161.9</v>
      </c>
      <c r="J18" s="450"/>
      <c r="L18" s="442"/>
      <c r="M18" s="442"/>
      <c r="N18" s="442"/>
      <c r="S18" s="442"/>
      <c r="T18" s="442"/>
      <c r="U18" s="442"/>
      <c r="V18" s="442"/>
      <c r="W18" s="442"/>
      <c r="X18" s="442"/>
      <c r="Y18" s="442"/>
      <c r="Z18" s="442"/>
    </row>
    <row r="19" spans="1:26" ht="15.75">
      <c r="A19" s="424" t="s">
        <v>196</v>
      </c>
      <c r="B19" s="464">
        <v>72.92</v>
      </c>
      <c r="C19" s="466">
        <v>221.42</v>
      </c>
      <c r="D19" s="466">
        <v>14.72</v>
      </c>
      <c r="E19" s="466">
        <v>7.29</v>
      </c>
      <c r="F19" s="466">
        <v>24.69</v>
      </c>
      <c r="G19" s="466">
        <v>14.72</v>
      </c>
      <c r="H19" s="460">
        <v>355.76000000000005</v>
      </c>
      <c r="I19" s="461">
        <v>10672.8</v>
      </c>
      <c r="J19" s="450"/>
      <c r="L19" s="442"/>
      <c r="M19" s="442"/>
      <c r="N19" s="442"/>
      <c r="S19" s="442"/>
      <c r="T19" s="442"/>
      <c r="U19" s="442"/>
      <c r="V19" s="442"/>
      <c r="W19" s="442"/>
      <c r="X19" s="442"/>
      <c r="Y19" s="442"/>
      <c r="Z19" s="442"/>
    </row>
    <row r="20" spans="1:26" ht="15.75">
      <c r="A20" s="424" t="s">
        <v>197</v>
      </c>
      <c r="B20" s="464">
        <v>80.45</v>
      </c>
      <c r="C20" s="459">
        <v>241.54</v>
      </c>
      <c r="D20" s="459">
        <v>16.100000000000001</v>
      </c>
      <c r="E20" s="465">
        <v>7.23</v>
      </c>
      <c r="F20" s="459">
        <v>18.12</v>
      </c>
      <c r="G20" s="459">
        <v>15.63</v>
      </c>
      <c r="H20" s="460">
        <v>379.07000000000005</v>
      </c>
      <c r="I20" s="461">
        <v>11372.1</v>
      </c>
      <c r="J20" s="450"/>
      <c r="L20" s="442"/>
      <c r="M20" s="442"/>
      <c r="N20" s="442"/>
      <c r="S20" s="442"/>
      <c r="T20" s="442"/>
      <c r="U20" s="442"/>
      <c r="V20" s="442"/>
      <c r="W20" s="442"/>
      <c r="X20" s="442"/>
      <c r="Y20" s="442"/>
      <c r="Z20" s="442"/>
    </row>
    <row r="21" spans="1:26" ht="15.75">
      <c r="A21" s="424" t="s">
        <v>198</v>
      </c>
      <c r="B21" s="464">
        <v>81.209999999999994</v>
      </c>
      <c r="C21" s="459">
        <v>243.78</v>
      </c>
      <c r="D21" s="459">
        <v>16.25</v>
      </c>
      <c r="E21" s="459">
        <v>5</v>
      </c>
      <c r="F21" s="459">
        <v>28</v>
      </c>
      <c r="G21" s="459">
        <v>16.25</v>
      </c>
      <c r="H21" s="460">
        <v>390.49</v>
      </c>
      <c r="I21" s="461">
        <v>11714.7</v>
      </c>
      <c r="J21" s="450"/>
      <c r="L21" s="442"/>
      <c r="M21" s="442"/>
      <c r="N21" s="442"/>
      <c r="S21" s="442"/>
      <c r="T21" s="442"/>
      <c r="U21" s="442"/>
      <c r="V21" s="442"/>
      <c r="W21" s="442"/>
      <c r="X21" s="442"/>
      <c r="Y21" s="442"/>
      <c r="Z21" s="442"/>
    </row>
    <row r="22" spans="1:26" ht="15.75">
      <c r="A22" s="424" t="s">
        <v>845</v>
      </c>
      <c r="B22" s="464">
        <v>78.94</v>
      </c>
      <c r="C22" s="459">
        <v>236.82</v>
      </c>
      <c r="D22" s="459">
        <v>22.1</v>
      </c>
      <c r="E22" s="465">
        <v>6.25</v>
      </c>
      <c r="F22" s="459">
        <v>31.58</v>
      </c>
      <c r="G22" s="459">
        <v>14.88</v>
      </c>
      <c r="H22" s="460">
        <v>390.57</v>
      </c>
      <c r="I22" s="461">
        <v>11717.1</v>
      </c>
      <c r="J22" s="450"/>
      <c r="L22" s="442"/>
      <c r="M22" s="442"/>
      <c r="N22" s="442"/>
      <c r="S22" s="442"/>
      <c r="T22" s="442"/>
      <c r="U22" s="442"/>
      <c r="V22" s="442"/>
      <c r="W22" s="442"/>
      <c r="X22" s="442"/>
      <c r="Y22" s="442"/>
      <c r="Z22" s="442"/>
    </row>
    <row r="23" spans="1:26" ht="15.75">
      <c r="A23" s="424" t="s">
        <v>332</v>
      </c>
      <c r="B23" s="464">
        <v>81.2</v>
      </c>
      <c r="C23" s="459">
        <v>248.33</v>
      </c>
      <c r="D23" s="459">
        <v>23.06</v>
      </c>
      <c r="E23" s="459">
        <v>7.56</v>
      </c>
      <c r="F23" s="459">
        <v>67.91</v>
      </c>
      <c r="G23" s="459">
        <v>16.48</v>
      </c>
      <c r="H23" s="460">
        <v>444.54000000000008</v>
      </c>
      <c r="I23" s="461">
        <v>13336.2</v>
      </c>
      <c r="J23" s="450"/>
      <c r="L23" s="442"/>
      <c r="M23" s="442"/>
      <c r="N23" s="442"/>
      <c r="S23" s="442"/>
      <c r="T23" s="442"/>
      <c r="U23" s="442"/>
      <c r="V23" s="442"/>
      <c r="W23" s="442"/>
      <c r="X23" s="442"/>
      <c r="Y23" s="442"/>
      <c r="Z23" s="442"/>
    </row>
    <row r="24" spans="1:26" ht="15.75">
      <c r="A24" s="424" t="s">
        <v>717</v>
      </c>
      <c r="B24" s="464">
        <v>78.84</v>
      </c>
      <c r="C24" s="459">
        <v>236.69</v>
      </c>
      <c r="D24" s="459">
        <v>15.78</v>
      </c>
      <c r="E24" s="465">
        <v>7.88</v>
      </c>
      <c r="F24" s="459">
        <v>31.55</v>
      </c>
      <c r="G24" s="459">
        <v>15.78</v>
      </c>
      <c r="H24" s="460">
        <v>386.51999999999992</v>
      </c>
      <c r="I24" s="461">
        <v>11595.6</v>
      </c>
      <c r="J24" s="450"/>
      <c r="L24" s="442"/>
      <c r="M24" s="442"/>
      <c r="N24" s="442"/>
      <c r="S24" s="442"/>
      <c r="T24" s="442"/>
      <c r="U24" s="442"/>
      <c r="V24" s="442"/>
      <c r="W24" s="442"/>
      <c r="X24" s="442"/>
      <c r="Y24" s="442"/>
      <c r="Z24" s="442"/>
    </row>
    <row r="25" spans="1:26" ht="15.75">
      <c r="A25" s="424" t="s">
        <v>202</v>
      </c>
      <c r="B25" s="464">
        <v>82.78</v>
      </c>
      <c r="C25" s="459">
        <v>248.33</v>
      </c>
      <c r="D25" s="459">
        <v>16.559999999999999</v>
      </c>
      <c r="E25" s="465">
        <v>8.2799999999999994</v>
      </c>
      <c r="F25" s="459">
        <v>27</v>
      </c>
      <c r="G25" s="459">
        <v>16.559999999999999</v>
      </c>
      <c r="H25" s="460">
        <v>399.51</v>
      </c>
      <c r="I25" s="461">
        <v>11985.3</v>
      </c>
      <c r="J25" s="450"/>
      <c r="L25" s="442"/>
      <c r="M25" s="442"/>
      <c r="N25" s="442"/>
      <c r="S25" s="442"/>
      <c r="T25" s="442"/>
      <c r="U25" s="442"/>
      <c r="V25" s="442"/>
      <c r="W25" s="442"/>
      <c r="X25" s="442"/>
      <c r="Y25" s="442"/>
      <c r="Z25" s="442"/>
    </row>
    <row r="26" spans="1:26" ht="15.75">
      <c r="A26" s="424" t="s">
        <v>333</v>
      </c>
      <c r="B26" s="464">
        <v>76</v>
      </c>
      <c r="C26" s="459">
        <v>228</v>
      </c>
      <c r="D26" s="459">
        <v>14.4</v>
      </c>
      <c r="E26" s="459">
        <v>6.5</v>
      </c>
      <c r="F26" s="459">
        <v>57</v>
      </c>
      <c r="G26" s="459">
        <v>14.4</v>
      </c>
      <c r="H26" s="460">
        <v>396.29999999999995</v>
      </c>
      <c r="I26" s="461">
        <v>11889</v>
      </c>
      <c r="J26" s="450"/>
      <c r="L26" s="442"/>
      <c r="M26" s="442"/>
      <c r="N26" s="442"/>
      <c r="S26" s="442"/>
      <c r="T26" s="442"/>
      <c r="U26" s="442"/>
      <c r="V26" s="442"/>
      <c r="W26" s="442"/>
      <c r="X26" s="442"/>
      <c r="Y26" s="442"/>
      <c r="Z26" s="442"/>
    </row>
    <row r="27" spans="1:26" ht="15.75">
      <c r="A27" s="424" t="s">
        <v>718</v>
      </c>
      <c r="B27" s="464">
        <v>82.77</v>
      </c>
      <c r="C27" s="459">
        <v>248.31</v>
      </c>
      <c r="D27" s="459">
        <v>15.42</v>
      </c>
      <c r="E27" s="465">
        <v>0</v>
      </c>
      <c r="F27" s="459">
        <v>36.1</v>
      </c>
      <c r="G27" s="459">
        <v>15.42</v>
      </c>
      <c r="H27" s="460">
        <v>398.02000000000004</v>
      </c>
      <c r="I27" s="461">
        <v>11940.6</v>
      </c>
      <c r="J27" s="450"/>
      <c r="L27" s="442"/>
      <c r="M27" s="442"/>
      <c r="N27" s="442"/>
      <c r="S27" s="442"/>
      <c r="T27" s="442"/>
      <c r="U27" s="442"/>
      <c r="V27" s="442"/>
      <c r="W27" s="442"/>
      <c r="X27" s="442"/>
      <c r="Y27" s="442"/>
      <c r="Z27" s="442"/>
    </row>
    <row r="28" spans="1:26" ht="15.75">
      <c r="A28" s="424" t="s">
        <v>719</v>
      </c>
      <c r="B28" s="464">
        <v>76.92</v>
      </c>
      <c r="C28" s="459">
        <v>226.65</v>
      </c>
      <c r="D28" s="459">
        <v>15.15</v>
      </c>
      <c r="E28" s="465">
        <v>5.78</v>
      </c>
      <c r="F28" s="459">
        <v>23.35</v>
      </c>
      <c r="G28" s="459">
        <v>15.15</v>
      </c>
      <c r="H28" s="460">
        <v>362.99999999999994</v>
      </c>
      <c r="I28" s="461">
        <v>10890</v>
      </c>
      <c r="J28" s="450"/>
      <c r="L28" s="442"/>
      <c r="M28" s="442"/>
      <c r="N28" s="442"/>
      <c r="S28" s="442"/>
      <c r="T28" s="442"/>
      <c r="U28" s="442"/>
      <c r="V28" s="442"/>
      <c r="W28" s="442"/>
      <c r="X28" s="442"/>
      <c r="Y28" s="442"/>
      <c r="Z28" s="442"/>
    </row>
    <row r="29" spans="1:26" ht="15.75">
      <c r="A29" s="424" t="s">
        <v>646</v>
      </c>
      <c r="B29" s="464">
        <v>76.569999999999993</v>
      </c>
      <c r="C29" s="459">
        <v>232.49</v>
      </c>
      <c r="D29" s="459">
        <v>15.45</v>
      </c>
      <c r="E29" s="459">
        <v>7.66</v>
      </c>
      <c r="F29" s="459">
        <v>53.43</v>
      </c>
      <c r="G29" s="459">
        <v>15.45</v>
      </c>
      <c r="H29" s="460">
        <v>401.05</v>
      </c>
      <c r="I29" s="461">
        <v>12031.5</v>
      </c>
      <c r="J29" s="450"/>
      <c r="L29" s="442"/>
      <c r="M29" s="442"/>
      <c r="N29" s="442"/>
      <c r="S29" s="442"/>
      <c r="T29" s="442"/>
      <c r="U29" s="442"/>
      <c r="V29" s="442"/>
      <c r="W29" s="442"/>
      <c r="X29" s="442"/>
      <c r="Y29" s="442"/>
      <c r="Z29" s="442"/>
    </row>
    <row r="30" spans="1:26" ht="15.75">
      <c r="A30" s="424" t="s">
        <v>647</v>
      </c>
      <c r="B30" s="464">
        <v>79.2</v>
      </c>
      <c r="C30" s="459">
        <v>237.6</v>
      </c>
      <c r="D30" s="459">
        <v>15.84</v>
      </c>
      <c r="E30" s="465">
        <v>7.92</v>
      </c>
      <c r="F30" s="459">
        <v>63.36</v>
      </c>
      <c r="G30" s="459">
        <v>15.84</v>
      </c>
      <c r="H30" s="460">
        <v>419.76</v>
      </c>
      <c r="I30" s="461">
        <v>12592.8</v>
      </c>
      <c r="J30" s="450"/>
      <c r="L30" s="442"/>
      <c r="M30" s="442"/>
      <c r="N30" s="442"/>
      <c r="S30" s="442"/>
      <c r="T30" s="442"/>
      <c r="U30" s="442"/>
      <c r="V30" s="442"/>
      <c r="W30" s="442"/>
      <c r="X30" s="442"/>
      <c r="Y30" s="442"/>
      <c r="Z30" s="442"/>
    </row>
    <row r="31" spans="1:26" ht="15.75">
      <c r="A31" s="424" t="s">
        <v>648</v>
      </c>
      <c r="B31" s="464">
        <v>82.78</v>
      </c>
      <c r="C31" s="459">
        <v>248.33</v>
      </c>
      <c r="D31" s="459">
        <v>16.559999999999999</v>
      </c>
      <c r="E31" s="459">
        <v>8.2799999999999994</v>
      </c>
      <c r="F31" s="459">
        <v>35.549999999999997</v>
      </c>
      <c r="G31" s="459">
        <v>16.559999999999999</v>
      </c>
      <c r="H31" s="460">
        <v>408.06</v>
      </c>
      <c r="I31" s="461">
        <v>12241.8</v>
      </c>
      <c r="J31" s="450"/>
      <c r="L31" s="442"/>
      <c r="M31" s="442"/>
      <c r="N31" s="442"/>
      <c r="S31" s="442"/>
      <c r="T31" s="442"/>
      <c r="U31" s="442"/>
      <c r="V31" s="442"/>
      <c r="W31" s="442"/>
      <c r="X31" s="442"/>
      <c r="Y31" s="442"/>
      <c r="Z31" s="442"/>
    </row>
    <row r="32" spans="1:26" ht="15.75">
      <c r="A32" s="424" t="s">
        <v>209</v>
      </c>
      <c r="B32" s="464">
        <v>78.84</v>
      </c>
      <c r="C32" s="459">
        <v>236.69</v>
      </c>
      <c r="D32" s="459">
        <v>14.2</v>
      </c>
      <c r="E32" s="459">
        <v>7.88</v>
      </c>
      <c r="F32" s="459">
        <v>33.549999999999997</v>
      </c>
      <c r="G32" s="459">
        <v>15.78</v>
      </c>
      <c r="H32" s="460">
        <v>386.93999999999994</v>
      </c>
      <c r="I32" s="461">
        <v>11608.2</v>
      </c>
      <c r="J32" s="450"/>
      <c r="L32" s="442"/>
      <c r="M32" s="442"/>
      <c r="N32" s="442"/>
      <c r="S32" s="442"/>
      <c r="T32" s="442"/>
      <c r="U32" s="442"/>
      <c r="V32" s="442"/>
      <c r="W32" s="442"/>
      <c r="X32" s="442"/>
      <c r="Y32" s="442"/>
      <c r="Z32" s="442"/>
    </row>
    <row r="33" spans="1:26" ht="15.75">
      <c r="A33" s="424" t="s">
        <v>210</v>
      </c>
      <c r="B33" s="464">
        <v>80.94</v>
      </c>
      <c r="C33" s="459">
        <v>242.97</v>
      </c>
      <c r="D33" s="459">
        <v>16.2</v>
      </c>
      <c r="E33" s="465">
        <v>7.63</v>
      </c>
      <c r="F33" s="459">
        <v>22.96</v>
      </c>
      <c r="G33" s="459">
        <v>16.2</v>
      </c>
      <c r="H33" s="460">
        <v>386.89999999999992</v>
      </c>
      <c r="I33" s="461">
        <v>11607</v>
      </c>
      <c r="J33" s="450"/>
      <c r="L33" s="442"/>
      <c r="M33" s="442"/>
      <c r="N33" s="442"/>
      <c r="S33" s="442"/>
      <c r="T33" s="442"/>
      <c r="U33" s="442"/>
      <c r="V33" s="442"/>
      <c r="W33" s="442"/>
      <c r="X33" s="442"/>
      <c r="Y33" s="442"/>
      <c r="Z33" s="442"/>
    </row>
    <row r="34" spans="1:26" ht="15.75">
      <c r="A34" s="424" t="s">
        <v>211</v>
      </c>
      <c r="B34" s="464">
        <v>77.98</v>
      </c>
      <c r="C34" s="459">
        <v>231.12</v>
      </c>
      <c r="D34" s="459">
        <v>15.33</v>
      </c>
      <c r="E34" s="465">
        <v>7.8</v>
      </c>
      <c r="F34" s="459">
        <v>31.67</v>
      </c>
      <c r="G34" s="459">
        <v>14</v>
      </c>
      <c r="H34" s="460">
        <v>377.90000000000003</v>
      </c>
      <c r="I34" s="461">
        <v>11337</v>
      </c>
      <c r="J34" s="450"/>
      <c r="L34" s="442"/>
      <c r="M34" s="442"/>
      <c r="N34" s="442"/>
      <c r="S34" s="442"/>
      <c r="T34" s="442"/>
      <c r="U34" s="442"/>
      <c r="V34" s="442"/>
      <c r="W34" s="442"/>
      <c r="X34" s="442"/>
      <c r="Y34" s="442"/>
      <c r="Z34" s="442"/>
    </row>
    <row r="35" spans="1:26" ht="15.75">
      <c r="A35" s="424" t="s">
        <v>840</v>
      </c>
      <c r="B35" s="464">
        <v>79.78</v>
      </c>
      <c r="C35" s="459">
        <v>236.69</v>
      </c>
      <c r="D35" s="459">
        <v>14.84</v>
      </c>
      <c r="E35" s="465">
        <v>7.88</v>
      </c>
      <c r="F35" s="459">
        <v>26.6</v>
      </c>
      <c r="G35" s="459">
        <v>15.78</v>
      </c>
      <c r="H35" s="460">
        <v>381.57</v>
      </c>
      <c r="I35" s="461">
        <v>11447.1</v>
      </c>
      <c r="J35" s="450"/>
      <c r="L35" s="442"/>
      <c r="M35" s="442"/>
      <c r="N35" s="442"/>
      <c r="S35" s="442"/>
      <c r="T35" s="442"/>
      <c r="U35" s="442"/>
      <c r="V35" s="442"/>
      <c r="W35" s="442"/>
      <c r="X35" s="442"/>
      <c r="Y35" s="442"/>
      <c r="Z35" s="442"/>
    </row>
    <row r="36" spans="1:26" ht="15.75">
      <c r="A36" s="424" t="s">
        <v>650</v>
      </c>
      <c r="B36" s="464">
        <v>79.180000000000007</v>
      </c>
      <c r="C36" s="459">
        <v>237.54</v>
      </c>
      <c r="D36" s="459">
        <v>22.16</v>
      </c>
      <c r="E36" s="465">
        <v>7.92</v>
      </c>
      <c r="F36" s="459">
        <v>31.67</v>
      </c>
      <c r="G36" s="459">
        <v>15.84</v>
      </c>
      <c r="H36" s="460">
        <v>394.31000000000006</v>
      </c>
      <c r="I36" s="461">
        <v>11829.3</v>
      </c>
      <c r="J36" s="467"/>
      <c r="L36" s="442"/>
      <c r="M36" s="442"/>
      <c r="N36" s="442"/>
      <c r="S36" s="442"/>
      <c r="T36" s="442"/>
      <c r="U36" s="442"/>
      <c r="V36" s="442"/>
      <c r="W36" s="442"/>
      <c r="X36" s="442"/>
      <c r="Y36" s="442"/>
      <c r="Z36" s="442"/>
    </row>
    <row r="37" spans="1:26" ht="15.75">
      <c r="A37" s="424" t="s">
        <v>651</v>
      </c>
      <c r="B37" s="464">
        <v>76.8</v>
      </c>
      <c r="C37" s="459">
        <v>230.4</v>
      </c>
      <c r="D37" s="459">
        <v>15.36</v>
      </c>
      <c r="E37" s="459">
        <v>5.35</v>
      </c>
      <c r="F37" s="459">
        <v>44</v>
      </c>
      <c r="G37" s="459">
        <v>15.36</v>
      </c>
      <c r="H37" s="460">
        <v>387.27000000000004</v>
      </c>
      <c r="I37" s="461">
        <v>11618.1</v>
      </c>
      <c r="J37" s="467"/>
      <c r="L37" s="442"/>
      <c r="M37" s="442"/>
      <c r="N37" s="442"/>
      <c r="S37" s="442"/>
      <c r="T37" s="442"/>
      <c r="U37" s="442"/>
      <c r="V37" s="442"/>
      <c r="W37" s="442"/>
      <c r="X37" s="442"/>
      <c r="Y37" s="442"/>
      <c r="Z37" s="442"/>
    </row>
    <row r="38" spans="1:26" ht="15" customHeight="1" thickBot="1">
      <c r="A38" s="430" t="s">
        <v>215</v>
      </c>
      <c r="B38" s="468">
        <v>82.66</v>
      </c>
      <c r="C38" s="469">
        <v>247.87</v>
      </c>
      <c r="D38" s="469">
        <v>15.34</v>
      </c>
      <c r="E38" s="470">
        <v>7.07</v>
      </c>
      <c r="F38" s="469">
        <v>22.68</v>
      </c>
      <c r="G38" s="469">
        <v>15.34</v>
      </c>
      <c r="H38" s="471">
        <v>390.95999999999992</v>
      </c>
      <c r="I38" s="472">
        <v>11728.8</v>
      </c>
      <c r="J38" s="467"/>
      <c r="L38" s="442"/>
      <c r="M38" s="442"/>
      <c r="N38" s="442"/>
      <c r="S38" s="442"/>
      <c r="T38" s="442"/>
      <c r="U38" s="442"/>
      <c r="V38" s="442"/>
      <c r="W38" s="442"/>
      <c r="X38" s="442"/>
      <c r="Y38" s="442"/>
      <c r="Z38" s="442"/>
    </row>
    <row r="39" spans="1:26" ht="23.25" customHeight="1" thickBot="1">
      <c r="A39" s="473" t="s">
        <v>841</v>
      </c>
      <c r="B39" s="474">
        <v>80.680995233243522</v>
      </c>
      <c r="C39" s="475">
        <v>239.91448872698635</v>
      </c>
      <c r="D39" s="475">
        <v>15.468249876932166</v>
      </c>
      <c r="E39" s="475">
        <v>7.2423626070690172</v>
      </c>
      <c r="F39" s="475">
        <v>30.163732598208135</v>
      </c>
      <c r="G39" s="475">
        <v>15.637488530077782</v>
      </c>
      <c r="H39" s="475">
        <v>389.33084641134189</v>
      </c>
      <c r="I39" s="476">
        <v>11679.925392340261</v>
      </c>
      <c r="J39" s="477"/>
      <c r="L39" s="442"/>
      <c r="S39" s="442"/>
      <c r="T39" s="442"/>
      <c r="U39" s="442"/>
      <c r="V39" s="442"/>
      <c r="W39" s="442"/>
      <c r="X39" s="442"/>
      <c r="Y39" s="442"/>
      <c r="Z39" s="442"/>
    </row>
    <row r="40" spans="1:26" ht="15" customHeight="1">
      <c r="A40" s="478"/>
      <c r="L40" s="442"/>
    </row>
    <row r="41" spans="1:26" ht="15" customHeight="1">
      <c r="A41" s="479" t="s">
        <v>846</v>
      </c>
    </row>
  </sheetData>
  <mergeCells count="5">
    <mergeCell ref="A1:I1"/>
    <mergeCell ref="A2:I2"/>
    <mergeCell ref="A3:I3"/>
    <mergeCell ref="A5:I5"/>
    <mergeCell ref="A6:I6"/>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758"/>
  <sheetViews>
    <sheetView showGridLines="0" defaultGridColor="0" colorId="22" zoomScale="87" zoomScaleNormal="87" workbookViewId="0">
      <selection sqref="A1:R1"/>
    </sheetView>
  </sheetViews>
  <sheetFormatPr defaultColWidth="17.75" defaultRowHeight="15.75"/>
  <cols>
    <col min="1" max="1" width="30.75" style="482" customWidth="1"/>
    <col min="2" max="2" width="12.75" style="482" customWidth="1"/>
    <col min="3" max="3" width="12.75" style="482" bestFit="1" customWidth="1"/>
    <col min="4" max="4" width="9.75" style="482" customWidth="1"/>
    <col min="5" max="6" width="12.75" style="482" bestFit="1" customWidth="1"/>
    <col min="7" max="7" width="9.75" style="482" customWidth="1"/>
    <col min="8" max="16384" width="17.75" style="482"/>
  </cols>
  <sheetData>
    <row r="1" spans="1:31" ht="15.95" customHeight="1">
      <c r="A1" s="801" t="s">
        <v>724</v>
      </c>
      <c r="B1" s="801"/>
      <c r="C1" s="801"/>
      <c r="D1" s="801"/>
      <c r="E1" s="801"/>
      <c r="F1" s="801"/>
      <c r="G1" s="801"/>
      <c r="H1" s="481"/>
      <c r="I1" s="481"/>
      <c r="J1" s="481"/>
      <c r="K1" s="481"/>
      <c r="L1" s="481"/>
      <c r="M1" s="481"/>
      <c r="N1" s="481"/>
      <c r="O1" s="481"/>
      <c r="P1" s="481"/>
      <c r="Q1" s="481"/>
      <c r="R1" s="481"/>
      <c r="S1" s="481"/>
      <c r="T1" s="481"/>
      <c r="U1" s="481"/>
      <c r="V1" s="481"/>
      <c r="W1" s="481"/>
      <c r="X1" s="481"/>
      <c r="Y1" s="481"/>
      <c r="Z1" s="481"/>
      <c r="AA1" s="481"/>
      <c r="AB1" s="481"/>
      <c r="AC1" s="481"/>
      <c r="AD1" s="481"/>
      <c r="AE1" s="481"/>
    </row>
    <row r="2" spans="1:31" ht="15.95" customHeight="1">
      <c r="A2" s="802" t="s">
        <v>847</v>
      </c>
      <c r="B2" s="802"/>
      <c r="C2" s="802"/>
      <c r="D2" s="802"/>
      <c r="E2" s="802"/>
      <c r="F2" s="802"/>
      <c r="G2" s="802"/>
      <c r="H2" s="481"/>
      <c r="I2" s="481"/>
      <c r="J2" s="481"/>
      <c r="K2" s="481"/>
      <c r="L2" s="481"/>
      <c r="M2" s="481"/>
      <c r="N2" s="481"/>
      <c r="O2" s="481"/>
      <c r="P2" s="481"/>
      <c r="Q2" s="481"/>
      <c r="R2" s="481"/>
      <c r="S2" s="481"/>
      <c r="T2" s="481"/>
      <c r="U2" s="481"/>
      <c r="V2" s="481"/>
      <c r="W2" s="481"/>
      <c r="X2" s="481"/>
      <c r="Y2" s="481"/>
      <c r="Z2" s="481"/>
      <c r="AA2" s="481"/>
      <c r="AB2" s="481"/>
      <c r="AC2" s="481"/>
      <c r="AD2" s="481"/>
      <c r="AE2" s="481"/>
    </row>
    <row r="3" spans="1:31" ht="15.95" customHeight="1">
      <c r="A3" s="802" t="s">
        <v>848</v>
      </c>
      <c r="B3" s="802"/>
      <c r="C3" s="802"/>
      <c r="D3" s="802"/>
      <c r="E3" s="802"/>
      <c r="F3" s="802"/>
      <c r="G3" s="802"/>
      <c r="H3" s="481"/>
      <c r="I3" s="481"/>
      <c r="J3" s="481"/>
      <c r="K3" s="481"/>
      <c r="L3" s="481"/>
      <c r="M3" s="481"/>
      <c r="N3" s="481"/>
      <c r="O3" s="481"/>
      <c r="P3" s="481"/>
      <c r="Q3" s="481"/>
      <c r="R3" s="481"/>
      <c r="S3" s="481"/>
      <c r="T3" s="481"/>
      <c r="U3" s="481"/>
      <c r="V3" s="481"/>
      <c r="W3" s="481"/>
      <c r="X3" s="481"/>
      <c r="Y3" s="481"/>
      <c r="Z3" s="481"/>
      <c r="AA3" s="481"/>
      <c r="AB3" s="481"/>
      <c r="AC3" s="481"/>
      <c r="AD3" s="481"/>
      <c r="AE3" s="481"/>
    </row>
    <row r="4" spans="1:31" s="483" customFormat="1" ht="15.95" customHeight="1">
      <c r="A4" s="803" t="s">
        <v>849</v>
      </c>
      <c r="B4" s="803"/>
      <c r="C4" s="803"/>
      <c r="D4" s="803"/>
      <c r="E4" s="803"/>
      <c r="F4" s="803"/>
      <c r="G4" s="803"/>
    </row>
    <row r="5" spans="1:31" ht="15.95" customHeight="1" thickBot="1">
      <c r="A5" s="484"/>
      <c r="B5" s="484"/>
      <c r="C5" s="485"/>
      <c r="D5" s="485"/>
      <c r="E5" s="486"/>
      <c r="F5" s="486"/>
      <c r="G5" s="486"/>
      <c r="H5" s="481"/>
      <c r="I5" s="481"/>
      <c r="J5" s="481"/>
      <c r="K5" s="481"/>
      <c r="L5" s="481"/>
      <c r="M5" s="481"/>
      <c r="N5" s="481"/>
      <c r="O5" s="481"/>
      <c r="P5" s="481"/>
      <c r="Q5" s="481"/>
      <c r="R5" s="481"/>
      <c r="S5" s="481"/>
      <c r="T5" s="481"/>
      <c r="U5" s="481"/>
      <c r="V5" s="481"/>
      <c r="W5" s="481"/>
      <c r="X5" s="481"/>
      <c r="Y5" s="481"/>
      <c r="Z5" s="481"/>
      <c r="AA5" s="481"/>
      <c r="AB5" s="481"/>
      <c r="AC5" s="481"/>
      <c r="AD5" s="481"/>
      <c r="AE5" s="481"/>
    </row>
    <row r="6" spans="1:31" ht="18" customHeight="1" thickBot="1">
      <c r="A6" s="487"/>
      <c r="B6" s="804" t="s">
        <v>850</v>
      </c>
      <c r="C6" s="805"/>
      <c r="D6" s="806"/>
      <c r="E6" s="804" t="s">
        <v>851</v>
      </c>
      <c r="F6" s="807"/>
      <c r="G6" s="808"/>
      <c r="H6" s="481"/>
      <c r="I6" s="481"/>
      <c r="J6" s="481"/>
      <c r="K6" s="481"/>
      <c r="L6" s="481"/>
      <c r="M6" s="481"/>
      <c r="N6" s="481"/>
      <c r="O6" s="481"/>
      <c r="P6" s="481"/>
      <c r="Q6" s="481"/>
      <c r="R6" s="481"/>
      <c r="S6" s="481"/>
      <c r="T6" s="481"/>
      <c r="U6" s="481"/>
      <c r="V6" s="481"/>
      <c r="W6" s="481"/>
      <c r="X6" s="481"/>
      <c r="Y6" s="481"/>
      <c r="Z6" s="481"/>
      <c r="AA6" s="481"/>
      <c r="AB6" s="481"/>
      <c r="AC6" s="481"/>
      <c r="AD6" s="481"/>
      <c r="AE6" s="481"/>
    </row>
    <row r="7" spans="1:31" ht="15.95" customHeight="1">
      <c r="A7" s="488"/>
      <c r="B7" s="489" t="s">
        <v>852</v>
      </c>
      <c r="C7" s="489" t="s">
        <v>853</v>
      </c>
      <c r="D7" s="799" t="s">
        <v>854</v>
      </c>
      <c r="E7" s="489" t="s">
        <v>852</v>
      </c>
      <c r="F7" s="489" t="s">
        <v>853</v>
      </c>
      <c r="G7" s="799" t="s">
        <v>854</v>
      </c>
      <c r="H7" s="481"/>
      <c r="I7" s="481"/>
      <c r="J7" s="481"/>
      <c r="K7" s="481"/>
      <c r="L7" s="481"/>
      <c r="M7" s="481"/>
      <c r="N7" s="481"/>
      <c r="O7" s="481"/>
      <c r="P7" s="481"/>
      <c r="Q7" s="481"/>
      <c r="R7" s="481"/>
      <c r="S7" s="481"/>
      <c r="T7" s="481"/>
      <c r="U7" s="481"/>
      <c r="V7" s="481"/>
      <c r="W7" s="481"/>
      <c r="X7" s="481"/>
      <c r="Y7" s="481"/>
      <c r="Z7" s="481"/>
      <c r="AA7" s="481"/>
      <c r="AB7" s="481"/>
      <c r="AC7" s="481"/>
      <c r="AD7" s="481"/>
      <c r="AE7" s="481"/>
    </row>
    <row r="8" spans="1:31" ht="15.95" customHeight="1" thickBot="1">
      <c r="A8" s="490" t="s">
        <v>703</v>
      </c>
      <c r="B8" s="491" t="s">
        <v>855</v>
      </c>
      <c r="C8" s="491" t="s">
        <v>855</v>
      </c>
      <c r="D8" s="800"/>
      <c r="E8" s="491" t="s">
        <v>855</v>
      </c>
      <c r="F8" s="491" t="s">
        <v>855</v>
      </c>
      <c r="G8" s="800"/>
      <c r="H8" s="481"/>
      <c r="I8" s="481"/>
      <c r="J8" s="481"/>
      <c r="K8" s="481"/>
      <c r="L8" s="481"/>
      <c r="M8" s="481"/>
      <c r="N8" s="481"/>
      <c r="O8" s="481"/>
      <c r="P8" s="481"/>
      <c r="Q8" s="481"/>
      <c r="R8" s="481"/>
      <c r="S8" s="481"/>
      <c r="T8" s="481"/>
      <c r="U8" s="481"/>
      <c r="V8" s="481"/>
      <c r="W8" s="481"/>
      <c r="X8" s="481"/>
      <c r="Y8" s="481"/>
      <c r="Z8" s="481"/>
      <c r="AA8" s="481"/>
      <c r="AB8" s="481"/>
      <c r="AC8" s="481"/>
      <c r="AD8" s="481"/>
      <c r="AE8" s="481"/>
    </row>
    <row r="9" spans="1:31">
      <c r="A9" s="492" t="s">
        <v>188</v>
      </c>
      <c r="B9" s="493">
        <v>3120</v>
      </c>
      <c r="C9" s="494">
        <v>3120</v>
      </c>
      <c r="D9" s="495">
        <f t="shared" ref="D9:D36" si="0">(C9/B9)-1</f>
        <v>0</v>
      </c>
      <c r="E9" s="496">
        <v>12172.8</v>
      </c>
      <c r="F9" s="496">
        <v>12172.8</v>
      </c>
      <c r="G9" s="497">
        <f t="shared" ref="G9:G36" si="1">(F9/E9)-1</f>
        <v>0</v>
      </c>
      <c r="H9" s="498"/>
      <c r="I9" s="498"/>
      <c r="J9" s="498"/>
      <c r="K9" s="498"/>
      <c r="L9" s="498"/>
      <c r="M9" s="498"/>
      <c r="N9" s="498"/>
      <c r="O9" s="498"/>
      <c r="P9" s="498"/>
      <c r="Q9" s="498"/>
      <c r="R9" s="498"/>
      <c r="S9" s="498"/>
      <c r="T9" s="498"/>
      <c r="U9" s="498"/>
      <c r="V9" s="498"/>
      <c r="W9" s="498"/>
      <c r="X9" s="498"/>
      <c r="Y9" s="498"/>
      <c r="Z9" s="498"/>
      <c r="AA9" s="498"/>
      <c r="AB9" s="498"/>
      <c r="AC9" s="498"/>
      <c r="AD9" s="481"/>
      <c r="AE9" s="499"/>
    </row>
    <row r="10" spans="1:31">
      <c r="A10" s="500" t="s">
        <v>189</v>
      </c>
      <c r="B10" s="501">
        <v>3357</v>
      </c>
      <c r="C10" s="502">
        <v>3357</v>
      </c>
      <c r="D10" s="503">
        <f t="shared" si="0"/>
        <v>0</v>
      </c>
      <c r="E10" s="504">
        <v>11010</v>
      </c>
      <c r="F10" s="504">
        <v>11010</v>
      </c>
      <c r="G10" s="505">
        <f t="shared" si="1"/>
        <v>0</v>
      </c>
      <c r="H10" s="481"/>
      <c r="I10" s="481"/>
      <c r="J10" s="498"/>
      <c r="K10" s="498"/>
      <c r="L10" s="481"/>
      <c r="M10" s="481"/>
      <c r="N10" s="481"/>
      <c r="O10" s="481"/>
      <c r="P10" s="481"/>
      <c r="Q10" s="481"/>
      <c r="R10" s="481"/>
      <c r="S10" s="481"/>
      <c r="T10" s="481"/>
      <c r="U10" s="481"/>
      <c r="V10" s="481"/>
      <c r="W10" s="481"/>
      <c r="X10" s="481"/>
      <c r="Y10" s="481"/>
      <c r="Z10" s="481"/>
      <c r="AA10" s="481"/>
      <c r="AB10" s="481"/>
      <c r="AC10" s="481"/>
      <c r="AD10" s="481"/>
      <c r="AE10" s="481"/>
    </row>
    <row r="11" spans="1:31">
      <c r="A11" s="500" t="s">
        <v>190</v>
      </c>
      <c r="B11" s="501">
        <v>3213</v>
      </c>
      <c r="C11" s="502">
        <v>3387.6</v>
      </c>
      <c r="D11" s="506">
        <f t="shared" si="0"/>
        <v>5.43417366946779E-2</v>
      </c>
      <c r="E11" s="507">
        <v>12656.4</v>
      </c>
      <c r="F11" s="507">
        <v>13146</v>
      </c>
      <c r="G11" s="508">
        <f t="shared" si="1"/>
        <v>3.8683985967573831E-2</v>
      </c>
      <c r="H11" s="481"/>
      <c r="I11" s="481"/>
      <c r="J11" s="498"/>
      <c r="K11" s="498"/>
      <c r="L11" s="481"/>
      <c r="M11" s="481"/>
      <c r="N11" s="481"/>
      <c r="O11" s="481"/>
      <c r="P11" s="481"/>
      <c r="Q11" s="481"/>
      <c r="R11" s="481"/>
      <c r="S11" s="481"/>
      <c r="T11" s="481"/>
      <c r="U11" s="481"/>
      <c r="V11" s="481"/>
      <c r="W11" s="481"/>
      <c r="X11" s="481"/>
      <c r="Y11" s="481"/>
      <c r="Z11" s="481"/>
      <c r="AA11" s="481"/>
      <c r="AB11" s="481"/>
      <c r="AC11" s="481"/>
      <c r="AD11" s="481"/>
      <c r="AE11" s="481"/>
    </row>
    <row r="12" spans="1:31">
      <c r="A12" s="500" t="s">
        <v>191</v>
      </c>
      <c r="B12" s="501">
        <v>3060</v>
      </c>
      <c r="C12" s="502">
        <v>3060</v>
      </c>
      <c r="D12" s="506">
        <f t="shared" si="0"/>
        <v>0</v>
      </c>
      <c r="E12" s="507">
        <v>8890.5</v>
      </c>
      <c r="F12" s="507">
        <v>8890.5</v>
      </c>
      <c r="G12" s="508">
        <f t="shared" si="1"/>
        <v>0</v>
      </c>
      <c r="H12" s="481"/>
      <c r="I12" s="481"/>
      <c r="J12" s="498"/>
      <c r="K12" s="498"/>
      <c r="L12" s="481"/>
      <c r="M12" s="481"/>
      <c r="N12" s="481"/>
      <c r="O12" s="481"/>
      <c r="P12" s="481"/>
      <c r="Q12" s="481"/>
      <c r="R12" s="481"/>
      <c r="S12" s="481"/>
      <c r="T12" s="481"/>
      <c r="U12" s="481"/>
      <c r="V12" s="481"/>
      <c r="W12" s="481"/>
      <c r="X12" s="481"/>
      <c r="Y12" s="481"/>
      <c r="Z12" s="481"/>
      <c r="AA12" s="481"/>
      <c r="AB12" s="481"/>
      <c r="AC12" s="481"/>
      <c r="AD12" s="481"/>
      <c r="AE12" s="481"/>
    </row>
    <row r="13" spans="1:31">
      <c r="A13" s="500" t="s">
        <v>192</v>
      </c>
      <c r="B13" s="501">
        <v>3071.4</v>
      </c>
      <c r="C13" s="502">
        <v>3071.4</v>
      </c>
      <c r="D13" s="503">
        <f t="shared" si="0"/>
        <v>0</v>
      </c>
      <c r="E13" s="507">
        <v>11959.5</v>
      </c>
      <c r="F13" s="507">
        <v>11959.5</v>
      </c>
      <c r="G13" s="505">
        <f t="shared" si="1"/>
        <v>0</v>
      </c>
      <c r="H13" s="481"/>
      <c r="I13" s="481"/>
      <c r="J13" s="498"/>
      <c r="K13" s="498"/>
      <c r="L13" s="481"/>
      <c r="M13" s="481"/>
      <c r="N13" s="481"/>
      <c r="O13" s="481"/>
      <c r="P13" s="481"/>
      <c r="Q13" s="481"/>
      <c r="R13" s="481"/>
      <c r="S13" s="481"/>
      <c r="T13" s="481"/>
      <c r="U13" s="481"/>
      <c r="V13" s="481"/>
      <c r="W13" s="481"/>
      <c r="X13" s="481"/>
      <c r="Y13" s="481"/>
      <c r="Z13" s="481"/>
      <c r="AA13" s="481"/>
      <c r="AB13" s="481"/>
      <c r="AC13" s="481"/>
      <c r="AD13" s="481"/>
      <c r="AE13" s="481"/>
    </row>
    <row r="14" spans="1:31">
      <c r="A14" s="500" t="s">
        <v>193</v>
      </c>
      <c r="B14" s="501">
        <v>3340.8</v>
      </c>
      <c r="C14" s="502">
        <v>3340.8</v>
      </c>
      <c r="D14" s="506">
        <f t="shared" si="0"/>
        <v>0</v>
      </c>
      <c r="E14" s="504">
        <v>12918.9</v>
      </c>
      <c r="F14" s="504">
        <v>12918.9</v>
      </c>
      <c r="G14" s="508">
        <f t="shared" si="1"/>
        <v>0</v>
      </c>
      <c r="H14" s="481"/>
      <c r="I14" s="481"/>
      <c r="J14" s="498"/>
      <c r="K14" s="498"/>
      <c r="L14" s="481"/>
      <c r="M14" s="481"/>
      <c r="N14" s="481"/>
      <c r="O14" s="481"/>
      <c r="P14" s="481"/>
      <c r="Q14" s="481"/>
      <c r="R14" s="481"/>
      <c r="S14" s="481"/>
      <c r="T14" s="481"/>
      <c r="U14" s="481"/>
      <c r="V14" s="481"/>
      <c r="W14" s="481"/>
      <c r="X14" s="481"/>
      <c r="Y14" s="481"/>
      <c r="Z14" s="481"/>
      <c r="AA14" s="481"/>
      <c r="AB14" s="481"/>
      <c r="AC14" s="481"/>
      <c r="AD14" s="481"/>
      <c r="AE14" s="481"/>
    </row>
    <row r="15" spans="1:31">
      <c r="A15" s="500" t="s">
        <v>715</v>
      </c>
      <c r="B15" s="501">
        <v>3146.4</v>
      </c>
      <c r="C15" s="502">
        <v>3146.4</v>
      </c>
      <c r="D15" s="506">
        <f t="shared" si="0"/>
        <v>0</v>
      </c>
      <c r="E15" s="507">
        <v>12038.1</v>
      </c>
      <c r="F15" s="507">
        <v>12038.1</v>
      </c>
      <c r="G15" s="508">
        <f t="shared" si="1"/>
        <v>0</v>
      </c>
      <c r="H15" s="481"/>
      <c r="I15" s="481"/>
      <c r="J15" s="498"/>
      <c r="K15" s="498"/>
      <c r="L15" s="481"/>
      <c r="M15" s="481"/>
      <c r="N15" s="481"/>
      <c r="O15" s="481"/>
      <c r="P15" s="481"/>
      <c r="Q15" s="481"/>
      <c r="R15" s="481"/>
      <c r="S15" s="481"/>
      <c r="T15" s="481"/>
      <c r="U15" s="481"/>
      <c r="V15" s="481"/>
      <c r="W15" s="481"/>
      <c r="X15" s="481"/>
      <c r="Y15" s="481"/>
      <c r="Z15" s="481"/>
      <c r="AA15" s="481"/>
      <c r="AB15" s="481"/>
      <c r="AC15" s="481"/>
      <c r="AD15" s="481"/>
      <c r="AE15" s="481"/>
    </row>
    <row r="16" spans="1:31">
      <c r="A16" s="500" t="s">
        <v>195</v>
      </c>
      <c r="B16" s="501">
        <v>3276.6</v>
      </c>
      <c r="C16" s="502">
        <v>3276.6</v>
      </c>
      <c r="D16" s="506">
        <f t="shared" si="0"/>
        <v>0</v>
      </c>
      <c r="E16" s="504">
        <v>13161.9</v>
      </c>
      <c r="F16" s="504">
        <v>13161.9</v>
      </c>
      <c r="G16" s="508">
        <f t="shared" si="1"/>
        <v>0</v>
      </c>
      <c r="H16" s="481"/>
      <c r="I16" s="481"/>
      <c r="J16" s="498"/>
      <c r="K16" s="498"/>
      <c r="L16" s="481"/>
      <c r="M16" s="481"/>
      <c r="N16" s="481"/>
      <c r="O16" s="481"/>
      <c r="P16" s="481"/>
      <c r="Q16" s="481"/>
      <c r="R16" s="481"/>
      <c r="S16" s="481"/>
      <c r="T16" s="481"/>
      <c r="U16" s="481"/>
      <c r="V16" s="481"/>
      <c r="W16" s="481"/>
      <c r="X16" s="481"/>
      <c r="Y16" s="481"/>
      <c r="Z16" s="481"/>
      <c r="AA16" s="481"/>
      <c r="AB16" s="481"/>
      <c r="AC16" s="481"/>
      <c r="AD16" s="481"/>
      <c r="AE16" s="481"/>
    </row>
    <row r="17" spans="1:31">
      <c r="A17" s="500" t="s">
        <v>196</v>
      </c>
      <c r="B17" s="501">
        <v>2844</v>
      </c>
      <c r="C17" s="502">
        <v>2844</v>
      </c>
      <c r="D17" s="506">
        <f t="shared" si="0"/>
        <v>0</v>
      </c>
      <c r="E17" s="507">
        <v>10672.8</v>
      </c>
      <c r="F17" s="507">
        <v>10672.8</v>
      </c>
      <c r="G17" s="508">
        <f t="shared" si="1"/>
        <v>0</v>
      </c>
      <c r="H17" s="481"/>
      <c r="I17" s="481"/>
      <c r="J17" s="498"/>
      <c r="K17" s="498"/>
      <c r="L17" s="481"/>
      <c r="M17" s="481"/>
      <c r="N17" s="481"/>
      <c r="O17" s="481"/>
      <c r="P17" s="481"/>
      <c r="Q17" s="481"/>
      <c r="R17" s="481"/>
      <c r="S17" s="481"/>
      <c r="T17" s="481"/>
      <c r="U17" s="481"/>
      <c r="V17" s="481"/>
      <c r="W17" s="481"/>
      <c r="X17" s="481"/>
      <c r="Y17" s="481"/>
      <c r="Z17" s="481"/>
      <c r="AA17" s="481"/>
      <c r="AB17" s="481"/>
      <c r="AC17" s="481"/>
      <c r="AD17" s="481"/>
      <c r="AE17" s="481"/>
    </row>
    <row r="18" spans="1:31">
      <c r="A18" s="500" t="s">
        <v>197</v>
      </c>
      <c r="B18" s="501">
        <v>3115.5</v>
      </c>
      <c r="C18" s="502">
        <v>3115.5</v>
      </c>
      <c r="D18" s="506">
        <f t="shared" si="0"/>
        <v>0</v>
      </c>
      <c r="E18" s="507">
        <v>11372.1</v>
      </c>
      <c r="F18" s="507">
        <v>11372.1</v>
      </c>
      <c r="G18" s="508">
        <f t="shared" si="1"/>
        <v>0</v>
      </c>
      <c r="H18" s="481"/>
      <c r="I18" s="481"/>
      <c r="J18" s="498"/>
      <c r="K18" s="498"/>
      <c r="L18" s="481"/>
      <c r="M18" s="481"/>
      <c r="N18" s="481"/>
      <c r="O18" s="481"/>
      <c r="P18" s="481"/>
      <c r="Q18" s="481"/>
      <c r="R18" s="481"/>
      <c r="S18" s="481"/>
      <c r="T18" s="481"/>
      <c r="U18" s="481"/>
      <c r="V18" s="481"/>
      <c r="W18" s="481"/>
      <c r="X18" s="481"/>
      <c r="Y18" s="481"/>
      <c r="Z18" s="481"/>
      <c r="AA18" s="481"/>
      <c r="AB18" s="481"/>
      <c r="AC18" s="481"/>
      <c r="AD18" s="481"/>
      <c r="AE18" s="481"/>
    </row>
    <row r="19" spans="1:31">
      <c r="A19" s="500" t="s">
        <v>198</v>
      </c>
      <c r="B19" s="501">
        <v>3114.9</v>
      </c>
      <c r="C19" s="502">
        <v>3114.9</v>
      </c>
      <c r="D19" s="506">
        <f t="shared" si="0"/>
        <v>0</v>
      </c>
      <c r="E19" s="507">
        <v>11714.7</v>
      </c>
      <c r="F19" s="507">
        <v>11714.7</v>
      </c>
      <c r="G19" s="508">
        <f t="shared" si="1"/>
        <v>0</v>
      </c>
      <c r="H19" s="481"/>
      <c r="I19" s="481"/>
      <c r="J19" s="498"/>
      <c r="K19" s="498"/>
      <c r="L19" s="481"/>
      <c r="M19" s="481"/>
      <c r="N19" s="481"/>
      <c r="O19" s="481"/>
      <c r="P19" s="481"/>
      <c r="Q19" s="481"/>
      <c r="R19" s="481"/>
      <c r="S19" s="481"/>
      <c r="T19" s="481"/>
      <c r="U19" s="481"/>
      <c r="V19" s="481"/>
      <c r="W19" s="481"/>
      <c r="X19" s="481"/>
      <c r="Y19" s="481"/>
      <c r="Z19" s="481"/>
      <c r="AA19" s="481"/>
      <c r="AB19" s="481"/>
      <c r="AC19" s="481"/>
      <c r="AD19" s="481"/>
      <c r="AE19" s="481"/>
    </row>
    <row r="20" spans="1:31">
      <c r="A20" s="500" t="s">
        <v>845</v>
      </c>
      <c r="B20" s="501">
        <v>3069.6</v>
      </c>
      <c r="C20" s="502">
        <v>3069.6</v>
      </c>
      <c r="D20" s="506">
        <f t="shared" si="0"/>
        <v>0</v>
      </c>
      <c r="E20" s="507">
        <v>11717.1</v>
      </c>
      <c r="F20" s="507">
        <v>11717.1</v>
      </c>
      <c r="G20" s="508">
        <f t="shared" si="1"/>
        <v>0</v>
      </c>
      <c r="H20" s="481"/>
      <c r="I20" s="481"/>
      <c r="J20" s="498"/>
      <c r="K20" s="498"/>
      <c r="L20" s="481"/>
      <c r="M20" s="481"/>
      <c r="N20" s="481"/>
      <c r="O20" s="481"/>
      <c r="P20" s="481"/>
      <c r="Q20" s="481"/>
      <c r="R20" s="481"/>
      <c r="S20" s="481"/>
      <c r="T20" s="481"/>
      <c r="U20" s="481"/>
      <c r="V20" s="481"/>
      <c r="W20" s="481"/>
      <c r="X20" s="481"/>
      <c r="Y20" s="481"/>
      <c r="Z20" s="481"/>
      <c r="AA20" s="481"/>
      <c r="AB20" s="481"/>
      <c r="AC20" s="481"/>
      <c r="AD20" s="481"/>
      <c r="AE20" s="481"/>
    </row>
    <row r="21" spans="1:31">
      <c r="A21" s="500" t="s">
        <v>332</v>
      </c>
      <c r="B21" s="501">
        <v>3171.9</v>
      </c>
      <c r="C21" s="502">
        <v>3231.9</v>
      </c>
      <c r="D21" s="506">
        <f t="shared" si="0"/>
        <v>1.8916107065165999E-2</v>
      </c>
      <c r="E21" s="507">
        <v>13276.2</v>
      </c>
      <c r="F21" s="507">
        <v>13336.2</v>
      </c>
      <c r="G21" s="508">
        <f t="shared" si="1"/>
        <v>4.5193654810864459E-3</v>
      </c>
      <c r="H21" s="481"/>
      <c r="I21" s="481"/>
      <c r="J21" s="498"/>
      <c r="K21" s="498"/>
      <c r="L21" s="481"/>
      <c r="M21" s="481"/>
      <c r="N21" s="481"/>
      <c r="O21" s="481"/>
      <c r="P21" s="481"/>
      <c r="Q21" s="481"/>
      <c r="R21" s="481"/>
      <c r="S21" s="481"/>
      <c r="T21" s="481"/>
      <c r="U21" s="481"/>
      <c r="V21" s="481"/>
      <c r="W21" s="481"/>
      <c r="X21" s="481"/>
      <c r="Y21" s="481"/>
      <c r="Z21" s="481"/>
      <c r="AA21" s="481"/>
      <c r="AB21" s="481"/>
      <c r="AC21" s="481"/>
      <c r="AD21" s="481"/>
      <c r="AE21" s="481"/>
    </row>
    <row r="22" spans="1:31">
      <c r="A22" s="500" t="s">
        <v>717</v>
      </c>
      <c r="B22" s="501">
        <v>3074.4</v>
      </c>
      <c r="C22" s="502">
        <v>3074.4</v>
      </c>
      <c r="D22" s="506">
        <f t="shared" si="0"/>
        <v>0</v>
      </c>
      <c r="E22" s="507">
        <v>11595.6</v>
      </c>
      <c r="F22" s="507">
        <v>11595.6</v>
      </c>
      <c r="G22" s="508">
        <f t="shared" si="1"/>
        <v>0</v>
      </c>
      <c r="H22" s="481"/>
      <c r="I22" s="481"/>
      <c r="J22" s="498"/>
      <c r="K22" s="498"/>
      <c r="L22" s="481"/>
      <c r="M22" s="481"/>
      <c r="N22" s="481"/>
      <c r="O22" s="481"/>
      <c r="P22" s="481"/>
      <c r="Q22" s="481"/>
      <c r="R22" s="481"/>
      <c r="S22" s="481"/>
      <c r="T22" s="481"/>
      <c r="U22" s="481"/>
      <c r="V22" s="481"/>
      <c r="W22" s="481"/>
      <c r="X22" s="481"/>
      <c r="Y22" s="481"/>
      <c r="Z22" s="481"/>
      <c r="AA22" s="481"/>
      <c r="AB22" s="481"/>
      <c r="AC22" s="481"/>
      <c r="AD22" s="481"/>
      <c r="AE22" s="481"/>
    </row>
    <row r="23" spans="1:31">
      <c r="A23" s="500" t="s">
        <v>202</v>
      </c>
      <c r="B23" s="501">
        <v>3456.6</v>
      </c>
      <c r="C23" s="502">
        <v>3456.6</v>
      </c>
      <c r="D23" s="506">
        <f t="shared" si="0"/>
        <v>0</v>
      </c>
      <c r="E23" s="507">
        <v>11985.3</v>
      </c>
      <c r="F23" s="507">
        <v>11985.3</v>
      </c>
      <c r="G23" s="508">
        <f t="shared" si="1"/>
        <v>0</v>
      </c>
      <c r="H23" s="481"/>
      <c r="I23" s="481"/>
      <c r="J23" s="498"/>
      <c r="K23" s="498"/>
      <c r="L23" s="481"/>
      <c r="M23" s="481"/>
      <c r="N23" s="481"/>
      <c r="O23" s="481"/>
      <c r="P23" s="481"/>
      <c r="Q23" s="481"/>
      <c r="R23" s="481"/>
      <c r="S23" s="481"/>
      <c r="T23" s="481"/>
      <c r="U23" s="481"/>
      <c r="V23" s="481"/>
      <c r="W23" s="481"/>
      <c r="X23" s="481"/>
      <c r="Y23" s="481"/>
      <c r="Z23" s="481"/>
      <c r="AA23" s="481"/>
      <c r="AB23" s="481"/>
      <c r="AC23" s="481"/>
      <c r="AD23" s="481"/>
      <c r="AE23" s="481"/>
    </row>
    <row r="24" spans="1:31">
      <c r="A24" s="500" t="s">
        <v>333</v>
      </c>
      <c r="B24" s="501">
        <v>2994</v>
      </c>
      <c r="C24" s="502">
        <v>2994</v>
      </c>
      <c r="D24" s="506">
        <f t="shared" si="0"/>
        <v>0</v>
      </c>
      <c r="E24" s="507">
        <v>11889</v>
      </c>
      <c r="F24" s="507">
        <v>11889</v>
      </c>
      <c r="G24" s="508">
        <f t="shared" si="1"/>
        <v>0</v>
      </c>
      <c r="H24" s="481"/>
      <c r="I24" s="481"/>
      <c r="J24" s="498"/>
      <c r="K24" s="498"/>
      <c r="L24" s="481"/>
      <c r="M24" s="481"/>
      <c r="N24" s="481"/>
      <c r="O24" s="481"/>
      <c r="P24" s="481"/>
      <c r="Q24" s="481"/>
      <c r="R24" s="481"/>
      <c r="S24" s="481"/>
      <c r="T24" s="481"/>
      <c r="U24" s="481"/>
      <c r="V24" s="481"/>
      <c r="W24" s="481"/>
      <c r="X24" s="481"/>
      <c r="Y24" s="481"/>
      <c r="Z24" s="481"/>
      <c r="AA24" s="481"/>
      <c r="AB24" s="481"/>
      <c r="AC24" s="481"/>
      <c r="AD24" s="481"/>
      <c r="AE24" s="481"/>
    </row>
    <row r="25" spans="1:31">
      <c r="A25" s="500" t="s">
        <v>718</v>
      </c>
      <c r="B25" s="501">
        <v>3120.3</v>
      </c>
      <c r="C25" s="502">
        <v>3120.3</v>
      </c>
      <c r="D25" s="506">
        <f t="shared" si="0"/>
        <v>0</v>
      </c>
      <c r="E25" s="507">
        <v>11940.6</v>
      </c>
      <c r="F25" s="507">
        <v>11940.6</v>
      </c>
      <c r="G25" s="508">
        <f t="shared" si="1"/>
        <v>0</v>
      </c>
      <c r="H25" s="481"/>
      <c r="I25" s="481"/>
      <c r="J25" s="498"/>
      <c r="K25" s="498"/>
      <c r="L25" s="481"/>
      <c r="M25" s="481"/>
      <c r="N25" s="481"/>
      <c r="O25" s="481"/>
      <c r="P25" s="481"/>
      <c r="Q25" s="481"/>
      <c r="R25" s="481"/>
      <c r="S25" s="481"/>
      <c r="T25" s="481"/>
      <c r="U25" s="481"/>
      <c r="V25" s="481"/>
      <c r="W25" s="481"/>
      <c r="X25" s="481"/>
      <c r="Y25" s="481"/>
      <c r="Z25" s="481"/>
      <c r="AA25" s="481"/>
      <c r="AB25" s="481"/>
      <c r="AC25" s="481"/>
      <c r="AD25" s="481"/>
      <c r="AE25" s="481"/>
    </row>
    <row r="26" spans="1:31">
      <c r="A26" s="500" t="s">
        <v>719</v>
      </c>
      <c r="B26" s="501">
        <v>3030</v>
      </c>
      <c r="C26" s="502">
        <v>3030</v>
      </c>
      <c r="D26" s="506">
        <f t="shared" si="0"/>
        <v>0</v>
      </c>
      <c r="E26" s="504">
        <v>10890</v>
      </c>
      <c r="F26" s="504">
        <v>10890</v>
      </c>
      <c r="G26" s="508">
        <f t="shared" si="1"/>
        <v>0</v>
      </c>
      <c r="H26" s="481"/>
      <c r="I26" s="481"/>
      <c r="J26" s="498"/>
      <c r="K26" s="498"/>
      <c r="L26" s="481"/>
      <c r="M26" s="481"/>
      <c r="N26" s="481"/>
      <c r="O26" s="481"/>
      <c r="P26" s="481"/>
      <c r="Q26" s="481"/>
      <c r="R26" s="481"/>
      <c r="S26" s="481"/>
      <c r="T26" s="481"/>
      <c r="U26" s="481"/>
      <c r="V26" s="481"/>
      <c r="W26" s="481"/>
      <c r="X26" s="481"/>
      <c r="Y26" s="481"/>
      <c r="Z26" s="481"/>
      <c r="AA26" s="481"/>
      <c r="AB26" s="481"/>
      <c r="AC26" s="481"/>
      <c r="AD26" s="481"/>
      <c r="AE26" s="481"/>
    </row>
    <row r="27" spans="1:31">
      <c r="A27" s="500" t="s">
        <v>646</v>
      </c>
      <c r="B27" s="501">
        <v>3155.4</v>
      </c>
      <c r="C27" s="502">
        <v>3155.4</v>
      </c>
      <c r="D27" s="506">
        <f t="shared" si="0"/>
        <v>0</v>
      </c>
      <c r="E27" s="507">
        <v>12031.5</v>
      </c>
      <c r="F27" s="507">
        <v>12031.5</v>
      </c>
      <c r="G27" s="508">
        <f t="shared" si="1"/>
        <v>0</v>
      </c>
      <c r="H27" s="481"/>
      <c r="I27" s="481"/>
      <c r="J27" s="498"/>
      <c r="K27" s="498"/>
      <c r="L27" s="481"/>
      <c r="M27" s="481"/>
      <c r="N27" s="481"/>
      <c r="O27" s="481"/>
      <c r="P27" s="481"/>
      <c r="Q27" s="481"/>
      <c r="R27" s="481"/>
      <c r="S27" s="481"/>
      <c r="T27" s="481"/>
      <c r="U27" s="481"/>
      <c r="V27" s="481"/>
      <c r="W27" s="481"/>
      <c r="X27" s="481"/>
      <c r="Y27" s="481"/>
      <c r="Z27" s="481"/>
      <c r="AA27" s="481"/>
      <c r="AB27" s="481"/>
      <c r="AC27" s="481"/>
      <c r="AD27" s="481"/>
      <c r="AE27" s="481"/>
    </row>
    <row r="28" spans="1:31">
      <c r="A28" s="500" t="s">
        <v>647</v>
      </c>
      <c r="B28" s="501">
        <v>3137.4</v>
      </c>
      <c r="C28" s="502">
        <v>3137.4</v>
      </c>
      <c r="D28" s="506">
        <f t="shared" si="0"/>
        <v>0</v>
      </c>
      <c r="E28" s="507">
        <v>12592.8</v>
      </c>
      <c r="F28" s="507">
        <v>12592.8</v>
      </c>
      <c r="G28" s="508">
        <f t="shared" si="1"/>
        <v>0</v>
      </c>
      <c r="H28" s="481"/>
      <c r="I28" s="481"/>
      <c r="J28" s="498"/>
      <c r="K28" s="498"/>
      <c r="L28" s="481"/>
      <c r="M28" s="481"/>
      <c r="N28" s="481"/>
      <c r="O28" s="481"/>
      <c r="P28" s="481"/>
      <c r="Q28" s="481"/>
      <c r="R28" s="481"/>
      <c r="S28" s="481"/>
      <c r="T28" s="481"/>
      <c r="U28" s="481"/>
      <c r="V28" s="481"/>
      <c r="W28" s="481"/>
      <c r="X28" s="481"/>
      <c r="Y28" s="481"/>
      <c r="Z28" s="481"/>
      <c r="AA28" s="481"/>
      <c r="AB28" s="481"/>
      <c r="AC28" s="481"/>
      <c r="AD28" s="481"/>
      <c r="AE28" s="481"/>
    </row>
    <row r="29" spans="1:31">
      <c r="A29" s="500" t="s">
        <v>648</v>
      </c>
      <c r="B29" s="501">
        <v>3336.6</v>
      </c>
      <c r="C29" s="502">
        <v>3336.6</v>
      </c>
      <c r="D29" s="506">
        <f t="shared" si="0"/>
        <v>0</v>
      </c>
      <c r="E29" s="507">
        <v>12241.8</v>
      </c>
      <c r="F29" s="507">
        <v>12241.8</v>
      </c>
      <c r="G29" s="508">
        <f t="shared" si="1"/>
        <v>0</v>
      </c>
      <c r="H29" s="481"/>
      <c r="I29" s="481"/>
      <c r="J29" s="498"/>
      <c r="K29" s="498"/>
      <c r="L29" s="481"/>
      <c r="M29" s="481"/>
      <c r="N29" s="481"/>
      <c r="O29" s="481"/>
      <c r="P29" s="481"/>
      <c r="Q29" s="481"/>
      <c r="R29" s="481"/>
      <c r="S29" s="481"/>
      <c r="T29" s="481"/>
      <c r="U29" s="481"/>
      <c r="V29" s="481"/>
      <c r="W29" s="481"/>
      <c r="X29" s="481"/>
      <c r="Y29" s="481"/>
      <c r="Z29" s="481"/>
      <c r="AA29" s="481"/>
      <c r="AB29" s="481"/>
      <c r="AC29" s="481"/>
      <c r="AD29" s="481"/>
      <c r="AE29" s="481"/>
    </row>
    <row r="30" spans="1:31">
      <c r="A30" s="500" t="s">
        <v>209</v>
      </c>
      <c r="B30" s="501">
        <v>3180</v>
      </c>
      <c r="C30" s="502">
        <v>3180</v>
      </c>
      <c r="D30" s="506">
        <f t="shared" si="0"/>
        <v>0</v>
      </c>
      <c r="E30" s="507">
        <v>11608.2</v>
      </c>
      <c r="F30" s="507">
        <v>11608.2</v>
      </c>
      <c r="G30" s="508">
        <f t="shared" si="1"/>
        <v>0</v>
      </c>
      <c r="H30" s="481"/>
      <c r="I30" s="481"/>
      <c r="J30" s="498"/>
      <c r="K30" s="498"/>
      <c r="L30" s="481"/>
      <c r="M30" s="481"/>
      <c r="N30" s="481"/>
      <c r="O30" s="481"/>
      <c r="P30" s="481"/>
      <c r="Q30" s="481"/>
      <c r="R30" s="481"/>
      <c r="S30" s="481"/>
      <c r="T30" s="481"/>
      <c r="U30" s="481"/>
      <c r="V30" s="481"/>
      <c r="W30" s="481"/>
      <c r="X30" s="481"/>
      <c r="Y30" s="481"/>
      <c r="Z30" s="481"/>
      <c r="AA30" s="481"/>
      <c r="AB30" s="481"/>
      <c r="AC30" s="481"/>
      <c r="AD30" s="481"/>
      <c r="AE30" s="481"/>
    </row>
    <row r="31" spans="1:31">
      <c r="A31" s="500" t="s">
        <v>210</v>
      </c>
      <c r="B31" s="501">
        <v>3352.5</v>
      </c>
      <c r="C31" s="502">
        <v>3352.5</v>
      </c>
      <c r="D31" s="503">
        <f t="shared" si="0"/>
        <v>0</v>
      </c>
      <c r="E31" s="504">
        <v>11607</v>
      </c>
      <c r="F31" s="504">
        <v>11607</v>
      </c>
      <c r="G31" s="505">
        <f t="shared" si="1"/>
        <v>0</v>
      </c>
      <c r="H31" s="481"/>
      <c r="I31" s="481"/>
      <c r="J31" s="498"/>
      <c r="K31" s="498"/>
      <c r="L31" s="481"/>
      <c r="M31" s="481"/>
      <c r="N31" s="481"/>
      <c r="O31" s="481"/>
      <c r="P31" s="481"/>
      <c r="Q31" s="481"/>
      <c r="R31" s="481"/>
      <c r="S31" s="481"/>
      <c r="T31" s="481"/>
      <c r="U31" s="481"/>
      <c r="V31" s="481"/>
      <c r="W31" s="481"/>
      <c r="X31" s="481"/>
      <c r="Y31" s="481"/>
      <c r="Z31" s="481"/>
      <c r="AA31" s="481"/>
      <c r="AB31" s="481"/>
      <c r="AC31" s="481"/>
      <c r="AD31" s="481"/>
      <c r="AE31" s="481"/>
    </row>
    <row r="32" spans="1:31">
      <c r="A32" s="500" t="s">
        <v>211</v>
      </c>
      <c r="B32" s="501">
        <v>3053.1</v>
      </c>
      <c r="C32" s="502">
        <v>3053.1</v>
      </c>
      <c r="D32" s="506">
        <f t="shared" si="0"/>
        <v>0</v>
      </c>
      <c r="E32" s="507">
        <v>11337</v>
      </c>
      <c r="F32" s="507">
        <v>11337</v>
      </c>
      <c r="G32" s="508">
        <f t="shared" si="1"/>
        <v>0</v>
      </c>
      <c r="H32" s="481"/>
      <c r="I32" s="481"/>
      <c r="J32" s="498"/>
      <c r="K32" s="498"/>
      <c r="L32" s="481"/>
      <c r="M32" s="481"/>
      <c r="N32" s="481"/>
      <c r="O32" s="481"/>
      <c r="P32" s="481"/>
      <c r="Q32" s="481"/>
      <c r="R32" s="481"/>
      <c r="S32" s="481"/>
      <c r="T32" s="481"/>
      <c r="U32" s="481"/>
      <c r="V32" s="481"/>
      <c r="W32" s="481"/>
      <c r="X32" s="481"/>
      <c r="Y32" s="481"/>
      <c r="Z32" s="481"/>
      <c r="AA32" s="481"/>
      <c r="AB32" s="481"/>
      <c r="AC32" s="481"/>
      <c r="AD32" s="481"/>
      <c r="AE32" s="481"/>
    </row>
    <row r="33" spans="1:31">
      <c r="A33" s="500" t="s">
        <v>722</v>
      </c>
      <c r="B33" s="501">
        <v>3122.4</v>
      </c>
      <c r="C33" s="502">
        <v>3122.4</v>
      </c>
      <c r="D33" s="506">
        <f t="shared" si="0"/>
        <v>0</v>
      </c>
      <c r="E33" s="507">
        <v>11447.1</v>
      </c>
      <c r="F33" s="507">
        <v>11447.1</v>
      </c>
      <c r="G33" s="508">
        <f t="shared" si="1"/>
        <v>0</v>
      </c>
      <c r="H33" s="481"/>
      <c r="I33" s="481"/>
      <c r="J33" s="498"/>
      <c r="K33" s="498"/>
      <c r="L33" s="481"/>
      <c r="M33" s="481"/>
      <c r="N33" s="481"/>
      <c r="O33" s="481"/>
      <c r="P33" s="481"/>
      <c r="Q33" s="481"/>
      <c r="R33" s="481"/>
      <c r="S33" s="481"/>
      <c r="T33" s="481"/>
      <c r="U33" s="481"/>
      <c r="V33" s="481"/>
      <c r="W33" s="481"/>
      <c r="X33" s="481"/>
      <c r="Y33" s="481"/>
      <c r="Z33" s="481"/>
      <c r="AA33" s="481"/>
      <c r="AB33" s="481"/>
      <c r="AC33" s="481"/>
      <c r="AD33" s="481"/>
      <c r="AE33" s="481"/>
    </row>
    <row r="34" spans="1:31">
      <c r="A34" s="500" t="s">
        <v>650</v>
      </c>
      <c r="B34" s="501">
        <v>3135.6</v>
      </c>
      <c r="C34" s="502">
        <v>3135.6</v>
      </c>
      <c r="D34" s="506">
        <f t="shared" si="0"/>
        <v>0</v>
      </c>
      <c r="E34" s="504">
        <v>11829.3</v>
      </c>
      <c r="F34" s="504">
        <v>11829.3</v>
      </c>
      <c r="G34" s="508">
        <f t="shared" si="1"/>
        <v>0</v>
      </c>
      <c r="H34" s="481"/>
      <c r="I34" s="481"/>
      <c r="J34" s="498"/>
      <c r="K34" s="498"/>
      <c r="L34" s="481"/>
      <c r="M34" s="481"/>
      <c r="N34" s="481"/>
      <c r="O34" s="481"/>
      <c r="P34" s="481"/>
      <c r="Q34" s="481"/>
      <c r="R34" s="481"/>
      <c r="S34" s="481"/>
      <c r="T34" s="481"/>
      <c r="U34" s="481"/>
      <c r="V34" s="481"/>
      <c r="W34" s="481"/>
      <c r="X34" s="481"/>
      <c r="Y34" s="481"/>
      <c r="Z34" s="481"/>
      <c r="AA34" s="481"/>
      <c r="AB34" s="481"/>
      <c r="AC34" s="481"/>
      <c r="AD34" s="481"/>
      <c r="AE34" s="481"/>
    </row>
    <row r="35" spans="1:31">
      <c r="A35" s="500" t="s">
        <v>651</v>
      </c>
      <c r="B35" s="501">
        <v>3024.9</v>
      </c>
      <c r="C35" s="502">
        <v>3024.9</v>
      </c>
      <c r="D35" s="506">
        <f t="shared" si="0"/>
        <v>0</v>
      </c>
      <c r="E35" s="507">
        <v>11618.1</v>
      </c>
      <c r="F35" s="507">
        <v>11618.1</v>
      </c>
      <c r="G35" s="508">
        <f t="shared" si="1"/>
        <v>0</v>
      </c>
      <c r="H35" s="481"/>
      <c r="I35" s="481"/>
      <c r="J35" s="498"/>
      <c r="K35" s="498"/>
      <c r="L35" s="481"/>
      <c r="M35" s="481"/>
      <c r="N35" s="481"/>
      <c r="O35" s="481"/>
      <c r="P35" s="481"/>
      <c r="Q35" s="481"/>
      <c r="R35" s="481"/>
      <c r="S35" s="481"/>
      <c r="T35" s="481"/>
      <c r="U35" s="481"/>
      <c r="V35" s="481"/>
      <c r="W35" s="481"/>
      <c r="X35" s="481"/>
      <c r="Y35" s="481"/>
      <c r="Z35" s="481"/>
      <c r="AA35" s="481"/>
      <c r="AB35" s="481"/>
      <c r="AC35" s="481"/>
      <c r="AD35" s="481"/>
      <c r="AE35" s="481"/>
    </row>
    <row r="36" spans="1:31" ht="16.5" thickBot="1">
      <c r="A36" s="509" t="s">
        <v>215</v>
      </c>
      <c r="B36" s="510">
        <v>3091.8</v>
      </c>
      <c r="C36" s="511">
        <v>3091.8</v>
      </c>
      <c r="D36" s="503">
        <f t="shared" si="0"/>
        <v>0</v>
      </c>
      <c r="E36" s="512">
        <v>11728.8</v>
      </c>
      <c r="F36" s="512">
        <v>11728.8</v>
      </c>
      <c r="G36" s="505">
        <f t="shared" si="1"/>
        <v>0</v>
      </c>
      <c r="H36" s="481"/>
      <c r="I36" s="481"/>
      <c r="J36" s="498"/>
      <c r="K36" s="498"/>
      <c r="L36" s="481"/>
      <c r="M36" s="481"/>
      <c r="N36" s="481"/>
      <c r="O36" s="481"/>
      <c r="P36" s="481"/>
      <c r="Q36" s="481"/>
      <c r="R36" s="481"/>
      <c r="S36" s="481"/>
      <c r="T36" s="481"/>
      <c r="U36" s="481"/>
      <c r="V36" s="481"/>
      <c r="W36" s="481"/>
      <c r="X36" s="481"/>
      <c r="Y36" s="481"/>
      <c r="Z36" s="481"/>
      <c r="AA36" s="481"/>
      <c r="AB36" s="481"/>
      <c r="AC36" s="481"/>
      <c r="AD36" s="481"/>
      <c r="AE36" s="481"/>
    </row>
    <row r="37" spans="1:31" ht="22.5" customHeight="1" thickBot="1">
      <c r="A37" s="513" t="s">
        <v>841</v>
      </c>
      <c r="B37" s="514">
        <v>3206.4668178114143</v>
      </c>
      <c r="C37" s="515">
        <v>3209.0055764960716</v>
      </c>
      <c r="D37" s="516">
        <f>(C37/B37)-1</f>
        <v>7.9176203245112653E-4</v>
      </c>
      <c r="E37" s="517">
        <v>11658.199007989861</v>
      </c>
      <c r="F37" s="517">
        <v>11679.925392340261</v>
      </c>
      <c r="G37" s="518">
        <f>(F37/E37)-1</f>
        <v>1.8636141256047623E-3</v>
      </c>
      <c r="H37" s="481"/>
      <c r="I37" s="481"/>
      <c r="J37" s="498"/>
      <c r="K37" s="498"/>
      <c r="L37" s="481"/>
      <c r="M37" s="481"/>
      <c r="N37" s="481"/>
      <c r="O37" s="481"/>
      <c r="P37" s="481"/>
      <c r="Q37" s="481"/>
      <c r="R37" s="481"/>
      <c r="S37" s="481"/>
      <c r="T37" s="481"/>
      <c r="U37" s="481"/>
      <c r="V37" s="481"/>
      <c r="W37" s="481"/>
      <c r="X37" s="481"/>
      <c r="Y37" s="481"/>
      <c r="Z37" s="481"/>
      <c r="AA37" s="481"/>
      <c r="AB37" s="481"/>
      <c r="AC37" s="481"/>
      <c r="AD37" s="481"/>
      <c r="AE37" s="481"/>
    </row>
    <row r="38" spans="1:31">
      <c r="A38" s="519"/>
      <c r="B38" s="520"/>
      <c r="C38" s="521"/>
      <c r="D38" s="522"/>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row>
    <row r="39" spans="1:31">
      <c r="A39" s="523"/>
      <c r="B39" s="520"/>
      <c r="C39" s="520"/>
      <c r="D39" s="522"/>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row>
    <row r="40" spans="1:31">
      <c r="A40" s="523"/>
      <c r="B40" s="520"/>
      <c r="C40" s="520"/>
      <c r="D40" s="522"/>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row>
    <row r="41" spans="1:31">
      <c r="A41" s="523"/>
      <c r="B41" s="520"/>
      <c r="C41" s="520"/>
      <c r="D41" s="522"/>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row>
    <row r="42" spans="1:31">
      <c r="A42" s="519"/>
      <c r="B42" s="520"/>
      <c r="C42" s="520"/>
      <c r="D42" s="522"/>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row>
    <row r="43" spans="1:31">
      <c r="A43" s="519"/>
      <c r="B43" s="520"/>
      <c r="C43" s="520"/>
      <c r="D43" s="522"/>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row>
    <row r="44" spans="1:31">
      <c r="A44" s="519"/>
      <c r="B44" s="520"/>
      <c r="C44" s="520"/>
      <c r="D44" s="522"/>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row>
    <row r="45" spans="1:31">
      <c r="A45" s="519"/>
      <c r="B45" s="524"/>
      <c r="C45" s="524"/>
      <c r="D45" s="522"/>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row>
    <row r="46" spans="1:31">
      <c r="A46" s="519"/>
      <c r="B46" s="525"/>
      <c r="C46" s="525"/>
      <c r="D46" s="519"/>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row>
    <row r="47" spans="1:31">
      <c r="A47" s="519"/>
      <c r="B47" s="526"/>
      <c r="C47" s="526"/>
      <c r="D47" s="519"/>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row>
    <row r="48" spans="1:31">
      <c r="A48" s="519"/>
      <c r="B48" s="527"/>
      <c r="C48" s="526"/>
      <c r="D48" s="519"/>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row>
    <row r="49" spans="1:31">
      <c r="A49" s="519"/>
      <c r="B49" s="526"/>
      <c r="C49" s="526"/>
      <c r="D49" s="519"/>
      <c r="E49" s="481"/>
      <c r="F49" s="481"/>
      <c r="G49" s="481"/>
      <c r="H49" s="481"/>
      <c r="I49" s="481"/>
      <c r="J49" s="481"/>
      <c r="K49" s="481"/>
      <c r="L49" s="481"/>
      <c r="M49" s="481"/>
      <c r="N49" s="481"/>
      <c r="O49" s="481"/>
      <c r="P49" s="481"/>
      <c r="Q49" s="481"/>
      <c r="R49" s="481"/>
      <c r="S49" s="481"/>
      <c r="T49" s="481"/>
      <c r="U49" s="481"/>
      <c r="V49" s="481"/>
      <c r="W49" s="481"/>
      <c r="X49" s="481"/>
      <c r="Y49" s="481"/>
      <c r="Z49" s="481"/>
      <c r="AA49" s="481"/>
      <c r="AB49" s="481"/>
      <c r="AC49" s="481"/>
      <c r="AD49" s="481"/>
      <c r="AE49" s="481"/>
    </row>
    <row r="50" spans="1:31">
      <c r="A50" s="519"/>
      <c r="B50" s="526"/>
      <c r="C50" s="526"/>
      <c r="D50" s="519"/>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row>
    <row r="51" spans="1:31">
      <c r="A51" s="519"/>
      <c r="B51" s="526"/>
      <c r="C51" s="526"/>
      <c r="D51" s="519"/>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row>
    <row r="52" spans="1:31">
      <c r="A52" s="519"/>
      <c r="B52" s="526"/>
      <c r="C52" s="526"/>
      <c r="D52" s="519"/>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row>
    <row r="53" spans="1:31">
      <c r="A53" s="519"/>
      <c r="B53" s="526"/>
      <c r="C53" s="526"/>
      <c r="D53" s="519"/>
      <c r="E53" s="481"/>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row>
    <row r="54" spans="1:31">
      <c r="A54" s="519"/>
      <c r="B54" s="526"/>
      <c r="C54" s="526"/>
      <c r="D54" s="519"/>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row>
    <row r="55" spans="1:31">
      <c r="A55" s="519"/>
      <c r="B55" s="526"/>
      <c r="C55" s="526"/>
      <c r="D55" s="519"/>
      <c r="E55" s="481"/>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row>
    <row r="56" spans="1:31">
      <c r="A56" s="519"/>
      <c r="B56" s="526"/>
      <c r="C56" s="526"/>
      <c r="D56" s="519"/>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row>
    <row r="57" spans="1:31">
      <c r="A57" s="519"/>
      <c r="B57" s="526"/>
      <c r="C57" s="526"/>
      <c r="D57" s="519"/>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row>
    <row r="58" spans="1:31">
      <c r="A58" s="519"/>
      <c r="B58" s="526"/>
      <c r="C58" s="526"/>
      <c r="D58" s="519"/>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row>
    <row r="59" spans="1:31">
      <c r="A59" s="519"/>
      <c r="B59" s="526"/>
      <c r="C59" s="526"/>
      <c r="D59" s="519"/>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row>
    <row r="60" spans="1:31">
      <c r="A60" s="519"/>
      <c r="B60" s="526"/>
      <c r="C60" s="526"/>
      <c r="D60" s="519"/>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row>
    <row r="61" spans="1:31">
      <c r="A61" s="519"/>
      <c r="B61" s="526"/>
      <c r="C61" s="526"/>
      <c r="D61" s="519"/>
      <c r="E61" s="481"/>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row>
    <row r="62" spans="1:31">
      <c r="A62" s="519"/>
      <c r="B62" s="526"/>
      <c r="C62" s="526"/>
      <c r="D62" s="519"/>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row>
    <row r="63" spans="1:31">
      <c r="A63" s="519"/>
      <c r="B63" s="526"/>
      <c r="C63" s="526"/>
      <c r="D63" s="519"/>
      <c r="E63" s="481"/>
      <c r="F63" s="481"/>
      <c r="G63" s="481"/>
      <c r="H63" s="481"/>
      <c r="I63" s="481"/>
      <c r="J63" s="481"/>
      <c r="K63" s="481"/>
      <c r="L63" s="481"/>
      <c r="M63" s="481"/>
      <c r="N63" s="481"/>
      <c r="O63" s="481"/>
      <c r="P63" s="481"/>
      <c r="Q63" s="481"/>
      <c r="R63" s="481"/>
      <c r="S63" s="481"/>
      <c r="T63" s="481"/>
      <c r="U63" s="481"/>
      <c r="V63" s="481"/>
      <c r="W63" s="481"/>
      <c r="X63" s="481"/>
      <c r="Y63" s="481"/>
      <c r="Z63" s="481"/>
      <c r="AA63" s="481"/>
      <c r="AB63" s="481"/>
      <c r="AC63" s="481"/>
      <c r="AD63" s="481"/>
      <c r="AE63" s="481"/>
    </row>
    <row r="64" spans="1:31">
      <c r="A64" s="519"/>
      <c r="B64" s="526"/>
      <c r="C64" s="526"/>
      <c r="D64" s="519"/>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row>
    <row r="65" spans="1:31">
      <c r="A65" s="519"/>
      <c r="B65" s="526"/>
      <c r="C65" s="526"/>
      <c r="D65" s="519"/>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481"/>
      <c r="AE65" s="481"/>
    </row>
    <row r="66" spans="1:31">
      <c r="A66" s="519"/>
      <c r="B66" s="526"/>
      <c r="C66" s="526"/>
      <c r="D66" s="519"/>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row>
    <row r="67" spans="1:31">
      <c r="A67" s="519"/>
      <c r="B67" s="526"/>
      <c r="C67" s="526"/>
      <c r="D67" s="519"/>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row>
    <row r="68" spans="1:31">
      <c r="A68" s="519"/>
      <c r="B68" s="526"/>
      <c r="C68" s="526"/>
      <c r="D68" s="519"/>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81"/>
      <c r="AE68" s="481"/>
    </row>
    <row r="69" spans="1:31">
      <c r="A69" s="519"/>
      <c r="B69" s="526"/>
      <c r="C69" s="526"/>
      <c r="D69" s="519"/>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row>
    <row r="70" spans="1:31">
      <c r="A70" s="519"/>
      <c r="B70" s="526"/>
      <c r="C70" s="526"/>
      <c r="D70" s="519"/>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81"/>
      <c r="AE70" s="481"/>
    </row>
    <row r="71" spans="1:31">
      <c r="A71" s="519"/>
      <c r="B71" s="526"/>
      <c r="C71" s="526"/>
      <c r="D71" s="519"/>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row>
    <row r="72" spans="1:31">
      <c r="A72" s="519"/>
      <c r="B72" s="526"/>
      <c r="C72" s="526"/>
      <c r="D72" s="519"/>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row>
    <row r="73" spans="1:31">
      <c r="A73" s="519"/>
      <c r="B73" s="526"/>
      <c r="C73" s="526"/>
      <c r="D73" s="519"/>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row>
    <row r="74" spans="1:31">
      <c r="A74" s="519"/>
      <c r="B74" s="526"/>
      <c r="C74" s="526"/>
      <c r="D74" s="519"/>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row>
    <row r="75" spans="1:31">
      <c r="A75" s="519"/>
      <c r="B75" s="526"/>
      <c r="C75" s="526"/>
      <c r="D75" s="519"/>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row>
    <row r="76" spans="1:31">
      <c r="A76" s="519"/>
      <c r="B76" s="526"/>
      <c r="C76" s="526"/>
      <c r="D76" s="519"/>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row>
    <row r="77" spans="1:31">
      <c r="A77" s="519"/>
      <c r="B77" s="526"/>
      <c r="C77" s="526"/>
      <c r="D77" s="519"/>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row>
    <row r="78" spans="1:31">
      <c r="A78" s="519"/>
      <c r="B78" s="526"/>
      <c r="C78" s="526"/>
      <c r="D78" s="519"/>
      <c r="E78" s="481"/>
      <c r="F78" s="481"/>
      <c r="G78" s="481"/>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row>
    <row r="79" spans="1:31">
      <c r="A79" s="519"/>
      <c r="B79" s="526"/>
      <c r="C79" s="526"/>
      <c r="D79" s="519"/>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row>
    <row r="80" spans="1:31">
      <c r="A80" s="519"/>
      <c r="B80" s="526"/>
      <c r="C80" s="526"/>
      <c r="D80" s="519"/>
      <c r="E80" s="481"/>
      <c r="F80" s="481"/>
      <c r="G80" s="481"/>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row>
    <row r="81" spans="1:31">
      <c r="A81" s="519"/>
      <c r="B81" s="526"/>
      <c r="C81" s="526"/>
      <c r="D81" s="519"/>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row>
    <row r="82" spans="1:31">
      <c r="A82" s="519"/>
      <c r="B82" s="526"/>
      <c r="C82" s="526"/>
      <c r="D82" s="519"/>
      <c r="E82" s="481"/>
      <c r="F82" s="481"/>
      <c r="G82" s="481"/>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row>
    <row r="83" spans="1:31">
      <c r="A83" s="519"/>
      <c r="B83" s="526"/>
      <c r="C83" s="526"/>
      <c r="D83" s="519"/>
      <c r="E83" s="481"/>
      <c r="F83" s="481"/>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row>
    <row r="84" spans="1:31">
      <c r="A84" s="519"/>
      <c r="B84" s="526"/>
      <c r="C84" s="526"/>
      <c r="D84" s="519"/>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row>
    <row r="85" spans="1:31">
      <c r="A85" s="519"/>
      <c r="B85" s="526"/>
      <c r="C85" s="526"/>
      <c r="D85" s="519"/>
      <c r="E85" s="481"/>
      <c r="F85" s="481"/>
      <c r="G85" s="481"/>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row>
    <row r="86" spans="1:31">
      <c r="A86" s="519"/>
      <c r="B86" s="526"/>
      <c r="C86" s="526"/>
      <c r="D86" s="519"/>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row>
    <row r="87" spans="1:31">
      <c r="A87" s="519"/>
      <c r="B87" s="526"/>
      <c r="C87" s="526"/>
      <c r="D87" s="519"/>
      <c r="E87" s="481"/>
      <c r="F87" s="481"/>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row>
    <row r="88" spans="1:31">
      <c r="A88" s="519"/>
      <c r="B88" s="526"/>
      <c r="C88" s="526"/>
      <c r="D88" s="519"/>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row>
    <row r="89" spans="1:31">
      <c r="A89" s="519"/>
      <c r="B89" s="526"/>
      <c r="C89" s="526"/>
      <c r="D89" s="519"/>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row>
    <row r="90" spans="1:31">
      <c r="A90" s="519"/>
      <c r="B90" s="526"/>
      <c r="C90" s="526"/>
      <c r="D90" s="519"/>
      <c r="E90" s="481"/>
      <c r="F90" s="481"/>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row>
    <row r="91" spans="1:31">
      <c r="A91" s="519"/>
      <c r="B91" s="526"/>
      <c r="C91" s="526"/>
      <c r="D91" s="519"/>
      <c r="E91" s="481"/>
      <c r="F91" s="481"/>
      <c r="G91" s="481"/>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row>
    <row r="92" spans="1:31">
      <c r="A92" s="519"/>
      <c r="B92" s="526"/>
      <c r="C92" s="526"/>
      <c r="D92" s="519"/>
      <c r="E92" s="481"/>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row>
    <row r="93" spans="1:31">
      <c r="A93" s="519"/>
      <c r="B93" s="526"/>
      <c r="C93" s="526"/>
      <c r="D93" s="519"/>
      <c r="E93" s="481"/>
      <c r="F93" s="481"/>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row>
    <row r="94" spans="1:31">
      <c r="A94" s="519"/>
      <c r="B94" s="526"/>
      <c r="C94" s="526"/>
      <c r="D94" s="519"/>
      <c r="E94" s="481"/>
      <c r="F94" s="481"/>
      <c r="G94" s="481"/>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row>
    <row r="95" spans="1:31">
      <c r="A95" s="519"/>
      <c r="B95" s="526"/>
      <c r="C95" s="526"/>
      <c r="D95" s="519"/>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row>
    <row r="96" spans="1:31">
      <c r="A96" s="519"/>
      <c r="B96" s="526"/>
      <c r="C96" s="526"/>
      <c r="D96" s="519"/>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row>
    <row r="97" spans="1:31">
      <c r="A97" s="519"/>
      <c r="B97" s="526"/>
      <c r="C97" s="526"/>
      <c r="D97" s="519"/>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row>
    <row r="98" spans="1:31">
      <c r="A98" s="519"/>
      <c r="B98" s="526"/>
      <c r="C98" s="526"/>
      <c r="D98" s="519"/>
      <c r="E98" s="481"/>
      <c r="F98" s="481"/>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row>
    <row r="99" spans="1:31">
      <c r="A99" s="519"/>
      <c r="B99" s="526"/>
      <c r="C99" s="526"/>
      <c r="D99" s="519"/>
      <c r="E99" s="481"/>
      <c r="F99" s="481"/>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row>
    <row r="100" spans="1:31">
      <c r="A100" s="519"/>
      <c r="B100" s="526"/>
      <c r="C100" s="526"/>
      <c r="D100" s="519"/>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row>
    <row r="101" spans="1:31">
      <c r="A101" s="519"/>
      <c r="B101" s="526"/>
      <c r="C101" s="526"/>
      <c r="D101" s="519"/>
      <c r="E101" s="481"/>
      <c r="F101" s="481"/>
      <c r="G101" s="481"/>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row>
    <row r="102" spans="1:31">
      <c r="A102" s="519"/>
      <c r="B102" s="526"/>
      <c r="C102" s="526"/>
      <c r="D102" s="519"/>
      <c r="E102" s="481"/>
      <c r="F102" s="481"/>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row>
    <row r="103" spans="1:31">
      <c r="A103" s="519"/>
      <c r="B103" s="526"/>
      <c r="C103" s="526"/>
      <c r="D103" s="519"/>
      <c r="E103" s="481"/>
      <c r="F103" s="481"/>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row>
    <row r="104" spans="1:31">
      <c r="A104" s="519"/>
      <c r="B104" s="526"/>
      <c r="C104" s="526"/>
      <c r="D104" s="519"/>
      <c r="E104" s="481"/>
      <c r="F104" s="481"/>
      <c r="G104" s="481"/>
      <c r="H104" s="481"/>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81"/>
      <c r="AE104" s="481"/>
    </row>
    <row r="105" spans="1:31">
      <c r="A105" s="519"/>
      <c r="B105" s="526"/>
      <c r="C105" s="526"/>
      <c r="D105" s="519"/>
      <c r="E105" s="481"/>
      <c r="F105" s="481"/>
      <c r="G105" s="481"/>
      <c r="H105" s="481"/>
      <c r="I105" s="481"/>
      <c r="J105" s="481"/>
      <c r="K105" s="481"/>
      <c r="L105" s="481"/>
      <c r="M105" s="481"/>
      <c r="N105" s="481"/>
      <c r="O105" s="481"/>
      <c r="P105" s="481"/>
      <c r="Q105" s="481"/>
      <c r="R105" s="481"/>
      <c r="S105" s="481"/>
      <c r="T105" s="481"/>
      <c r="U105" s="481"/>
      <c r="V105" s="481"/>
      <c r="W105" s="481"/>
      <c r="X105" s="481"/>
      <c r="Y105" s="481"/>
      <c r="Z105" s="481"/>
      <c r="AA105" s="481"/>
      <c r="AB105" s="481"/>
      <c r="AC105" s="481"/>
      <c r="AD105" s="481"/>
      <c r="AE105" s="481"/>
    </row>
    <row r="106" spans="1:31">
      <c r="A106" s="519"/>
      <c r="B106" s="526"/>
      <c r="C106" s="526"/>
      <c r="D106" s="519"/>
      <c r="E106" s="481"/>
      <c r="F106" s="481"/>
      <c r="G106" s="481"/>
      <c r="H106" s="481"/>
      <c r="I106" s="481"/>
      <c r="J106" s="481"/>
      <c r="K106" s="481"/>
      <c r="L106" s="481"/>
      <c r="M106" s="481"/>
      <c r="N106" s="481"/>
      <c r="O106" s="481"/>
      <c r="P106" s="481"/>
      <c r="Q106" s="481"/>
      <c r="R106" s="481"/>
      <c r="S106" s="481"/>
      <c r="T106" s="481"/>
      <c r="U106" s="481"/>
      <c r="V106" s="481"/>
      <c r="W106" s="481"/>
      <c r="X106" s="481"/>
      <c r="Y106" s="481"/>
      <c r="Z106" s="481"/>
      <c r="AA106" s="481"/>
      <c r="AB106" s="481"/>
      <c r="AC106" s="481"/>
      <c r="AD106" s="481"/>
      <c r="AE106" s="481"/>
    </row>
    <row r="107" spans="1:31">
      <c r="A107" s="519"/>
      <c r="B107" s="526"/>
      <c r="C107" s="526"/>
      <c r="D107" s="519"/>
      <c r="E107" s="481"/>
      <c r="F107" s="481"/>
      <c r="G107" s="481"/>
      <c r="H107" s="481"/>
      <c r="I107" s="481"/>
      <c r="J107" s="481"/>
      <c r="K107" s="481"/>
      <c r="L107" s="481"/>
      <c r="M107" s="481"/>
      <c r="N107" s="481"/>
      <c r="O107" s="481"/>
      <c r="P107" s="481"/>
      <c r="Q107" s="481"/>
      <c r="R107" s="481"/>
      <c r="S107" s="481"/>
      <c r="T107" s="481"/>
      <c r="U107" s="481"/>
      <c r="V107" s="481"/>
      <c r="W107" s="481"/>
      <c r="X107" s="481"/>
      <c r="Y107" s="481"/>
      <c r="Z107" s="481"/>
      <c r="AA107" s="481"/>
      <c r="AB107" s="481"/>
      <c r="AC107" s="481"/>
      <c r="AD107" s="481"/>
      <c r="AE107" s="481"/>
    </row>
    <row r="108" spans="1:31">
      <c r="A108" s="519"/>
      <c r="B108" s="526"/>
      <c r="C108" s="526"/>
      <c r="D108" s="519"/>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row>
    <row r="109" spans="1:31">
      <c r="A109" s="519"/>
      <c r="B109" s="526"/>
      <c r="C109" s="526"/>
      <c r="D109" s="519"/>
      <c r="E109" s="481"/>
      <c r="F109" s="481"/>
      <c r="G109" s="481"/>
      <c r="H109" s="481"/>
      <c r="I109" s="481"/>
      <c r="J109" s="481"/>
      <c r="K109" s="481"/>
      <c r="L109" s="481"/>
      <c r="M109" s="481"/>
      <c r="N109" s="481"/>
      <c r="O109" s="481"/>
      <c r="P109" s="481"/>
      <c r="Q109" s="481"/>
      <c r="R109" s="481"/>
      <c r="S109" s="481"/>
      <c r="T109" s="481"/>
      <c r="U109" s="481"/>
      <c r="V109" s="481"/>
      <c r="W109" s="481"/>
      <c r="X109" s="481"/>
      <c r="Y109" s="481"/>
      <c r="Z109" s="481"/>
      <c r="AA109" s="481"/>
      <c r="AB109" s="481"/>
      <c r="AC109" s="481"/>
      <c r="AD109" s="481"/>
      <c r="AE109" s="481"/>
    </row>
    <row r="110" spans="1:31">
      <c r="A110" s="519"/>
      <c r="B110" s="526"/>
      <c r="C110" s="526"/>
      <c r="D110" s="519"/>
      <c r="E110" s="481"/>
      <c r="F110" s="481"/>
      <c r="G110" s="481"/>
      <c r="H110" s="481"/>
      <c r="I110" s="481"/>
      <c r="J110" s="481"/>
      <c r="K110" s="481"/>
      <c r="L110" s="481"/>
      <c r="M110" s="481"/>
      <c r="N110" s="481"/>
      <c r="O110" s="481"/>
      <c r="P110" s="481"/>
      <c r="Q110" s="481"/>
      <c r="R110" s="481"/>
      <c r="S110" s="481"/>
      <c r="T110" s="481"/>
      <c r="U110" s="481"/>
      <c r="V110" s="481"/>
      <c r="W110" s="481"/>
      <c r="X110" s="481"/>
      <c r="Y110" s="481"/>
      <c r="Z110" s="481"/>
      <c r="AA110" s="481"/>
      <c r="AB110" s="481"/>
      <c r="AC110" s="481"/>
      <c r="AD110" s="481"/>
      <c r="AE110" s="481"/>
    </row>
    <row r="111" spans="1:31">
      <c r="A111" s="519"/>
      <c r="B111" s="526"/>
      <c r="C111" s="526"/>
      <c r="D111" s="519"/>
      <c r="E111" s="481"/>
      <c r="F111" s="481"/>
      <c r="G111" s="481"/>
      <c r="H111" s="481"/>
      <c r="I111" s="481"/>
      <c r="J111" s="481"/>
      <c r="K111" s="481"/>
      <c r="L111" s="481"/>
      <c r="M111" s="481"/>
      <c r="N111" s="481"/>
      <c r="O111" s="481"/>
      <c r="P111" s="481"/>
      <c r="Q111" s="481"/>
      <c r="R111" s="481"/>
      <c r="S111" s="481"/>
      <c r="T111" s="481"/>
      <c r="U111" s="481"/>
      <c r="V111" s="481"/>
      <c r="W111" s="481"/>
      <c r="X111" s="481"/>
      <c r="Y111" s="481"/>
      <c r="Z111" s="481"/>
      <c r="AA111" s="481"/>
      <c r="AB111" s="481"/>
      <c r="AC111" s="481"/>
      <c r="AD111" s="481"/>
      <c r="AE111" s="481"/>
    </row>
    <row r="112" spans="1:31">
      <c r="A112" s="519"/>
      <c r="B112" s="526"/>
      <c r="C112" s="526"/>
      <c r="D112" s="519"/>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row>
    <row r="113" spans="1:31">
      <c r="A113" s="519"/>
      <c r="B113" s="526"/>
      <c r="C113" s="526"/>
      <c r="D113" s="519"/>
      <c r="E113" s="481"/>
      <c r="F113" s="481"/>
      <c r="G113" s="481"/>
      <c r="H113" s="481"/>
      <c r="I113" s="481"/>
      <c r="J113" s="481"/>
      <c r="K113" s="481"/>
      <c r="L113" s="481"/>
      <c r="M113" s="481"/>
      <c r="N113" s="481"/>
      <c r="O113" s="481"/>
      <c r="P113" s="481"/>
      <c r="Q113" s="481"/>
      <c r="R113" s="481"/>
      <c r="S113" s="481"/>
      <c r="T113" s="481"/>
      <c r="U113" s="481"/>
      <c r="V113" s="481"/>
      <c r="W113" s="481"/>
      <c r="X113" s="481"/>
      <c r="Y113" s="481"/>
      <c r="Z113" s="481"/>
      <c r="AA113" s="481"/>
      <c r="AB113" s="481"/>
      <c r="AC113" s="481"/>
      <c r="AD113" s="481"/>
      <c r="AE113" s="481"/>
    </row>
    <row r="114" spans="1:31">
      <c r="A114" s="519"/>
      <c r="B114" s="526"/>
      <c r="C114" s="526"/>
      <c r="D114" s="519"/>
      <c r="E114" s="481"/>
      <c r="F114" s="481"/>
      <c r="G114" s="481"/>
      <c r="H114" s="481"/>
      <c r="I114" s="481"/>
      <c r="J114" s="481"/>
      <c r="K114" s="481"/>
      <c r="L114" s="481"/>
      <c r="M114" s="481"/>
      <c r="N114" s="481"/>
      <c r="O114" s="481"/>
      <c r="P114" s="481"/>
      <c r="Q114" s="481"/>
      <c r="R114" s="481"/>
      <c r="S114" s="481"/>
      <c r="T114" s="481"/>
      <c r="U114" s="481"/>
      <c r="V114" s="481"/>
      <c r="W114" s="481"/>
      <c r="X114" s="481"/>
      <c r="Y114" s="481"/>
      <c r="Z114" s="481"/>
      <c r="AA114" s="481"/>
      <c r="AB114" s="481"/>
      <c r="AC114" s="481"/>
      <c r="AD114" s="481"/>
      <c r="AE114" s="481"/>
    </row>
    <row r="115" spans="1:31">
      <c r="A115" s="519"/>
      <c r="B115" s="526"/>
      <c r="C115" s="526"/>
      <c r="D115" s="519"/>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1"/>
      <c r="AE115" s="481"/>
    </row>
    <row r="116" spans="1:31">
      <c r="A116" s="519"/>
      <c r="B116" s="526"/>
      <c r="C116" s="526"/>
      <c r="D116" s="519"/>
      <c r="E116" s="481"/>
      <c r="F116" s="481"/>
      <c r="G116" s="481"/>
      <c r="H116" s="481"/>
      <c r="I116" s="481"/>
      <c r="J116" s="481"/>
      <c r="K116" s="481"/>
      <c r="L116" s="481"/>
      <c r="M116" s="481"/>
      <c r="N116" s="481"/>
      <c r="O116" s="481"/>
      <c r="P116" s="481"/>
      <c r="Q116" s="481"/>
      <c r="R116" s="481"/>
      <c r="S116" s="481"/>
      <c r="T116" s="481"/>
      <c r="U116" s="481"/>
      <c r="V116" s="481"/>
      <c r="W116" s="481"/>
      <c r="X116" s="481"/>
      <c r="Y116" s="481"/>
      <c r="Z116" s="481"/>
      <c r="AA116" s="481"/>
      <c r="AB116" s="481"/>
      <c r="AC116" s="481"/>
      <c r="AD116" s="481"/>
      <c r="AE116" s="481"/>
    </row>
    <row r="117" spans="1:31">
      <c r="A117" s="519"/>
      <c r="B117" s="526"/>
      <c r="C117" s="526"/>
      <c r="D117" s="519"/>
      <c r="E117" s="481"/>
      <c r="F117" s="481"/>
      <c r="G117" s="481"/>
      <c r="H117" s="481"/>
      <c r="I117" s="481"/>
      <c r="J117" s="481"/>
      <c r="K117" s="481"/>
      <c r="L117" s="481"/>
      <c r="M117" s="481"/>
      <c r="N117" s="481"/>
      <c r="O117" s="481"/>
      <c r="P117" s="481"/>
      <c r="Q117" s="481"/>
      <c r="R117" s="481"/>
      <c r="S117" s="481"/>
      <c r="T117" s="481"/>
      <c r="U117" s="481"/>
      <c r="V117" s="481"/>
      <c r="W117" s="481"/>
      <c r="X117" s="481"/>
      <c r="Y117" s="481"/>
      <c r="Z117" s="481"/>
      <c r="AA117" s="481"/>
      <c r="AB117" s="481"/>
      <c r="AC117" s="481"/>
      <c r="AD117" s="481"/>
      <c r="AE117" s="481"/>
    </row>
    <row r="118" spans="1:31">
      <c r="A118" s="519"/>
      <c r="B118" s="526"/>
      <c r="C118" s="526"/>
      <c r="D118" s="519"/>
      <c r="E118" s="481"/>
      <c r="F118" s="481"/>
      <c r="G118" s="481"/>
      <c r="H118" s="481"/>
      <c r="I118" s="481"/>
      <c r="J118" s="481"/>
      <c r="K118" s="481"/>
      <c r="L118" s="481"/>
      <c r="M118" s="481"/>
      <c r="N118" s="481"/>
      <c r="O118" s="481"/>
      <c r="P118" s="481"/>
      <c r="Q118" s="481"/>
      <c r="R118" s="481"/>
      <c r="S118" s="481"/>
      <c r="T118" s="481"/>
      <c r="U118" s="481"/>
      <c r="V118" s="481"/>
      <c r="W118" s="481"/>
      <c r="X118" s="481"/>
      <c r="Y118" s="481"/>
      <c r="Z118" s="481"/>
      <c r="AA118" s="481"/>
      <c r="AB118" s="481"/>
      <c r="AC118" s="481"/>
      <c r="AD118" s="481"/>
      <c r="AE118" s="481"/>
    </row>
    <row r="119" spans="1:31">
      <c r="A119" s="519"/>
      <c r="B119" s="526"/>
      <c r="C119" s="526"/>
      <c r="D119" s="519"/>
      <c r="E119" s="481"/>
      <c r="F119" s="481"/>
      <c r="G119" s="481"/>
      <c r="H119" s="481"/>
      <c r="I119" s="481"/>
      <c r="J119" s="481"/>
      <c r="K119" s="481"/>
      <c r="L119" s="481"/>
      <c r="M119" s="481"/>
      <c r="N119" s="481"/>
      <c r="O119" s="481"/>
      <c r="P119" s="481"/>
      <c r="Q119" s="481"/>
      <c r="R119" s="481"/>
      <c r="S119" s="481"/>
      <c r="T119" s="481"/>
      <c r="U119" s="481"/>
      <c r="V119" s="481"/>
      <c r="W119" s="481"/>
      <c r="X119" s="481"/>
      <c r="Y119" s="481"/>
      <c r="Z119" s="481"/>
      <c r="AA119" s="481"/>
      <c r="AB119" s="481"/>
      <c r="AC119" s="481"/>
      <c r="AD119" s="481"/>
      <c r="AE119" s="481"/>
    </row>
    <row r="120" spans="1:31">
      <c r="A120" s="519"/>
      <c r="B120" s="526"/>
      <c r="C120" s="526"/>
      <c r="D120" s="519"/>
      <c r="E120" s="481"/>
      <c r="F120" s="481"/>
      <c r="G120" s="481"/>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row>
    <row r="121" spans="1:31">
      <c r="A121" s="519"/>
      <c r="B121" s="526"/>
      <c r="C121" s="526"/>
      <c r="D121" s="519"/>
      <c r="E121" s="481"/>
      <c r="F121" s="481"/>
      <c r="G121" s="481"/>
      <c r="H121" s="481"/>
      <c r="I121" s="481"/>
      <c r="J121" s="481"/>
      <c r="K121" s="481"/>
      <c r="L121" s="481"/>
      <c r="M121" s="481"/>
      <c r="N121" s="481"/>
      <c r="O121" s="481"/>
      <c r="P121" s="481"/>
      <c r="Q121" s="481"/>
      <c r="R121" s="481"/>
      <c r="S121" s="481"/>
      <c r="T121" s="481"/>
      <c r="U121" s="481"/>
      <c r="V121" s="481"/>
      <c r="W121" s="481"/>
      <c r="X121" s="481"/>
      <c r="Y121" s="481"/>
      <c r="Z121" s="481"/>
      <c r="AA121" s="481"/>
      <c r="AB121" s="481"/>
      <c r="AC121" s="481"/>
      <c r="AD121" s="481"/>
      <c r="AE121" s="481"/>
    </row>
    <row r="122" spans="1:31">
      <c r="A122" s="519"/>
      <c r="B122" s="526"/>
      <c r="C122" s="526"/>
      <c r="D122" s="519"/>
      <c r="E122" s="481"/>
      <c r="F122" s="481"/>
      <c r="G122" s="481"/>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row>
    <row r="123" spans="1:31">
      <c r="A123" s="519"/>
      <c r="B123" s="526"/>
      <c r="C123" s="526"/>
      <c r="D123" s="519"/>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row>
    <row r="124" spans="1:31">
      <c r="A124" s="519"/>
      <c r="B124" s="526"/>
      <c r="C124" s="526"/>
      <c r="D124" s="519"/>
      <c r="E124" s="481"/>
      <c r="F124" s="481"/>
      <c r="G124" s="481"/>
      <c r="H124" s="481"/>
      <c r="I124" s="481"/>
      <c r="J124" s="481"/>
      <c r="K124" s="481"/>
      <c r="L124" s="481"/>
      <c r="M124" s="481"/>
      <c r="N124" s="481"/>
      <c r="O124" s="481"/>
      <c r="P124" s="481"/>
      <c r="Q124" s="481"/>
      <c r="R124" s="481"/>
      <c r="S124" s="481"/>
      <c r="T124" s="481"/>
      <c r="U124" s="481"/>
      <c r="V124" s="481"/>
      <c r="W124" s="481"/>
      <c r="X124" s="481"/>
      <c r="Y124" s="481"/>
      <c r="Z124" s="481"/>
      <c r="AA124" s="481"/>
      <c r="AB124" s="481"/>
      <c r="AC124" s="481"/>
      <c r="AD124" s="481"/>
      <c r="AE124" s="481"/>
    </row>
    <row r="125" spans="1:31">
      <c r="A125" s="519"/>
      <c r="B125" s="526"/>
      <c r="C125" s="526"/>
      <c r="D125" s="519"/>
      <c r="E125" s="481"/>
      <c r="F125" s="481"/>
      <c r="G125" s="481"/>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row>
    <row r="126" spans="1:31">
      <c r="A126" s="519"/>
      <c r="B126" s="526"/>
      <c r="C126" s="526"/>
      <c r="D126" s="519"/>
      <c r="E126" s="481"/>
      <c r="F126" s="481"/>
      <c r="G126" s="481"/>
      <c r="H126" s="481"/>
      <c r="I126" s="481"/>
      <c r="J126" s="481"/>
      <c r="K126" s="481"/>
      <c r="L126" s="481"/>
      <c r="M126" s="481"/>
      <c r="N126" s="481"/>
      <c r="O126" s="481"/>
      <c r="P126" s="481"/>
      <c r="Q126" s="481"/>
      <c r="R126" s="481"/>
      <c r="S126" s="481"/>
      <c r="T126" s="481"/>
      <c r="U126" s="481"/>
      <c r="V126" s="481"/>
      <c r="W126" s="481"/>
      <c r="X126" s="481"/>
      <c r="Y126" s="481"/>
      <c r="Z126" s="481"/>
      <c r="AA126" s="481"/>
      <c r="AB126" s="481"/>
      <c r="AC126" s="481"/>
      <c r="AD126" s="481"/>
      <c r="AE126" s="481"/>
    </row>
    <row r="127" spans="1:31">
      <c r="A127" s="519"/>
      <c r="B127" s="526"/>
      <c r="C127" s="526"/>
      <c r="D127" s="519"/>
      <c r="E127" s="481"/>
      <c r="F127" s="481"/>
      <c r="G127" s="481"/>
      <c r="H127" s="481"/>
      <c r="I127" s="481"/>
      <c r="J127" s="481"/>
      <c r="K127" s="481"/>
      <c r="L127" s="481"/>
      <c r="M127" s="481"/>
      <c r="N127" s="481"/>
      <c r="O127" s="481"/>
      <c r="P127" s="481"/>
      <c r="Q127" s="481"/>
      <c r="R127" s="481"/>
      <c r="S127" s="481"/>
      <c r="T127" s="481"/>
      <c r="U127" s="481"/>
      <c r="V127" s="481"/>
      <c r="W127" s="481"/>
      <c r="X127" s="481"/>
      <c r="Y127" s="481"/>
      <c r="Z127" s="481"/>
      <c r="AA127" s="481"/>
      <c r="AB127" s="481"/>
      <c r="AC127" s="481"/>
      <c r="AD127" s="481"/>
      <c r="AE127" s="481"/>
    </row>
    <row r="128" spans="1:31">
      <c r="A128" s="519"/>
      <c r="B128" s="526"/>
      <c r="C128" s="526"/>
      <c r="D128" s="519"/>
      <c r="E128" s="481"/>
      <c r="F128" s="481"/>
      <c r="G128" s="481"/>
      <c r="H128" s="481"/>
      <c r="I128" s="481"/>
      <c r="J128" s="481"/>
      <c r="K128" s="481"/>
      <c r="L128" s="481"/>
      <c r="M128" s="481"/>
      <c r="N128" s="481"/>
      <c r="O128" s="481"/>
      <c r="P128" s="481"/>
      <c r="Q128" s="481"/>
      <c r="R128" s="481"/>
      <c r="S128" s="481"/>
      <c r="T128" s="481"/>
      <c r="U128" s="481"/>
      <c r="V128" s="481"/>
      <c r="W128" s="481"/>
      <c r="X128" s="481"/>
      <c r="Y128" s="481"/>
      <c r="Z128" s="481"/>
      <c r="AA128" s="481"/>
      <c r="AB128" s="481"/>
      <c r="AC128" s="481"/>
      <c r="AD128" s="481"/>
      <c r="AE128" s="481"/>
    </row>
    <row r="129" spans="1:31">
      <c r="A129" s="519"/>
      <c r="B129" s="526"/>
      <c r="C129" s="526"/>
      <c r="D129" s="519"/>
      <c r="E129" s="481"/>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1">
      <c r="A130" s="519"/>
      <c r="B130" s="526"/>
      <c r="C130" s="526"/>
      <c r="D130" s="519"/>
      <c r="E130" s="481"/>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1">
      <c r="A131" s="519"/>
      <c r="B131" s="526"/>
      <c r="C131" s="526"/>
      <c r="D131" s="519"/>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1">
      <c r="A132" s="519"/>
      <c r="B132" s="526"/>
      <c r="C132" s="526"/>
      <c r="D132" s="519"/>
      <c r="E132" s="481"/>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1">
      <c r="A133" s="519"/>
      <c r="B133" s="526"/>
      <c r="C133" s="526"/>
      <c r="D133" s="519"/>
      <c r="E133" s="481"/>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1">
      <c r="A134" s="519"/>
      <c r="B134" s="526"/>
      <c r="C134" s="526"/>
      <c r="D134" s="519"/>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row>
    <row r="135" spans="1:31">
      <c r="A135" s="519"/>
      <c r="B135" s="526"/>
      <c r="C135" s="526"/>
      <c r="D135" s="519"/>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row>
    <row r="136" spans="1:31">
      <c r="A136" s="519"/>
      <c r="B136" s="526"/>
      <c r="C136" s="526"/>
      <c r="D136" s="519"/>
      <c r="E136" s="481"/>
      <c r="F136" s="481"/>
      <c r="G136" s="481"/>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row>
    <row r="137" spans="1:31">
      <c r="A137" s="519"/>
      <c r="B137" s="526"/>
      <c r="C137" s="526"/>
      <c r="D137" s="519"/>
      <c r="E137" s="481"/>
      <c r="F137" s="481"/>
      <c r="G137" s="481"/>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row>
    <row r="138" spans="1:31">
      <c r="A138" s="519"/>
      <c r="B138" s="526"/>
      <c r="C138" s="526"/>
      <c r="D138" s="519"/>
      <c r="E138" s="481"/>
      <c r="F138" s="481"/>
      <c r="G138" s="481"/>
      <c r="H138" s="481"/>
      <c r="I138" s="481"/>
      <c r="J138" s="481"/>
      <c r="K138" s="481"/>
      <c r="L138" s="481"/>
      <c r="M138" s="481"/>
      <c r="N138" s="481"/>
      <c r="O138" s="481"/>
      <c r="P138" s="481"/>
      <c r="Q138" s="481"/>
      <c r="R138" s="481"/>
      <c r="S138" s="481"/>
      <c r="T138" s="481"/>
      <c r="U138" s="481"/>
      <c r="V138" s="481"/>
      <c r="W138" s="481"/>
      <c r="X138" s="481"/>
      <c r="Y138" s="481"/>
      <c r="Z138" s="481"/>
      <c r="AA138" s="481"/>
      <c r="AB138" s="481"/>
      <c r="AC138" s="481"/>
      <c r="AD138" s="481"/>
      <c r="AE138" s="481"/>
    </row>
    <row r="139" spans="1:31">
      <c r="A139" s="519"/>
      <c r="B139" s="526"/>
      <c r="C139" s="526"/>
      <c r="D139" s="519"/>
      <c r="E139" s="481"/>
      <c r="F139" s="481"/>
      <c r="G139" s="481"/>
      <c r="H139" s="481"/>
      <c r="I139" s="481"/>
      <c r="J139" s="481"/>
      <c r="K139" s="481"/>
      <c r="L139" s="481"/>
      <c r="M139" s="481"/>
      <c r="N139" s="481"/>
      <c r="O139" s="481"/>
      <c r="P139" s="481"/>
      <c r="Q139" s="481"/>
      <c r="R139" s="481"/>
      <c r="S139" s="481"/>
      <c r="T139" s="481"/>
      <c r="U139" s="481"/>
      <c r="V139" s="481"/>
      <c r="W139" s="481"/>
      <c r="X139" s="481"/>
      <c r="Y139" s="481"/>
      <c r="Z139" s="481"/>
      <c r="AA139" s="481"/>
      <c r="AB139" s="481"/>
      <c r="AC139" s="481"/>
      <c r="AD139" s="481"/>
      <c r="AE139" s="481"/>
    </row>
    <row r="140" spans="1:31">
      <c r="A140" s="519"/>
      <c r="B140" s="526"/>
      <c r="C140" s="526"/>
      <c r="D140" s="519"/>
      <c r="E140" s="481"/>
      <c r="F140" s="481"/>
      <c r="G140" s="481"/>
      <c r="H140" s="481"/>
      <c r="I140" s="481"/>
      <c r="J140" s="481"/>
      <c r="K140" s="481"/>
      <c r="L140" s="481"/>
      <c r="M140" s="481"/>
      <c r="N140" s="481"/>
      <c r="O140" s="481"/>
      <c r="P140" s="481"/>
      <c r="Q140" s="481"/>
      <c r="R140" s="481"/>
      <c r="S140" s="481"/>
      <c r="T140" s="481"/>
      <c r="U140" s="481"/>
      <c r="V140" s="481"/>
      <c r="W140" s="481"/>
      <c r="X140" s="481"/>
      <c r="Y140" s="481"/>
      <c r="Z140" s="481"/>
      <c r="AA140" s="481"/>
      <c r="AB140" s="481"/>
      <c r="AC140" s="481"/>
      <c r="AD140" s="481"/>
      <c r="AE140" s="481"/>
    </row>
    <row r="141" spans="1:31">
      <c r="A141" s="519"/>
      <c r="B141" s="526"/>
      <c r="C141" s="526"/>
      <c r="D141" s="519"/>
      <c r="E141" s="481"/>
      <c r="F141" s="481"/>
      <c r="G141" s="481"/>
      <c r="H141" s="481"/>
      <c r="I141" s="481"/>
      <c r="J141" s="481"/>
      <c r="K141" s="481"/>
      <c r="L141" s="481"/>
      <c r="M141" s="481"/>
      <c r="N141" s="481"/>
      <c r="O141" s="481"/>
      <c r="P141" s="481"/>
      <c r="Q141" s="481"/>
      <c r="R141" s="481"/>
      <c r="S141" s="481"/>
      <c r="T141" s="481"/>
      <c r="U141" s="481"/>
      <c r="V141" s="481"/>
      <c r="W141" s="481"/>
      <c r="X141" s="481"/>
      <c r="Y141" s="481"/>
      <c r="Z141" s="481"/>
      <c r="AA141" s="481"/>
      <c r="AB141" s="481"/>
      <c r="AC141" s="481"/>
      <c r="AD141" s="481"/>
      <c r="AE141" s="481"/>
    </row>
    <row r="142" spans="1:31">
      <c r="A142" s="519"/>
      <c r="B142" s="526"/>
      <c r="C142" s="526"/>
      <c r="D142" s="519"/>
      <c r="E142" s="481"/>
      <c r="F142" s="481"/>
      <c r="G142" s="481"/>
      <c r="H142" s="481"/>
      <c r="I142" s="481"/>
      <c r="J142" s="481"/>
      <c r="K142" s="481"/>
      <c r="L142" s="481"/>
      <c r="M142" s="481"/>
      <c r="N142" s="481"/>
      <c r="O142" s="481"/>
      <c r="P142" s="481"/>
      <c r="Q142" s="481"/>
      <c r="R142" s="481"/>
      <c r="S142" s="481"/>
      <c r="T142" s="481"/>
      <c r="U142" s="481"/>
      <c r="V142" s="481"/>
      <c r="W142" s="481"/>
      <c r="X142" s="481"/>
      <c r="Y142" s="481"/>
      <c r="Z142" s="481"/>
      <c r="AA142" s="481"/>
      <c r="AB142" s="481"/>
      <c r="AC142" s="481"/>
      <c r="AD142" s="481"/>
      <c r="AE142" s="481"/>
    </row>
    <row r="143" spans="1:31">
      <c r="A143" s="519"/>
      <c r="B143" s="526"/>
      <c r="C143" s="526"/>
      <c r="D143" s="519"/>
      <c r="E143" s="481"/>
      <c r="F143" s="481"/>
      <c r="G143" s="481"/>
      <c r="H143" s="481"/>
      <c r="I143" s="481"/>
      <c r="J143" s="481"/>
      <c r="K143" s="481"/>
      <c r="L143" s="481"/>
      <c r="M143" s="481"/>
      <c r="N143" s="481"/>
      <c r="O143" s="481"/>
      <c r="P143" s="481"/>
      <c r="Q143" s="481"/>
      <c r="R143" s="481"/>
      <c r="S143" s="481"/>
      <c r="T143" s="481"/>
      <c r="U143" s="481"/>
      <c r="V143" s="481"/>
      <c r="W143" s="481"/>
      <c r="X143" s="481"/>
      <c r="Y143" s="481"/>
      <c r="Z143" s="481"/>
      <c r="AA143" s="481"/>
      <c r="AB143" s="481"/>
      <c r="AC143" s="481"/>
      <c r="AD143" s="481"/>
      <c r="AE143" s="481"/>
    </row>
    <row r="144" spans="1:31">
      <c r="A144" s="519"/>
      <c r="B144" s="526"/>
      <c r="C144" s="526"/>
      <c r="D144" s="519"/>
      <c r="E144" s="481"/>
      <c r="F144" s="481"/>
      <c r="G144" s="481"/>
      <c r="H144" s="481"/>
      <c r="I144" s="481"/>
      <c r="J144" s="481"/>
      <c r="K144" s="481"/>
      <c r="L144" s="481"/>
      <c r="M144" s="481"/>
      <c r="N144" s="481"/>
      <c r="O144" s="481"/>
      <c r="P144" s="481"/>
      <c r="Q144" s="481"/>
      <c r="R144" s="481"/>
      <c r="S144" s="481"/>
      <c r="T144" s="481"/>
      <c r="U144" s="481"/>
      <c r="V144" s="481"/>
      <c r="W144" s="481"/>
      <c r="X144" s="481"/>
      <c r="Y144" s="481"/>
      <c r="Z144" s="481"/>
      <c r="AA144" s="481"/>
      <c r="AB144" s="481"/>
      <c r="AC144" s="481"/>
      <c r="AD144" s="481"/>
      <c r="AE144" s="481"/>
    </row>
    <row r="145" spans="1:31">
      <c r="A145" s="519"/>
      <c r="B145" s="526"/>
      <c r="C145" s="526"/>
      <c r="D145" s="519"/>
      <c r="E145" s="481"/>
      <c r="F145" s="481"/>
      <c r="G145" s="481"/>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row>
    <row r="146" spans="1:31">
      <c r="A146" s="519"/>
      <c r="B146" s="526"/>
      <c r="C146" s="526"/>
      <c r="D146" s="519"/>
      <c r="E146" s="481"/>
      <c r="F146" s="481"/>
      <c r="G146" s="481"/>
      <c r="H146" s="481"/>
      <c r="I146" s="481"/>
      <c r="J146" s="481"/>
      <c r="K146" s="481"/>
      <c r="L146" s="481"/>
      <c r="M146" s="481"/>
      <c r="N146" s="481"/>
      <c r="O146" s="481"/>
      <c r="P146" s="481"/>
      <c r="Q146" s="481"/>
      <c r="R146" s="481"/>
      <c r="S146" s="481"/>
      <c r="T146" s="481"/>
      <c r="U146" s="481"/>
      <c r="V146" s="481"/>
      <c r="W146" s="481"/>
      <c r="X146" s="481"/>
      <c r="Y146" s="481"/>
      <c r="Z146" s="481"/>
      <c r="AA146" s="481"/>
      <c r="AB146" s="481"/>
      <c r="AC146" s="481"/>
      <c r="AD146" s="481"/>
      <c r="AE146" s="481"/>
    </row>
    <row r="147" spans="1:31">
      <c r="A147" s="519"/>
      <c r="B147" s="526"/>
      <c r="C147" s="526"/>
      <c r="D147" s="519"/>
      <c r="E147" s="481"/>
      <c r="F147" s="481"/>
      <c r="G147" s="481"/>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row>
    <row r="148" spans="1:31">
      <c r="A148" s="519"/>
      <c r="B148" s="526"/>
      <c r="C148" s="526"/>
      <c r="D148" s="519"/>
      <c r="E148" s="481"/>
      <c r="F148" s="481"/>
      <c r="G148" s="481"/>
      <c r="H148" s="481"/>
      <c r="I148" s="481"/>
      <c r="J148" s="481"/>
      <c r="K148" s="481"/>
      <c r="L148" s="481"/>
      <c r="M148" s="481"/>
      <c r="N148" s="481"/>
      <c r="O148" s="481"/>
      <c r="P148" s="481"/>
      <c r="Q148" s="481"/>
      <c r="R148" s="481"/>
      <c r="S148" s="481"/>
      <c r="T148" s="481"/>
      <c r="U148" s="481"/>
      <c r="V148" s="481"/>
      <c r="W148" s="481"/>
      <c r="X148" s="481"/>
      <c r="Y148" s="481"/>
      <c r="Z148" s="481"/>
      <c r="AA148" s="481"/>
      <c r="AB148" s="481"/>
      <c r="AC148" s="481"/>
      <c r="AD148" s="481"/>
      <c r="AE148" s="481"/>
    </row>
    <row r="149" spans="1:31">
      <c r="A149" s="519"/>
      <c r="B149" s="526"/>
      <c r="C149" s="526"/>
      <c r="D149" s="519"/>
      <c r="E149" s="481"/>
      <c r="F149" s="481"/>
      <c r="G149" s="481"/>
      <c r="H149" s="481"/>
      <c r="I149" s="481"/>
      <c r="J149" s="481"/>
      <c r="K149" s="481"/>
      <c r="L149" s="481"/>
      <c r="M149" s="481"/>
      <c r="N149" s="481"/>
      <c r="O149" s="481"/>
      <c r="P149" s="481"/>
      <c r="Q149" s="481"/>
      <c r="R149" s="481"/>
      <c r="S149" s="481"/>
      <c r="T149" s="481"/>
      <c r="U149" s="481"/>
      <c r="V149" s="481"/>
      <c r="W149" s="481"/>
      <c r="X149" s="481"/>
      <c r="Y149" s="481"/>
      <c r="Z149" s="481"/>
      <c r="AA149" s="481"/>
      <c r="AB149" s="481"/>
      <c r="AC149" s="481"/>
      <c r="AD149" s="481"/>
      <c r="AE149" s="481"/>
    </row>
    <row r="150" spans="1:31">
      <c r="A150" s="519"/>
      <c r="B150" s="526"/>
      <c r="C150" s="526"/>
      <c r="D150" s="519"/>
      <c r="E150" s="481"/>
      <c r="F150" s="481"/>
      <c r="G150" s="481"/>
      <c r="H150" s="481"/>
      <c r="I150" s="481"/>
      <c r="J150" s="481"/>
      <c r="K150" s="481"/>
      <c r="L150" s="481"/>
      <c r="M150" s="481"/>
      <c r="N150" s="481"/>
      <c r="O150" s="481"/>
      <c r="P150" s="481"/>
      <c r="Q150" s="481"/>
      <c r="R150" s="481"/>
      <c r="S150" s="481"/>
      <c r="T150" s="481"/>
      <c r="U150" s="481"/>
      <c r="V150" s="481"/>
      <c r="W150" s="481"/>
      <c r="X150" s="481"/>
      <c r="Y150" s="481"/>
      <c r="Z150" s="481"/>
      <c r="AA150" s="481"/>
      <c r="AB150" s="481"/>
      <c r="AC150" s="481"/>
      <c r="AD150" s="481"/>
      <c r="AE150" s="481"/>
    </row>
    <row r="151" spans="1:31">
      <c r="A151" s="519"/>
      <c r="B151" s="526"/>
      <c r="C151" s="526"/>
      <c r="D151" s="519"/>
      <c r="E151" s="481"/>
      <c r="F151" s="481"/>
      <c r="G151" s="481"/>
      <c r="H151" s="481"/>
      <c r="I151" s="481"/>
      <c r="J151" s="481"/>
      <c r="K151" s="481"/>
      <c r="L151" s="481"/>
      <c r="M151" s="481"/>
      <c r="N151" s="481"/>
      <c r="O151" s="481"/>
      <c r="P151" s="481"/>
      <c r="Q151" s="481"/>
      <c r="R151" s="481"/>
      <c r="S151" s="481"/>
      <c r="T151" s="481"/>
      <c r="U151" s="481"/>
      <c r="V151" s="481"/>
      <c r="W151" s="481"/>
      <c r="X151" s="481"/>
      <c r="Y151" s="481"/>
      <c r="Z151" s="481"/>
      <c r="AA151" s="481"/>
      <c r="AB151" s="481"/>
      <c r="AC151" s="481"/>
      <c r="AD151" s="481"/>
      <c r="AE151" s="481"/>
    </row>
    <row r="152" spans="1:31">
      <c r="A152" s="519"/>
      <c r="B152" s="526"/>
      <c r="C152" s="526"/>
      <c r="D152" s="519"/>
      <c r="E152" s="481"/>
      <c r="F152" s="481"/>
      <c r="G152" s="481"/>
      <c r="H152" s="481"/>
      <c r="I152" s="481"/>
      <c r="J152" s="481"/>
      <c r="K152" s="481"/>
      <c r="L152" s="481"/>
      <c r="M152" s="481"/>
      <c r="N152" s="481"/>
      <c r="O152" s="481"/>
      <c r="P152" s="481"/>
      <c r="Q152" s="481"/>
      <c r="R152" s="481"/>
      <c r="S152" s="481"/>
      <c r="T152" s="481"/>
      <c r="U152" s="481"/>
      <c r="V152" s="481"/>
      <c r="W152" s="481"/>
      <c r="X152" s="481"/>
      <c r="Y152" s="481"/>
      <c r="Z152" s="481"/>
      <c r="AA152" s="481"/>
      <c r="AB152" s="481"/>
      <c r="AC152" s="481"/>
      <c r="AD152" s="481"/>
      <c r="AE152" s="481"/>
    </row>
    <row r="153" spans="1:31">
      <c r="A153" s="519"/>
      <c r="B153" s="526"/>
      <c r="C153" s="526"/>
      <c r="D153" s="519"/>
      <c r="E153" s="481"/>
      <c r="F153" s="481"/>
      <c r="G153" s="481"/>
      <c r="H153" s="481"/>
      <c r="I153" s="481"/>
      <c r="J153" s="481"/>
      <c r="K153" s="481"/>
      <c r="L153" s="481"/>
      <c r="M153" s="481"/>
      <c r="N153" s="481"/>
      <c r="O153" s="481"/>
      <c r="P153" s="481"/>
      <c r="Q153" s="481"/>
      <c r="R153" s="481"/>
      <c r="S153" s="481"/>
      <c r="T153" s="481"/>
      <c r="U153" s="481"/>
      <c r="V153" s="481"/>
      <c r="W153" s="481"/>
      <c r="X153" s="481"/>
      <c r="Y153" s="481"/>
      <c r="Z153" s="481"/>
      <c r="AA153" s="481"/>
      <c r="AB153" s="481"/>
      <c r="AC153" s="481"/>
      <c r="AD153" s="481"/>
      <c r="AE153" s="481"/>
    </row>
    <row r="154" spans="1:31">
      <c r="A154" s="519"/>
      <c r="B154" s="526"/>
      <c r="C154" s="526"/>
      <c r="D154" s="519"/>
      <c r="E154" s="481"/>
      <c r="F154" s="481"/>
      <c r="G154" s="481"/>
      <c r="H154" s="481"/>
      <c r="I154" s="481"/>
      <c r="J154" s="481"/>
      <c r="K154" s="481"/>
      <c r="L154" s="481"/>
      <c r="M154" s="481"/>
      <c r="N154" s="481"/>
      <c r="O154" s="481"/>
      <c r="P154" s="481"/>
      <c r="Q154" s="481"/>
      <c r="R154" s="481"/>
      <c r="S154" s="481"/>
      <c r="T154" s="481"/>
      <c r="U154" s="481"/>
      <c r="V154" s="481"/>
      <c r="W154" s="481"/>
      <c r="X154" s="481"/>
      <c r="Y154" s="481"/>
      <c r="Z154" s="481"/>
      <c r="AA154" s="481"/>
      <c r="AB154" s="481"/>
      <c r="AC154" s="481"/>
      <c r="AD154" s="481"/>
      <c r="AE154" s="481"/>
    </row>
    <row r="155" spans="1:31">
      <c r="A155" s="519"/>
      <c r="B155" s="526"/>
      <c r="C155" s="526"/>
      <c r="D155" s="519"/>
      <c r="E155" s="481"/>
      <c r="F155" s="481"/>
      <c r="G155" s="481"/>
      <c r="H155" s="481"/>
      <c r="I155" s="481"/>
      <c r="J155" s="481"/>
      <c r="K155" s="481"/>
      <c r="L155" s="481"/>
      <c r="M155" s="481"/>
      <c r="N155" s="481"/>
      <c r="O155" s="481"/>
      <c r="P155" s="481"/>
      <c r="Q155" s="481"/>
      <c r="R155" s="481"/>
      <c r="S155" s="481"/>
      <c r="T155" s="481"/>
      <c r="U155" s="481"/>
      <c r="V155" s="481"/>
      <c r="W155" s="481"/>
      <c r="X155" s="481"/>
      <c r="Y155" s="481"/>
      <c r="Z155" s="481"/>
      <c r="AA155" s="481"/>
      <c r="AB155" s="481"/>
      <c r="AC155" s="481"/>
      <c r="AD155" s="481"/>
      <c r="AE155" s="481"/>
    </row>
    <row r="156" spans="1:31">
      <c r="A156" s="519"/>
      <c r="B156" s="526"/>
      <c r="C156" s="526"/>
      <c r="D156" s="519"/>
      <c r="E156" s="481"/>
      <c r="F156" s="481"/>
      <c r="G156" s="481"/>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row>
    <row r="157" spans="1:31">
      <c r="A157" s="519"/>
      <c r="B157" s="526"/>
      <c r="C157" s="526"/>
      <c r="D157" s="519"/>
      <c r="E157" s="481"/>
      <c r="F157" s="481"/>
      <c r="G157" s="481"/>
      <c r="H157" s="481"/>
      <c r="I157" s="481"/>
      <c r="J157" s="481"/>
      <c r="K157" s="481"/>
      <c r="L157" s="481"/>
      <c r="M157" s="481"/>
      <c r="N157" s="481"/>
      <c r="O157" s="481"/>
      <c r="P157" s="481"/>
      <c r="Q157" s="481"/>
      <c r="R157" s="481"/>
      <c r="S157" s="481"/>
      <c r="T157" s="481"/>
      <c r="U157" s="481"/>
      <c r="V157" s="481"/>
      <c r="W157" s="481"/>
      <c r="X157" s="481"/>
      <c r="Y157" s="481"/>
      <c r="Z157" s="481"/>
      <c r="AA157" s="481"/>
      <c r="AB157" s="481"/>
      <c r="AC157" s="481"/>
      <c r="AD157" s="481"/>
      <c r="AE157" s="481"/>
    </row>
    <row r="158" spans="1:31">
      <c r="A158" s="519"/>
      <c r="B158" s="526"/>
      <c r="C158" s="526"/>
      <c r="D158" s="519"/>
      <c r="E158" s="481"/>
      <c r="F158" s="481"/>
      <c r="G158" s="481"/>
      <c r="H158" s="481"/>
      <c r="I158" s="481"/>
      <c r="J158" s="481"/>
      <c r="K158" s="481"/>
      <c r="L158" s="481"/>
      <c r="M158" s="481"/>
      <c r="N158" s="481"/>
      <c r="O158" s="481"/>
      <c r="P158" s="481"/>
      <c r="Q158" s="481"/>
      <c r="R158" s="481"/>
      <c r="S158" s="481"/>
      <c r="T158" s="481"/>
      <c r="U158" s="481"/>
      <c r="V158" s="481"/>
      <c r="W158" s="481"/>
      <c r="X158" s="481"/>
      <c r="Y158" s="481"/>
      <c r="Z158" s="481"/>
      <c r="AA158" s="481"/>
      <c r="AB158" s="481"/>
      <c r="AC158" s="481"/>
      <c r="AD158" s="481"/>
      <c r="AE158" s="481"/>
    </row>
    <row r="159" spans="1:31">
      <c r="A159" s="519"/>
      <c r="B159" s="526"/>
      <c r="C159" s="526"/>
      <c r="D159" s="519"/>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row>
    <row r="160" spans="1:31">
      <c r="A160" s="519"/>
      <c r="B160" s="526"/>
      <c r="C160" s="526"/>
      <c r="D160" s="519"/>
      <c r="E160" s="481"/>
      <c r="F160" s="481"/>
      <c r="G160" s="481"/>
      <c r="H160" s="481"/>
      <c r="I160" s="481"/>
      <c r="J160" s="481"/>
      <c r="K160" s="481"/>
      <c r="L160" s="481"/>
      <c r="M160" s="481"/>
      <c r="N160" s="481"/>
      <c r="O160" s="481"/>
      <c r="P160" s="481"/>
      <c r="Q160" s="481"/>
      <c r="R160" s="481"/>
      <c r="S160" s="481"/>
      <c r="T160" s="481"/>
      <c r="U160" s="481"/>
      <c r="V160" s="481"/>
      <c r="W160" s="481"/>
      <c r="X160" s="481"/>
      <c r="Y160" s="481"/>
      <c r="Z160" s="481"/>
      <c r="AA160" s="481"/>
      <c r="AB160" s="481"/>
      <c r="AC160" s="481"/>
      <c r="AD160" s="481"/>
      <c r="AE160" s="481"/>
    </row>
    <row r="161" spans="1:31">
      <c r="A161" s="519"/>
      <c r="B161" s="526"/>
      <c r="C161" s="526"/>
      <c r="D161" s="519"/>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row>
    <row r="162" spans="1:31">
      <c r="A162" s="519"/>
      <c r="B162" s="526"/>
      <c r="C162" s="526"/>
      <c r="D162" s="519"/>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row>
    <row r="163" spans="1:31">
      <c r="A163" s="519"/>
      <c r="B163" s="526"/>
      <c r="C163" s="526"/>
      <c r="D163" s="519"/>
      <c r="E163" s="481"/>
      <c r="F163" s="481"/>
      <c r="G163" s="481"/>
      <c r="H163" s="481"/>
      <c r="I163" s="481"/>
      <c r="J163" s="481"/>
      <c r="K163" s="481"/>
      <c r="L163" s="481"/>
      <c r="M163" s="481"/>
      <c r="N163" s="481"/>
      <c r="O163" s="481"/>
      <c r="P163" s="481"/>
      <c r="Q163" s="481"/>
      <c r="R163" s="481"/>
      <c r="S163" s="481"/>
      <c r="T163" s="481"/>
      <c r="U163" s="481"/>
      <c r="V163" s="481"/>
      <c r="W163" s="481"/>
      <c r="X163" s="481"/>
      <c r="Y163" s="481"/>
      <c r="Z163" s="481"/>
      <c r="AA163" s="481"/>
      <c r="AB163" s="481"/>
      <c r="AC163" s="481"/>
      <c r="AD163" s="481"/>
      <c r="AE163" s="481"/>
    </row>
    <row r="164" spans="1:31">
      <c r="A164" s="519"/>
      <c r="B164" s="526"/>
      <c r="C164" s="526"/>
      <c r="D164" s="519"/>
      <c r="E164" s="481"/>
      <c r="F164" s="481"/>
      <c r="G164" s="481"/>
      <c r="H164" s="481"/>
      <c r="I164" s="481"/>
      <c r="J164" s="481"/>
      <c r="K164" s="481"/>
      <c r="L164" s="481"/>
      <c r="M164" s="481"/>
      <c r="N164" s="481"/>
      <c r="O164" s="481"/>
      <c r="P164" s="481"/>
      <c r="Q164" s="481"/>
      <c r="R164" s="481"/>
      <c r="S164" s="481"/>
      <c r="T164" s="481"/>
      <c r="U164" s="481"/>
      <c r="V164" s="481"/>
      <c r="W164" s="481"/>
      <c r="X164" s="481"/>
      <c r="Y164" s="481"/>
      <c r="Z164" s="481"/>
      <c r="AA164" s="481"/>
      <c r="AB164" s="481"/>
      <c r="AC164" s="481"/>
      <c r="AD164" s="481"/>
      <c r="AE164" s="481"/>
    </row>
    <row r="165" spans="1:31">
      <c r="A165" s="519"/>
      <c r="B165" s="526"/>
      <c r="C165" s="526"/>
      <c r="D165" s="519"/>
      <c r="E165" s="481"/>
      <c r="F165" s="481"/>
      <c r="G165" s="481"/>
      <c r="H165" s="481"/>
      <c r="I165" s="481"/>
      <c r="J165" s="481"/>
      <c r="K165" s="481"/>
      <c r="L165" s="481"/>
      <c r="M165" s="481"/>
      <c r="N165" s="481"/>
      <c r="O165" s="481"/>
      <c r="P165" s="481"/>
      <c r="Q165" s="481"/>
      <c r="R165" s="481"/>
      <c r="S165" s="481"/>
      <c r="T165" s="481"/>
      <c r="U165" s="481"/>
      <c r="V165" s="481"/>
      <c r="W165" s="481"/>
      <c r="X165" s="481"/>
      <c r="Y165" s="481"/>
      <c r="Z165" s="481"/>
      <c r="AA165" s="481"/>
      <c r="AB165" s="481"/>
      <c r="AC165" s="481"/>
      <c r="AD165" s="481"/>
      <c r="AE165" s="481"/>
    </row>
    <row r="166" spans="1:31">
      <c r="A166" s="519"/>
      <c r="B166" s="526"/>
      <c r="C166" s="526"/>
      <c r="D166" s="519"/>
      <c r="E166" s="481"/>
      <c r="F166" s="481"/>
      <c r="G166" s="481"/>
      <c r="H166" s="481"/>
      <c r="I166" s="481"/>
      <c r="J166" s="481"/>
      <c r="K166" s="481"/>
      <c r="L166" s="481"/>
      <c r="M166" s="481"/>
      <c r="N166" s="481"/>
      <c r="O166" s="481"/>
      <c r="P166" s="481"/>
      <c r="Q166" s="481"/>
      <c r="R166" s="481"/>
      <c r="S166" s="481"/>
      <c r="T166" s="481"/>
      <c r="U166" s="481"/>
      <c r="V166" s="481"/>
      <c r="W166" s="481"/>
      <c r="X166" s="481"/>
      <c r="Y166" s="481"/>
      <c r="Z166" s="481"/>
      <c r="AA166" s="481"/>
      <c r="AB166" s="481"/>
      <c r="AC166" s="481"/>
      <c r="AD166" s="481"/>
      <c r="AE166" s="481"/>
    </row>
    <row r="167" spans="1:31">
      <c r="A167" s="519"/>
      <c r="B167" s="526"/>
      <c r="C167" s="526"/>
      <c r="D167" s="519"/>
      <c r="E167" s="481"/>
      <c r="F167" s="481"/>
      <c r="G167" s="481"/>
      <c r="H167" s="481"/>
      <c r="I167" s="481"/>
      <c r="J167" s="481"/>
      <c r="K167" s="481"/>
      <c r="L167" s="481"/>
      <c r="M167" s="481"/>
      <c r="N167" s="481"/>
      <c r="O167" s="481"/>
      <c r="P167" s="481"/>
      <c r="Q167" s="481"/>
      <c r="R167" s="481"/>
      <c r="S167" s="481"/>
      <c r="T167" s="481"/>
      <c r="U167" s="481"/>
      <c r="V167" s="481"/>
      <c r="W167" s="481"/>
      <c r="X167" s="481"/>
      <c r="Y167" s="481"/>
      <c r="Z167" s="481"/>
      <c r="AA167" s="481"/>
      <c r="AB167" s="481"/>
      <c r="AC167" s="481"/>
      <c r="AD167" s="481"/>
      <c r="AE167" s="481"/>
    </row>
    <row r="168" spans="1:31">
      <c r="A168" s="519"/>
      <c r="B168" s="526"/>
      <c r="C168" s="526"/>
      <c r="D168" s="519"/>
      <c r="E168" s="481"/>
      <c r="F168" s="481"/>
      <c r="G168" s="481"/>
      <c r="H168" s="481"/>
      <c r="I168" s="481"/>
      <c r="J168" s="481"/>
      <c r="K168" s="481"/>
      <c r="L168" s="481"/>
      <c r="M168" s="481"/>
      <c r="N168" s="481"/>
      <c r="O168" s="481"/>
      <c r="P168" s="481"/>
      <c r="Q168" s="481"/>
      <c r="R168" s="481"/>
      <c r="S168" s="481"/>
      <c r="T168" s="481"/>
      <c r="U168" s="481"/>
      <c r="V168" s="481"/>
      <c r="W168" s="481"/>
      <c r="X168" s="481"/>
      <c r="Y168" s="481"/>
      <c r="Z168" s="481"/>
      <c r="AA168" s="481"/>
      <c r="AB168" s="481"/>
      <c r="AC168" s="481"/>
      <c r="AD168" s="481"/>
      <c r="AE168" s="481"/>
    </row>
    <row r="169" spans="1:31">
      <c r="A169" s="519"/>
      <c r="B169" s="526"/>
      <c r="C169" s="526"/>
      <c r="D169" s="519"/>
      <c r="E169" s="481"/>
      <c r="F169" s="481"/>
      <c r="G169" s="481"/>
      <c r="H169" s="481"/>
      <c r="I169" s="481"/>
      <c r="J169" s="481"/>
      <c r="K169" s="481"/>
      <c r="L169" s="481"/>
      <c r="M169" s="481"/>
      <c r="N169" s="481"/>
      <c r="O169" s="481"/>
      <c r="P169" s="481"/>
      <c r="Q169" s="481"/>
      <c r="R169" s="481"/>
      <c r="S169" s="481"/>
      <c r="T169" s="481"/>
      <c r="U169" s="481"/>
      <c r="V169" s="481"/>
      <c r="W169" s="481"/>
      <c r="X169" s="481"/>
      <c r="Y169" s="481"/>
      <c r="Z169" s="481"/>
      <c r="AA169" s="481"/>
      <c r="AB169" s="481"/>
      <c r="AC169" s="481"/>
      <c r="AD169" s="481"/>
      <c r="AE169" s="481"/>
    </row>
    <row r="170" spans="1:31">
      <c r="A170" s="519"/>
      <c r="B170" s="526"/>
      <c r="C170" s="526"/>
      <c r="D170" s="519"/>
      <c r="E170" s="481"/>
      <c r="F170" s="481"/>
      <c r="G170" s="481"/>
      <c r="H170" s="481"/>
      <c r="I170" s="481"/>
      <c r="J170" s="481"/>
      <c r="K170" s="481"/>
      <c r="L170" s="481"/>
      <c r="M170" s="481"/>
      <c r="N170" s="481"/>
      <c r="O170" s="481"/>
      <c r="P170" s="481"/>
      <c r="Q170" s="481"/>
      <c r="R170" s="481"/>
      <c r="S170" s="481"/>
      <c r="T170" s="481"/>
      <c r="U170" s="481"/>
      <c r="V170" s="481"/>
      <c r="W170" s="481"/>
      <c r="X170" s="481"/>
      <c r="Y170" s="481"/>
      <c r="Z170" s="481"/>
      <c r="AA170" s="481"/>
      <c r="AB170" s="481"/>
      <c r="AC170" s="481"/>
      <c r="AD170" s="481"/>
      <c r="AE170" s="481"/>
    </row>
    <row r="171" spans="1:31">
      <c r="A171" s="519"/>
      <c r="B171" s="526"/>
      <c r="C171" s="526"/>
      <c r="D171" s="519"/>
      <c r="E171" s="481"/>
      <c r="F171" s="481"/>
      <c r="G171" s="481"/>
      <c r="H171" s="481"/>
      <c r="I171" s="481"/>
      <c r="J171" s="481"/>
      <c r="K171" s="481"/>
      <c r="L171" s="481"/>
      <c r="M171" s="481"/>
      <c r="N171" s="481"/>
      <c r="O171" s="481"/>
      <c r="P171" s="481"/>
      <c r="Q171" s="481"/>
      <c r="R171" s="481"/>
      <c r="S171" s="481"/>
      <c r="T171" s="481"/>
      <c r="U171" s="481"/>
      <c r="V171" s="481"/>
      <c r="W171" s="481"/>
      <c r="X171" s="481"/>
      <c r="Y171" s="481"/>
      <c r="Z171" s="481"/>
      <c r="AA171" s="481"/>
      <c r="AB171" s="481"/>
      <c r="AC171" s="481"/>
      <c r="AD171" s="481"/>
      <c r="AE171" s="481"/>
    </row>
    <row r="172" spans="1:31">
      <c r="A172" s="519"/>
      <c r="B172" s="526"/>
      <c r="C172" s="526"/>
      <c r="D172" s="519"/>
      <c r="E172" s="481"/>
      <c r="F172" s="481"/>
      <c r="G172" s="481"/>
      <c r="H172" s="481"/>
      <c r="I172" s="481"/>
      <c r="J172" s="481"/>
      <c r="K172" s="481"/>
      <c r="L172" s="481"/>
      <c r="M172" s="481"/>
      <c r="N172" s="481"/>
      <c r="O172" s="481"/>
      <c r="P172" s="481"/>
      <c r="Q172" s="481"/>
      <c r="R172" s="481"/>
      <c r="S172" s="481"/>
      <c r="T172" s="481"/>
      <c r="U172" s="481"/>
      <c r="V172" s="481"/>
      <c r="W172" s="481"/>
      <c r="X172" s="481"/>
      <c r="Y172" s="481"/>
      <c r="Z172" s="481"/>
      <c r="AA172" s="481"/>
      <c r="AB172" s="481"/>
      <c r="AC172" s="481"/>
      <c r="AD172" s="481"/>
      <c r="AE172" s="481"/>
    </row>
    <row r="173" spans="1:31">
      <c r="A173" s="519"/>
      <c r="B173" s="526"/>
      <c r="C173" s="526"/>
      <c r="D173" s="519"/>
      <c r="E173" s="481"/>
      <c r="F173" s="481"/>
      <c r="G173" s="481"/>
      <c r="H173" s="481"/>
      <c r="I173" s="481"/>
      <c r="J173" s="481"/>
      <c r="K173" s="481"/>
      <c r="L173" s="481"/>
      <c r="M173" s="481"/>
      <c r="N173" s="481"/>
      <c r="O173" s="481"/>
      <c r="P173" s="481"/>
      <c r="Q173" s="481"/>
      <c r="R173" s="481"/>
      <c r="S173" s="481"/>
      <c r="T173" s="481"/>
      <c r="U173" s="481"/>
      <c r="V173" s="481"/>
      <c r="W173" s="481"/>
      <c r="X173" s="481"/>
      <c r="Y173" s="481"/>
      <c r="Z173" s="481"/>
      <c r="AA173" s="481"/>
      <c r="AB173" s="481"/>
      <c r="AC173" s="481"/>
      <c r="AD173" s="481"/>
      <c r="AE173" s="481"/>
    </row>
    <row r="174" spans="1:31">
      <c r="A174" s="519"/>
      <c r="B174" s="526"/>
      <c r="C174" s="526"/>
      <c r="D174" s="519"/>
      <c r="E174" s="481"/>
      <c r="F174" s="481"/>
      <c r="G174" s="481"/>
      <c r="H174" s="481"/>
      <c r="I174" s="481"/>
      <c r="J174" s="481"/>
      <c r="K174" s="481"/>
      <c r="L174" s="481"/>
      <c r="M174" s="481"/>
      <c r="N174" s="481"/>
      <c r="O174" s="481"/>
      <c r="P174" s="481"/>
      <c r="Q174" s="481"/>
      <c r="R174" s="481"/>
      <c r="S174" s="481"/>
      <c r="T174" s="481"/>
      <c r="U174" s="481"/>
      <c r="V174" s="481"/>
      <c r="W174" s="481"/>
      <c r="X174" s="481"/>
      <c r="Y174" s="481"/>
      <c r="Z174" s="481"/>
      <c r="AA174" s="481"/>
      <c r="AB174" s="481"/>
      <c r="AC174" s="481"/>
      <c r="AD174" s="481"/>
      <c r="AE174" s="481"/>
    </row>
    <row r="175" spans="1:31">
      <c r="A175" s="519"/>
      <c r="B175" s="526"/>
      <c r="C175" s="526"/>
      <c r="D175" s="519"/>
      <c r="E175" s="481"/>
      <c r="F175" s="481"/>
      <c r="G175" s="481"/>
      <c r="H175" s="481"/>
      <c r="I175" s="481"/>
      <c r="J175" s="481"/>
      <c r="K175" s="481"/>
      <c r="L175" s="481"/>
      <c r="M175" s="481"/>
      <c r="N175" s="481"/>
      <c r="O175" s="481"/>
      <c r="P175" s="481"/>
      <c r="Q175" s="481"/>
      <c r="R175" s="481"/>
      <c r="S175" s="481"/>
      <c r="T175" s="481"/>
      <c r="U175" s="481"/>
      <c r="V175" s="481"/>
      <c r="W175" s="481"/>
      <c r="X175" s="481"/>
      <c r="Y175" s="481"/>
      <c r="Z175" s="481"/>
      <c r="AA175" s="481"/>
      <c r="AB175" s="481"/>
      <c r="AC175" s="481"/>
      <c r="AD175" s="481"/>
      <c r="AE175" s="481"/>
    </row>
    <row r="176" spans="1:31">
      <c r="A176" s="519"/>
      <c r="B176" s="526"/>
      <c r="C176" s="526"/>
      <c r="D176" s="519"/>
      <c r="E176" s="481"/>
      <c r="F176" s="481"/>
      <c r="G176" s="481"/>
      <c r="H176" s="481"/>
      <c r="I176" s="481"/>
      <c r="J176" s="481"/>
      <c r="K176" s="481"/>
      <c r="L176" s="481"/>
      <c r="M176" s="481"/>
      <c r="N176" s="481"/>
      <c r="O176" s="481"/>
      <c r="P176" s="481"/>
      <c r="Q176" s="481"/>
      <c r="R176" s="481"/>
      <c r="S176" s="481"/>
      <c r="T176" s="481"/>
      <c r="U176" s="481"/>
      <c r="V176" s="481"/>
      <c r="W176" s="481"/>
      <c r="X176" s="481"/>
      <c r="Y176" s="481"/>
      <c r="Z176" s="481"/>
      <c r="AA176" s="481"/>
      <c r="AB176" s="481"/>
      <c r="AC176" s="481"/>
      <c r="AD176" s="481"/>
      <c r="AE176" s="481"/>
    </row>
    <row r="177" spans="1:31">
      <c r="A177" s="519"/>
      <c r="B177" s="526"/>
      <c r="C177" s="526"/>
      <c r="D177" s="519"/>
      <c r="E177" s="481"/>
      <c r="F177" s="481"/>
      <c r="G177" s="481"/>
      <c r="H177" s="481"/>
      <c r="I177" s="481"/>
      <c r="J177" s="481"/>
      <c r="K177" s="481"/>
      <c r="L177" s="481"/>
      <c r="M177" s="481"/>
      <c r="N177" s="481"/>
      <c r="O177" s="481"/>
      <c r="P177" s="481"/>
      <c r="Q177" s="481"/>
      <c r="R177" s="481"/>
      <c r="S177" s="481"/>
      <c r="T177" s="481"/>
      <c r="U177" s="481"/>
      <c r="V177" s="481"/>
      <c r="W177" s="481"/>
      <c r="X177" s="481"/>
      <c r="Y177" s="481"/>
      <c r="Z177" s="481"/>
      <c r="AA177" s="481"/>
      <c r="AB177" s="481"/>
      <c r="AC177" s="481"/>
      <c r="AD177" s="481"/>
      <c r="AE177" s="481"/>
    </row>
    <row r="178" spans="1:31">
      <c r="A178" s="519"/>
      <c r="B178" s="526"/>
      <c r="C178" s="526"/>
      <c r="D178" s="519"/>
      <c r="E178" s="481"/>
      <c r="F178" s="481"/>
      <c r="G178" s="481"/>
      <c r="H178" s="481"/>
      <c r="I178" s="481"/>
      <c r="J178" s="481"/>
      <c r="K178" s="481"/>
      <c r="L178" s="481"/>
      <c r="M178" s="481"/>
      <c r="N178" s="481"/>
      <c r="O178" s="481"/>
      <c r="P178" s="481"/>
      <c r="Q178" s="481"/>
      <c r="R178" s="481"/>
      <c r="S178" s="481"/>
      <c r="T178" s="481"/>
      <c r="U178" s="481"/>
      <c r="V178" s="481"/>
      <c r="W178" s="481"/>
      <c r="X178" s="481"/>
      <c r="Y178" s="481"/>
      <c r="Z178" s="481"/>
      <c r="AA178" s="481"/>
      <c r="AB178" s="481"/>
      <c r="AC178" s="481"/>
      <c r="AD178" s="481"/>
      <c r="AE178" s="481"/>
    </row>
    <row r="179" spans="1:31">
      <c r="A179" s="519"/>
      <c r="B179" s="526"/>
      <c r="C179" s="526"/>
      <c r="D179" s="519"/>
      <c r="E179" s="481"/>
      <c r="F179" s="481"/>
      <c r="G179" s="481"/>
      <c r="H179" s="481"/>
      <c r="I179" s="481"/>
      <c r="J179" s="481"/>
      <c r="K179" s="481"/>
      <c r="L179" s="481"/>
      <c r="M179" s="481"/>
      <c r="N179" s="481"/>
      <c r="O179" s="481"/>
      <c r="P179" s="481"/>
      <c r="Q179" s="481"/>
      <c r="R179" s="481"/>
      <c r="S179" s="481"/>
      <c r="T179" s="481"/>
      <c r="U179" s="481"/>
      <c r="V179" s="481"/>
      <c r="W179" s="481"/>
      <c r="X179" s="481"/>
      <c r="Y179" s="481"/>
      <c r="Z179" s="481"/>
      <c r="AA179" s="481"/>
      <c r="AB179" s="481"/>
      <c r="AC179" s="481"/>
      <c r="AD179" s="481"/>
      <c r="AE179" s="481"/>
    </row>
    <row r="180" spans="1:31">
      <c r="A180" s="519"/>
      <c r="B180" s="526"/>
      <c r="C180" s="526"/>
      <c r="D180" s="519"/>
      <c r="E180" s="481"/>
      <c r="F180" s="481"/>
      <c r="G180" s="481"/>
      <c r="H180" s="481"/>
      <c r="I180" s="481"/>
      <c r="J180" s="481"/>
      <c r="K180" s="481"/>
      <c r="L180" s="481"/>
      <c r="M180" s="481"/>
      <c r="N180" s="481"/>
      <c r="O180" s="481"/>
      <c r="P180" s="481"/>
      <c r="Q180" s="481"/>
      <c r="R180" s="481"/>
      <c r="S180" s="481"/>
      <c r="T180" s="481"/>
      <c r="U180" s="481"/>
      <c r="V180" s="481"/>
      <c r="W180" s="481"/>
      <c r="X180" s="481"/>
      <c r="Y180" s="481"/>
      <c r="Z180" s="481"/>
      <c r="AA180" s="481"/>
      <c r="AB180" s="481"/>
      <c r="AC180" s="481"/>
      <c r="AD180" s="481"/>
      <c r="AE180" s="481"/>
    </row>
    <row r="181" spans="1:31">
      <c r="A181" s="519"/>
      <c r="B181" s="526"/>
      <c r="C181" s="526"/>
      <c r="D181" s="519"/>
      <c r="E181" s="481"/>
      <c r="F181" s="481"/>
      <c r="G181" s="481"/>
      <c r="H181" s="481"/>
      <c r="I181" s="481"/>
      <c r="J181" s="481"/>
      <c r="K181" s="481"/>
      <c r="L181" s="481"/>
      <c r="M181" s="481"/>
      <c r="N181" s="481"/>
      <c r="O181" s="481"/>
      <c r="P181" s="481"/>
      <c r="Q181" s="481"/>
      <c r="R181" s="481"/>
      <c r="S181" s="481"/>
      <c r="T181" s="481"/>
      <c r="U181" s="481"/>
      <c r="V181" s="481"/>
      <c r="W181" s="481"/>
      <c r="X181" s="481"/>
      <c r="Y181" s="481"/>
      <c r="Z181" s="481"/>
      <c r="AA181" s="481"/>
      <c r="AB181" s="481"/>
      <c r="AC181" s="481"/>
      <c r="AD181" s="481"/>
      <c r="AE181" s="481"/>
    </row>
    <row r="182" spans="1:31">
      <c r="A182" s="519"/>
      <c r="B182" s="526"/>
      <c r="C182" s="526"/>
      <c r="D182" s="519"/>
      <c r="E182" s="481"/>
      <c r="F182" s="481"/>
      <c r="G182" s="481"/>
      <c r="H182" s="481"/>
      <c r="I182" s="481"/>
      <c r="J182" s="481"/>
      <c r="K182" s="481"/>
      <c r="L182" s="481"/>
      <c r="M182" s="481"/>
      <c r="N182" s="481"/>
      <c r="O182" s="481"/>
      <c r="P182" s="481"/>
      <c r="Q182" s="481"/>
      <c r="R182" s="481"/>
      <c r="S182" s="481"/>
      <c r="T182" s="481"/>
      <c r="U182" s="481"/>
      <c r="V182" s="481"/>
      <c r="W182" s="481"/>
      <c r="X182" s="481"/>
      <c r="Y182" s="481"/>
      <c r="Z182" s="481"/>
      <c r="AA182" s="481"/>
      <c r="AB182" s="481"/>
      <c r="AC182" s="481"/>
      <c r="AD182" s="481"/>
      <c r="AE182" s="481"/>
    </row>
    <row r="183" spans="1:31">
      <c r="A183" s="519"/>
      <c r="B183" s="526"/>
      <c r="C183" s="526"/>
      <c r="D183" s="519"/>
      <c r="E183" s="481"/>
      <c r="F183" s="481"/>
      <c r="G183" s="481"/>
      <c r="H183" s="481"/>
      <c r="I183" s="481"/>
      <c r="J183" s="481"/>
      <c r="K183" s="481"/>
      <c r="L183" s="481"/>
      <c r="M183" s="481"/>
      <c r="N183" s="481"/>
      <c r="O183" s="481"/>
      <c r="P183" s="481"/>
      <c r="Q183" s="481"/>
      <c r="R183" s="481"/>
      <c r="S183" s="481"/>
      <c r="T183" s="481"/>
      <c r="U183" s="481"/>
      <c r="V183" s="481"/>
      <c r="W183" s="481"/>
      <c r="X183" s="481"/>
      <c r="Y183" s="481"/>
      <c r="Z183" s="481"/>
      <c r="AA183" s="481"/>
      <c r="AB183" s="481"/>
      <c r="AC183" s="481"/>
      <c r="AD183" s="481"/>
      <c r="AE183" s="481"/>
    </row>
    <row r="184" spans="1:31">
      <c r="A184" s="519"/>
      <c r="B184" s="526"/>
      <c r="C184" s="526"/>
      <c r="D184" s="519"/>
      <c r="E184" s="481"/>
      <c r="F184" s="481"/>
      <c r="G184" s="481"/>
      <c r="H184" s="481"/>
      <c r="I184" s="481"/>
      <c r="J184" s="481"/>
      <c r="K184" s="481"/>
      <c r="L184" s="481"/>
      <c r="M184" s="481"/>
      <c r="N184" s="481"/>
      <c r="O184" s="481"/>
      <c r="P184" s="481"/>
      <c r="Q184" s="481"/>
      <c r="R184" s="481"/>
      <c r="S184" s="481"/>
      <c r="T184" s="481"/>
      <c r="U184" s="481"/>
      <c r="V184" s="481"/>
      <c r="W184" s="481"/>
      <c r="X184" s="481"/>
      <c r="Y184" s="481"/>
      <c r="Z184" s="481"/>
      <c r="AA184" s="481"/>
      <c r="AB184" s="481"/>
      <c r="AC184" s="481"/>
      <c r="AD184" s="481"/>
      <c r="AE184" s="481"/>
    </row>
    <row r="185" spans="1:31">
      <c r="A185" s="519"/>
      <c r="B185" s="526"/>
      <c r="C185" s="526"/>
      <c r="D185" s="519"/>
      <c r="E185" s="481"/>
      <c r="F185" s="481"/>
      <c r="G185" s="481"/>
      <c r="H185" s="481"/>
      <c r="I185" s="481"/>
      <c r="J185" s="481"/>
      <c r="K185" s="481"/>
      <c r="L185" s="481"/>
      <c r="M185" s="481"/>
      <c r="N185" s="481"/>
      <c r="O185" s="481"/>
      <c r="P185" s="481"/>
      <c r="Q185" s="481"/>
      <c r="R185" s="481"/>
      <c r="S185" s="481"/>
      <c r="T185" s="481"/>
      <c r="U185" s="481"/>
      <c r="V185" s="481"/>
      <c r="W185" s="481"/>
      <c r="X185" s="481"/>
      <c r="Y185" s="481"/>
      <c r="Z185" s="481"/>
      <c r="AA185" s="481"/>
      <c r="AB185" s="481"/>
      <c r="AC185" s="481"/>
      <c r="AD185" s="481"/>
      <c r="AE185" s="481"/>
    </row>
    <row r="186" spans="1:31">
      <c r="A186" s="519"/>
      <c r="B186" s="526"/>
      <c r="C186" s="526"/>
      <c r="D186" s="519"/>
      <c r="E186" s="481"/>
      <c r="F186" s="481"/>
      <c r="G186" s="481"/>
      <c r="H186" s="481"/>
      <c r="I186" s="481"/>
      <c r="J186" s="481"/>
      <c r="K186" s="481"/>
      <c r="L186" s="481"/>
      <c r="M186" s="481"/>
      <c r="N186" s="481"/>
      <c r="O186" s="481"/>
      <c r="P186" s="481"/>
      <c r="Q186" s="481"/>
      <c r="R186" s="481"/>
      <c r="S186" s="481"/>
      <c r="T186" s="481"/>
      <c r="U186" s="481"/>
      <c r="V186" s="481"/>
      <c r="W186" s="481"/>
      <c r="X186" s="481"/>
      <c r="Y186" s="481"/>
      <c r="Z186" s="481"/>
      <c r="AA186" s="481"/>
      <c r="AB186" s="481"/>
      <c r="AC186" s="481"/>
      <c r="AD186" s="481"/>
      <c r="AE186" s="481"/>
    </row>
    <row r="187" spans="1:31">
      <c r="A187" s="519"/>
      <c r="B187" s="526"/>
      <c r="C187" s="526"/>
      <c r="D187" s="519"/>
      <c r="E187" s="481"/>
      <c r="F187" s="481"/>
      <c r="G187" s="481"/>
      <c r="H187" s="481"/>
      <c r="I187" s="481"/>
      <c r="J187" s="481"/>
      <c r="K187" s="481"/>
      <c r="L187" s="481"/>
      <c r="M187" s="481"/>
      <c r="N187" s="481"/>
      <c r="O187" s="481"/>
      <c r="P187" s="481"/>
      <c r="Q187" s="481"/>
      <c r="R187" s="481"/>
      <c r="S187" s="481"/>
      <c r="T187" s="481"/>
      <c r="U187" s="481"/>
      <c r="V187" s="481"/>
      <c r="W187" s="481"/>
      <c r="X187" s="481"/>
      <c r="Y187" s="481"/>
      <c r="Z187" s="481"/>
      <c r="AA187" s="481"/>
      <c r="AB187" s="481"/>
      <c r="AC187" s="481"/>
      <c r="AD187" s="481"/>
      <c r="AE187" s="481"/>
    </row>
    <row r="188" spans="1:31">
      <c r="A188" s="519"/>
      <c r="B188" s="526"/>
      <c r="C188" s="526"/>
      <c r="D188" s="519"/>
      <c r="E188" s="481"/>
      <c r="F188" s="481"/>
      <c r="G188" s="481"/>
      <c r="H188" s="481"/>
      <c r="I188" s="481"/>
      <c r="J188" s="481"/>
      <c r="K188" s="481"/>
      <c r="L188" s="481"/>
      <c r="M188" s="481"/>
      <c r="N188" s="481"/>
      <c r="O188" s="481"/>
      <c r="P188" s="481"/>
      <c r="Q188" s="481"/>
      <c r="R188" s="481"/>
      <c r="S188" s="481"/>
      <c r="T188" s="481"/>
      <c r="U188" s="481"/>
      <c r="V188" s="481"/>
      <c r="W188" s="481"/>
      <c r="X188" s="481"/>
      <c r="Y188" s="481"/>
      <c r="Z188" s="481"/>
      <c r="AA188" s="481"/>
      <c r="AB188" s="481"/>
      <c r="AC188" s="481"/>
      <c r="AD188" s="481"/>
      <c r="AE188" s="481"/>
    </row>
    <row r="189" spans="1:31">
      <c r="A189" s="519"/>
      <c r="B189" s="526"/>
      <c r="C189" s="526"/>
      <c r="D189" s="519"/>
      <c r="E189" s="481"/>
      <c r="F189" s="481"/>
      <c r="G189" s="481"/>
      <c r="H189" s="481"/>
      <c r="I189" s="481"/>
      <c r="J189" s="481"/>
      <c r="K189" s="481"/>
      <c r="L189" s="481"/>
      <c r="M189" s="481"/>
      <c r="N189" s="481"/>
      <c r="O189" s="481"/>
      <c r="P189" s="481"/>
      <c r="Q189" s="481"/>
      <c r="R189" s="481"/>
      <c r="S189" s="481"/>
      <c r="T189" s="481"/>
      <c r="U189" s="481"/>
      <c r="V189" s="481"/>
      <c r="W189" s="481"/>
      <c r="X189" s="481"/>
      <c r="Y189" s="481"/>
      <c r="Z189" s="481"/>
      <c r="AA189" s="481"/>
      <c r="AB189" s="481"/>
      <c r="AC189" s="481"/>
      <c r="AD189" s="481"/>
      <c r="AE189" s="481"/>
    </row>
    <row r="190" spans="1:31">
      <c r="A190" s="519"/>
      <c r="B190" s="526"/>
      <c r="C190" s="526"/>
      <c r="D190" s="519"/>
      <c r="E190" s="481"/>
      <c r="F190" s="481"/>
      <c r="G190" s="481"/>
      <c r="H190" s="481"/>
      <c r="I190" s="481"/>
      <c r="J190" s="481"/>
      <c r="K190" s="481"/>
      <c r="L190" s="481"/>
      <c r="M190" s="481"/>
      <c r="N190" s="481"/>
      <c r="O190" s="481"/>
      <c r="P190" s="481"/>
      <c r="Q190" s="481"/>
      <c r="R190" s="481"/>
      <c r="S190" s="481"/>
      <c r="T190" s="481"/>
      <c r="U190" s="481"/>
      <c r="V190" s="481"/>
      <c r="W190" s="481"/>
      <c r="X190" s="481"/>
      <c r="Y190" s="481"/>
      <c r="Z190" s="481"/>
      <c r="AA190" s="481"/>
      <c r="AB190" s="481"/>
      <c r="AC190" s="481"/>
      <c r="AD190" s="481"/>
      <c r="AE190" s="481"/>
    </row>
    <row r="191" spans="1:31">
      <c r="A191" s="519"/>
      <c r="B191" s="526"/>
      <c r="C191" s="526"/>
      <c r="D191" s="519"/>
      <c r="E191" s="481"/>
      <c r="F191" s="481"/>
      <c r="G191" s="481"/>
      <c r="H191" s="481"/>
      <c r="I191" s="481"/>
      <c r="J191" s="481"/>
      <c r="K191" s="481"/>
      <c r="L191" s="481"/>
      <c r="M191" s="481"/>
      <c r="N191" s="481"/>
      <c r="O191" s="481"/>
      <c r="P191" s="481"/>
      <c r="Q191" s="481"/>
      <c r="R191" s="481"/>
      <c r="S191" s="481"/>
      <c r="T191" s="481"/>
      <c r="U191" s="481"/>
      <c r="V191" s="481"/>
      <c r="W191" s="481"/>
      <c r="X191" s="481"/>
      <c r="Y191" s="481"/>
      <c r="Z191" s="481"/>
      <c r="AA191" s="481"/>
      <c r="AB191" s="481"/>
      <c r="AC191" s="481"/>
      <c r="AD191" s="481"/>
      <c r="AE191" s="481"/>
    </row>
    <row r="192" spans="1:31">
      <c r="A192" s="519"/>
      <c r="B192" s="526"/>
      <c r="C192" s="526"/>
      <c r="D192" s="519"/>
      <c r="E192" s="481"/>
      <c r="F192" s="481"/>
      <c r="G192" s="481"/>
      <c r="H192" s="481"/>
      <c r="I192" s="481"/>
      <c r="J192" s="481"/>
      <c r="K192" s="481"/>
      <c r="L192" s="481"/>
      <c r="M192" s="481"/>
      <c r="N192" s="481"/>
      <c r="O192" s="481"/>
      <c r="P192" s="481"/>
      <c r="Q192" s="481"/>
      <c r="R192" s="481"/>
      <c r="S192" s="481"/>
      <c r="T192" s="481"/>
      <c r="U192" s="481"/>
      <c r="V192" s="481"/>
      <c r="W192" s="481"/>
      <c r="X192" s="481"/>
      <c r="Y192" s="481"/>
      <c r="Z192" s="481"/>
      <c r="AA192" s="481"/>
      <c r="AB192" s="481"/>
      <c r="AC192" s="481"/>
      <c r="AD192" s="481"/>
      <c r="AE192" s="481"/>
    </row>
    <row r="193" spans="1:31">
      <c r="A193" s="519"/>
      <c r="B193" s="526"/>
      <c r="C193" s="526"/>
      <c r="D193" s="519"/>
      <c r="E193" s="481"/>
      <c r="F193" s="481"/>
      <c r="G193" s="481"/>
      <c r="H193" s="481"/>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row>
    <row r="194" spans="1:31">
      <c r="A194" s="519"/>
      <c r="B194" s="526"/>
      <c r="C194" s="526"/>
      <c r="D194" s="519"/>
      <c r="E194" s="481"/>
      <c r="F194" s="481"/>
      <c r="G194" s="481"/>
      <c r="H194" s="481"/>
      <c r="I194" s="481"/>
      <c r="J194" s="481"/>
      <c r="K194" s="481"/>
      <c r="L194" s="481"/>
      <c r="M194" s="481"/>
      <c r="N194" s="481"/>
      <c r="O194" s="481"/>
      <c r="P194" s="481"/>
      <c r="Q194" s="481"/>
      <c r="R194" s="481"/>
      <c r="S194" s="481"/>
      <c r="T194" s="481"/>
      <c r="U194" s="481"/>
      <c r="V194" s="481"/>
      <c r="W194" s="481"/>
      <c r="X194" s="481"/>
      <c r="Y194" s="481"/>
      <c r="Z194" s="481"/>
      <c r="AA194" s="481"/>
      <c r="AB194" s="481"/>
      <c r="AC194" s="481"/>
      <c r="AD194" s="481"/>
      <c r="AE194" s="481"/>
    </row>
    <row r="195" spans="1:31">
      <c r="A195" s="519"/>
      <c r="B195" s="526"/>
      <c r="C195" s="526"/>
      <c r="D195" s="519"/>
      <c r="E195" s="481"/>
      <c r="F195" s="481"/>
      <c r="G195" s="481"/>
      <c r="H195" s="481"/>
      <c r="I195" s="481"/>
      <c r="J195" s="481"/>
      <c r="K195" s="481"/>
      <c r="L195" s="481"/>
      <c r="M195" s="481"/>
      <c r="N195" s="481"/>
      <c r="O195" s="481"/>
      <c r="P195" s="481"/>
      <c r="Q195" s="481"/>
      <c r="R195" s="481"/>
      <c r="S195" s="481"/>
      <c r="T195" s="481"/>
      <c r="U195" s="481"/>
      <c r="V195" s="481"/>
      <c r="W195" s="481"/>
      <c r="X195" s="481"/>
      <c r="Y195" s="481"/>
      <c r="Z195" s="481"/>
      <c r="AA195" s="481"/>
      <c r="AB195" s="481"/>
      <c r="AC195" s="481"/>
      <c r="AD195" s="481"/>
      <c r="AE195" s="481"/>
    </row>
    <row r="196" spans="1:31">
      <c r="A196" s="519"/>
      <c r="B196" s="526"/>
      <c r="C196" s="526"/>
      <c r="D196" s="519"/>
      <c r="E196" s="481"/>
      <c r="F196" s="481"/>
      <c r="G196" s="481"/>
      <c r="H196" s="481"/>
      <c r="I196" s="481"/>
      <c r="J196" s="481"/>
      <c r="K196" s="481"/>
      <c r="L196" s="481"/>
      <c r="M196" s="481"/>
      <c r="N196" s="481"/>
      <c r="O196" s="481"/>
      <c r="P196" s="481"/>
      <c r="Q196" s="481"/>
      <c r="R196" s="481"/>
      <c r="S196" s="481"/>
      <c r="T196" s="481"/>
      <c r="U196" s="481"/>
      <c r="V196" s="481"/>
      <c r="W196" s="481"/>
      <c r="X196" s="481"/>
      <c r="Y196" s="481"/>
      <c r="Z196" s="481"/>
      <c r="AA196" s="481"/>
      <c r="AB196" s="481"/>
      <c r="AC196" s="481"/>
      <c r="AD196" s="481"/>
      <c r="AE196" s="481"/>
    </row>
    <row r="197" spans="1:31">
      <c r="A197" s="519"/>
      <c r="B197" s="526"/>
      <c r="C197" s="526"/>
      <c r="D197" s="519"/>
      <c r="E197" s="481"/>
      <c r="F197" s="481"/>
      <c r="G197" s="481"/>
      <c r="H197" s="481"/>
      <c r="I197" s="481"/>
      <c r="J197" s="481"/>
      <c r="K197" s="481"/>
      <c r="L197" s="481"/>
      <c r="M197" s="481"/>
      <c r="N197" s="481"/>
      <c r="O197" s="481"/>
      <c r="P197" s="481"/>
      <c r="Q197" s="481"/>
      <c r="R197" s="481"/>
      <c r="S197" s="481"/>
      <c r="T197" s="481"/>
      <c r="U197" s="481"/>
      <c r="V197" s="481"/>
      <c r="W197" s="481"/>
      <c r="X197" s="481"/>
      <c r="Y197" s="481"/>
      <c r="Z197" s="481"/>
      <c r="AA197" s="481"/>
      <c r="AB197" s="481"/>
      <c r="AC197" s="481"/>
      <c r="AD197" s="481"/>
      <c r="AE197" s="481"/>
    </row>
    <row r="198" spans="1:31">
      <c r="A198" s="519"/>
      <c r="B198" s="526"/>
      <c r="C198" s="526"/>
      <c r="D198" s="519"/>
      <c r="E198" s="481"/>
      <c r="F198" s="481"/>
      <c r="G198" s="481"/>
      <c r="H198" s="481"/>
      <c r="I198" s="481"/>
      <c r="J198" s="481"/>
      <c r="K198" s="481"/>
      <c r="L198" s="481"/>
      <c r="M198" s="481"/>
      <c r="N198" s="481"/>
      <c r="O198" s="481"/>
      <c r="P198" s="481"/>
      <c r="Q198" s="481"/>
      <c r="R198" s="481"/>
      <c r="S198" s="481"/>
      <c r="T198" s="481"/>
      <c r="U198" s="481"/>
      <c r="V198" s="481"/>
      <c r="W198" s="481"/>
      <c r="X198" s="481"/>
      <c r="Y198" s="481"/>
      <c r="Z198" s="481"/>
      <c r="AA198" s="481"/>
      <c r="AB198" s="481"/>
      <c r="AC198" s="481"/>
      <c r="AD198" s="481"/>
      <c r="AE198" s="481"/>
    </row>
    <row r="199" spans="1:31">
      <c r="A199" s="519"/>
      <c r="B199" s="526"/>
      <c r="C199" s="526"/>
      <c r="D199" s="519"/>
      <c r="E199" s="481"/>
      <c r="F199" s="481"/>
      <c r="G199" s="481"/>
      <c r="H199" s="481"/>
      <c r="I199" s="481"/>
      <c r="J199" s="481"/>
      <c r="K199" s="481"/>
      <c r="L199" s="481"/>
      <c r="M199" s="481"/>
      <c r="N199" s="481"/>
      <c r="O199" s="481"/>
      <c r="P199" s="481"/>
      <c r="Q199" s="481"/>
      <c r="R199" s="481"/>
      <c r="S199" s="481"/>
      <c r="T199" s="481"/>
      <c r="U199" s="481"/>
      <c r="V199" s="481"/>
      <c r="W199" s="481"/>
      <c r="X199" s="481"/>
      <c r="Y199" s="481"/>
      <c r="Z199" s="481"/>
      <c r="AA199" s="481"/>
      <c r="AB199" s="481"/>
      <c r="AC199" s="481"/>
      <c r="AD199" s="481"/>
      <c r="AE199" s="481"/>
    </row>
    <row r="200" spans="1:31">
      <c r="A200" s="519"/>
      <c r="B200" s="526"/>
      <c r="C200" s="526"/>
      <c r="D200" s="519"/>
      <c r="E200" s="481"/>
      <c r="F200" s="481"/>
      <c r="G200" s="481"/>
      <c r="H200" s="481"/>
      <c r="I200" s="481"/>
      <c r="J200" s="481"/>
      <c r="K200" s="481"/>
      <c r="L200" s="481"/>
      <c r="M200" s="481"/>
      <c r="N200" s="481"/>
      <c r="O200" s="481"/>
      <c r="P200" s="481"/>
      <c r="Q200" s="481"/>
      <c r="R200" s="481"/>
      <c r="S200" s="481"/>
      <c r="T200" s="481"/>
      <c r="U200" s="481"/>
      <c r="V200" s="481"/>
      <c r="W200" s="481"/>
      <c r="X200" s="481"/>
      <c r="Y200" s="481"/>
      <c r="Z200" s="481"/>
      <c r="AA200" s="481"/>
      <c r="AB200" s="481"/>
      <c r="AC200" s="481"/>
      <c r="AD200" s="481"/>
      <c r="AE200" s="481"/>
    </row>
    <row r="201" spans="1:31">
      <c r="A201" s="519"/>
      <c r="B201" s="526"/>
      <c r="C201" s="526"/>
      <c r="D201" s="519"/>
      <c r="E201" s="481"/>
      <c r="F201" s="481"/>
      <c r="G201" s="481"/>
      <c r="H201" s="481"/>
      <c r="I201" s="481"/>
      <c r="J201" s="481"/>
      <c r="K201" s="481"/>
      <c r="L201" s="481"/>
      <c r="M201" s="481"/>
      <c r="N201" s="481"/>
      <c r="O201" s="481"/>
      <c r="P201" s="481"/>
      <c r="Q201" s="481"/>
      <c r="R201" s="481"/>
      <c r="S201" s="481"/>
      <c r="T201" s="481"/>
      <c r="U201" s="481"/>
      <c r="V201" s="481"/>
      <c r="W201" s="481"/>
      <c r="X201" s="481"/>
      <c r="Y201" s="481"/>
      <c r="Z201" s="481"/>
      <c r="AA201" s="481"/>
      <c r="AB201" s="481"/>
      <c r="AC201" s="481"/>
      <c r="AD201" s="481"/>
      <c r="AE201" s="481"/>
    </row>
    <row r="202" spans="1:31">
      <c r="A202" s="519"/>
      <c r="B202" s="526"/>
      <c r="C202" s="526"/>
      <c r="D202" s="519"/>
      <c r="E202" s="481"/>
      <c r="F202" s="481"/>
      <c r="G202" s="481"/>
      <c r="H202" s="481"/>
      <c r="I202" s="481"/>
      <c r="J202" s="481"/>
      <c r="K202" s="481"/>
      <c r="L202" s="481"/>
      <c r="M202" s="481"/>
      <c r="N202" s="481"/>
      <c r="O202" s="481"/>
      <c r="P202" s="481"/>
      <c r="Q202" s="481"/>
      <c r="R202" s="481"/>
      <c r="S202" s="481"/>
      <c r="T202" s="481"/>
      <c r="U202" s="481"/>
      <c r="V202" s="481"/>
      <c r="W202" s="481"/>
      <c r="X202" s="481"/>
      <c r="Y202" s="481"/>
      <c r="Z202" s="481"/>
      <c r="AA202" s="481"/>
      <c r="AB202" s="481"/>
      <c r="AC202" s="481"/>
      <c r="AD202" s="481"/>
      <c r="AE202" s="481"/>
    </row>
    <row r="203" spans="1:31">
      <c r="A203" s="519"/>
      <c r="B203" s="526"/>
      <c r="C203" s="526"/>
      <c r="D203" s="519"/>
      <c r="E203" s="481"/>
      <c r="F203" s="481"/>
      <c r="G203" s="481"/>
      <c r="H203" s="481"/>
      <c r="I203" s="481"/>
      <c r="J203" s="481"/>
      <c r="K203" s="481"/>
      <c r="L203" s="481"/>
      <c r="M203" s="481"/>
      <c r="N203" s="481"/>
      <c r="O203" s="481"/>
      <c r="P203" s="481"/>
      <c r="Q203" s="481"/>
      <c r="R203" s="481"/>
      <c r="S203" s="481"/>
      <c r="T203" s="481"/>
      <c r="U203" s="481"/>
      <c r="V203" s="481"/>
      <c r="W203" s="481"/>
      <c r="X203" s="481"/>
      <c r="Y203" s="481"/>
      <c r="Z203" s="481"/>
      <c r="AA203" s="481"/>
      <c r="AB203" s="481"/>
      <c r="AC203" s="481"/>
      <c r="AD203" s="481"/>
      <c r="AE203" s="481"/>
    </row>
    <row r="204" spans="1:31">
      <c r="A204" s="519"/>
      <c r="B204" s="526"/>
      <c r="C204" s="526"/>
      <c r="D204" s="519"/>
      <c r="E204" s="481"/>
      <c r="F204" s="481"/>
      <c r="G204" s="481"/>
      <c r="H204" s="481"/>
      <c r="I204" s="481"/>
      <c r="J204" s="481"/>
      <c r="K204" s="481"/>
      <c r="L204" s="481"/>
      <c r="M204" s="481"/>
      <c r="N204" s="481"/>
      <c r="O204" s="481"/>
      <c r="P204" s="481"/>
      <c r="Q204" s="481"/>
      <c r="R204" s="481"/>
      <c r="S204" s="481"/>
      <c r="T204" s="481"/>
      <c r="U204" s="481"/>
      <c r="V204" s="481"/>
      <c r="W204" s="481"/>
      <c r="X204" s="481"/>
      <c r="Y204" s="481"/>
      <c r="Z204" s="481"/>
      <c r="AA204" s="481"/>
      <c r="AB204" s="481"/>
      <c r="AC204" s="481"/>
      <c r="AD204" s="481"/>
      <c r="AE204" s="481"/>
    </row>
    <row r="205" spans="1:31">
      <c r="A205" s="519"/>
      <c r="B205" s="526"/>
      <c r="C205" s="526"/>
      <c r="D205" s="519"/>
      <c r="E205" s="481"/>
      <c r="F205" s="481"/>
      <c r="G205" s="481"/>
      <c r="H205" s="481"/>
      <c r="I205" s="481"/>
      <c r="J205" s="481"/>
      <c r="K205" s="481"/>
      <c r="L205" s="481"/>
      <c r="M205" s="481"/>
      <c r="N205" s="481"/>
      <c r="O205" s="481"/>
      <c r="P205" s="481"/>
      <c r="Q205" s="481"/>
      <c r="R205" s="481"/>
      <c r="S205" s="481"/>
      <c r="T205" s="481"/>
      <c r="U205" s="481"/>
      <c r="V205" s="481"/>
      <c r="W205" s="481"/>
      <c r="X205" s="481"/>
      <c r="Y205" s="481"/>
      <c r="Z205" s="481"/>
      <c r="AA205" s="481"/>
      <c r="AB205" s="481"/>
      <c r="AC205" s="481"/>
      <c r="AD205" s="481"/>
      <c r="AE205" s="481"/>
    </row>
    <row r="206" spans="1:31">
      <c r="A206" s="519"/>
      <c r="B206" s="526"/>
      <c r="C206" s="526"/>
      <c r="D206" s="519"/>
      <c r="E206" s="481"/>
      <c r="F206" s="481"/>
      <c r="G206" s="481"/>
      <c r="H206" s="481"/>
      <c r="I206" s="481"/>
      <c r="J206" s="481"/>
      <c r="K206" s="481"/>
      <c r="L206" s="481"/>
      <c r="M206" s="481"/>
      <c r="N206" s="481"/>
      <c r="O206" s="481"/>
      <c r="P206" s="481"/>
      <c r="Q206" s="481"/>
      <c r="R206" s="481"/>
      <c r="S206" s="481"/>
      <c r="T206" s="481"/>
      <c r="U206" s="481"/>
      <c r="V206" s="481"/>
      <c r="W206" s="481"/>
      <c r="X206" s="481"/>
      <c r="Y206" s="481"/>
      <c r="Z206" s="481"/>
      <c r="AA206" s="481"/>
      <c r="AB206" s="481"/>
      <c r="AC206" s="481"/>
      <c r="AD206" s="481"/>
      <c r="AE206" s="481"/>
    </row>
    <row r="207" spans="1:31">
      <c r="A207" s="519"/>
      <c r="B207" s="526"/>
      <c r="C207" s="526"/>
      <c r="D207" s="519"/>
      <c r="E207" s="481"/>
      <c r="F207" s="481"/>
      <c r="G207" s="481"/>
      <c r="H207" s="481"/>
      <c r="I207" s="481"/>
      <c r="J207" s="481"/>
      <c r="K207" s="481"/>
      <c r="L207" s="481"/>
      <c r="M207" s="481"/>
      <c r="N207" s="481"/>
      <c r="O207" s="481"/>
      <c r="P207" s="481"/>
      <c r="Q207" s="481"/>
      <c r="R207" s="481"/>
      <c r="S207" s="481"/>
      <c r="T207" s="481"/>
      <c r="U207" s="481"/>
      <c r="V207" s="481"/>
      <c r="W207" s="481"/>
      <c r="X207" s="481"/>
      <c r="Y207" s="481"/>
      <c r="Z207" s="481"/>
      <c r="AA207" s="481"/>
      <c r="AB207" s="481"/>
      <c r="AC207" s="481"/>
      <c r="AD207" s="481"/>
      <c r="AE207" s="481"/>
    </row>
    <row r="208" spans="1:31">
      <c r="A208" s="519"/>
      <c r="B208" s="526"/>
      <c r="C208" s="526"/>
      <c r="D208" s="519"/>
      <c r="E208" s="481"/>
      <c r="F208" s="481"/>
      <c r="G208" s="481"/>
      <c r="H208" s="481"/>
      <c r="I208" s="481"/>
      <c r="J208" s="481"/>
      <c r="K208" s="481"/>
      <c r="L208" s="481"/>
      <c r="M208" s="481"/>
      <c r="N208" s="481"/>
      <c r="O208" s="481"/>
      <c r="P208" s="481"/>
      <c r="Q208" s="481"/>
      <c r="R208" s="481"/>
      <c r="S208" s="481"/>
      <c r="T208" s="481"/>
      <c r="U208" s="481"/>
      <c r="V208" s="481"/>
      <c r="W208" s="481"/>
      <c r="X208" s="481"/>
      <c r="Y208" s="481"/>
      <c r="Z208" s="481"/>
      <c r="AA208" s="481"/>
      <c r="AB208" s="481"/>
      <c r="AC208" s="481"/>
      <c r="AD208" s="481"/>
      <c r="AE208" s="481"/>
    </row>
    <row r="209" spans="1:31">
      <c r="A209" s="519"/>
      <c r="B209" s="526"/>
      <c r="C209" s="526"/>
      <c r="D209" s="519"/>
      <c r="E209" s="481"/>
      <c r="F209" s="481"/>
      <c r="G209" s="481"/>
      <c r="H209" s="481"/>
      <c r="I209" s="481"/>
      <c r="J209" s="481"/>
      <c r="K209" s="481"/>
      <c r="L209" s="481"/>
      <c r="M209" s="481"/>
      <c r="N209" s="481"/>
      <c r="O209" s="481"/>
      <c r="P209" s="481"/>
      <c r="Q209" s="481"/>
      <c r="R209" s="481"/>
      <c r="S209" s="481"/>
      <c r="T209" s="481"/>
      <c r="U209" s="481"/>
      <c r="V209" s="481"/>
      <c r="W209" s="481"/>
      <c r="X209" s="481"/>
      <c r="Y209" s="481"/>
      <c r="Z209" s="481"/>
      <c r="AA209" s="481"/>
      <c r="AB209" s="481"/>
      <c r="AC209" s="481"/>
      <c r="AD209" s="481"/>
      <c r="AE209" s="481"/>
    </row>
    <row r="210" spans="1:31">
      <c r="A210" s="519"/>
      <c r="B210" s="526"/>
      <c r="C210" s="526"/>
      <c r="D210" s="519"/>
      <c r="E210" s="481"/>
      <c r="F210" s="481"/>
      <c r="G210" s="481"/>
      <c r="H210" s="481"/>
      <c r="I210" s="481"/>
      <c r="J210" s="481"/>
      <c r="K210" s="481"/>
      <c r="L210" s="481"/>
      <c r="M210" s="481"/>
      <c r="N210" s="481"/>
      <c r="O210" s="481"/>
      <c r="P210" s="481"/>
      <c r="Q210" s="481"/>
      <c r="R210" s="481"/>
      <c r="S210" s="481"/>
      <c r="T210" s="481"/>
      <c r="U210" s="481"/>
      <c r="V210" s="481"/>
      <c r="W210" s="481"/>
      <c r="X210" s="481"/>
      <c r="Y210" s="481"/>
      <c r="Z210" s="481"/>
      <c r="AA210" s="481"/>
      <c r="AB210" s="481"/>
      <c r="AC210" s="481"/>
      <c r="AD210" s="481"/>
      <c r="AE210" s="481"/>
    </row>
    <row r="211" spans="1:31">
      <c r="A211" s="519"/>
      <c r="B211" s="526"/>
      <c r="C211" s="526"/>
      <c r="D211" s="519"/>
      <c r="E211" s="481"/>
      <c r="F211" s="481"/>
      <c r="G211" s="481"/>
      <c r="H211" s="481"/>
      <c r="I211" s="481"/>
      <c r="J211" s="481"/>
      <c r="K211" s="481"/>
      <c r="L211" s="481"/>
      <c r="M211" s="481"/>
      <c r="N211" s="481"/>
      <c r="O211" s="481"/>
      <c r="P211" s="481"/>
      <c r="Q211" s="481"/>
      <c r="R211" s="481"/>
      <c r="S211" s="481"/>
      <c r="T211" s="481"/>
      <c r="U211" s="481"/>
      <c r="V211" s="481"/>
      <c r="W211" s="481"/>
      <c r="X211" s="481"/>
      <c r="Y211" s="481"/>
      <c r="Z211" s="481"/>
      <c r="AA211" s="481"/>
      <c r="AB211" s="481"/>
      <c r="AC211" s="481"/>
      <c r="AD211" s="481"/>
      <c r="AE211" s="481"/>
    </row>
    <row r="212" spans="1:31">
      <c r="A212" s="519"/>
      <c r="B212" s="526"/>
      <c r="C212" s="526"/>
      <c r="D212" s="519"/>
      <c r="E212" s="481"/>
      <c r="F212" s="481"/>
      <c r="G212" s="481"/>
      <c r="H212" s="481"/>
      <c r="I212" s="481"/>
      <c r="J212" s="481"/>
      <c r="K212" s="481"/>
      <c r="L212" s="481"/>
      <c r="M212" s="481"/>
      <c r="N212" s="481"/>
      <c r="O212" s="481"/>
      <c r="P212" s="481"/>
      <c r="Q212" s="481"/>
      <c r="R212" s="481"/>
      <c r="S212" s="481"/>
      <c r="T212" s="481"/>
      <c r="U212" s="481"/>
      <c r="V212" s="481"/>
      <c r="W212" s="481"/>
      <c r="X212" s="481"/>
      <c r="Y212" s="481"/>
      <c r="Z212" s="481"/>
      <c r="AA212" s="481"/>
      <c r="AB212" s="481"/>
      <c r="AC212" s="481"/>
      <c r="AD212" s="481"/>
      <c r="AE212" s="481"/>
    </row>
    <row r="213" spans="1:31">
      <c r="A213" s="519"/>
      <c r="B213" s="526"/>
      <c r="C213" s="526"/>
      <c r="D213" s="519"/>
      <c r="E213" s="481"/>
      <c r="F213" s="481"/>
      <c r="G213" s="481"/>
      <c r="H213" s="481"/>
      <c r="I213" s="481"/>
      <c r="J213" s="481"/>
      <c r="K213" s="481"/>
      <c r="L213" s="481"/>
      <c r="M213" s="481"/>
      <c r="N213" s="481"/>
      <c r="O213" s="481"/>
      <c r="P213" s="481"/>
      <c r="Q213" s="481"/>
      <c r="R213" s="481"/>
      <c r="S213" s="481"/>
      <c r="T213" s="481"/>
      <c r="U213" s="481"/>
      <c r="V213" s="481"/>
      <c r="W213" s="481"/>
      <c r="X213" s="481"/>
      <c r="Y213" s="481"/>
      <c r="Z213" s="481"/>
      <c r="AA213" s="481"/>
      <c r="AB213" s="481"/>
      <c r="AC213" s="481"/>
      <c r="AD213" s="481"/>
      <c r="AE213" s="481"/>
    </row>
    <row r="214" spans="1:31">
      <c r="A214" s="519"/>
      <c r="B214" s="526"/>
      <c r="C214" s="526"/>
      <c r="D214" s="519"/>
      <c r="E214" s="481"/>
      <c r="F214" s="481"/>
      <c r="G214" s="481"/>
      <c r="H214" s="481"/>
      <c r="I214" s="481"/>
      <c r="J214" s="481"/>
      <c r="K214" s="481"/>
      <c r="L214" s="481"/>
      <c r="M214" s="481"/>
      <c r="N214" s="481"/>
      <c r="O214" s="481"/>
      <c r="P214" s="481"/>
      <c r="Q214" s="481"/>
      <c r="R214" s="481"/>
      <c r="S214" s="481"/>
      <c r="T214" s="481"/>
      <c r="U214" s="481"/>
      <c r="V214" s="481"/>
      <c r="W214" s="481"/>
      <c r="X214" s="481"/>
      <c r="Y214" s="481"/>
      <c r="Z214" s="481"/>
      <c r="AA214" s="481"/>
      <c r="AB214" s="481"/>
      <c r="AC214" s="481"/>
      <c r="AD214" s="481"/>
      <c r="AE214" s="481"/>
    </row>
    <row r="215" spans="1:31">
      <c r="A215" s="519"/>
      <c r="B215" s="526"/>
      <c r="C215" s="526"/>
      <c r="D215" s="519"/>
      <c r="E215" s="481"/>
      <c r="F215" s="481"/>
      <c r="G215" s="481"/>
      <c r="H215" s="481"/>
      <c r="I215" s="481"/>
      <c r="J215" s="481"/>
      <c r="K215" s="481"/>
      <c r="L215" s="481"/>
      <c r="M215" s="481"/>
      <c r="N215" s="481"/>
      <c r="O215" s="481"/>
      <c r="P215" s="481"/>
      <c r="Q215" s="481"/>
      <c r="R215" s="481"/>
      <c r="S215" s="481"/>
      <c r="T215" s="481"/>
      <c r="U215" s="481"/>
      <c r="V215" s="481"/>
      <c r="W215" s="481"/>
      <c r="X215" s="481"/>
      <c r="Y215" s="481"/>
      <c r="Z215" s="481"/>
      <c r="AA215" s="481"/>
      <c r="AB215" s="481"/>
      <c r="AC215" s="481"/>
      <c r="AD215" s="481"/>
      <c r="AE215" s="481"/>
    </row>
    <row r="216" spans="1:31">
      <c r="A216" s="519"/>
      <c r="B216" s="526"/>
      <c r="C216" s="526"/>
      <c r="D216" s="519"/>
      <c r="E216" s="481"/>
      <c r="F216" s="481"/>
      <c r="G216" s="481"/>
      <c r="H216" s="481"/>
      <c r="I216" s="481"/>
      <c r="J216" s="481"/>
      <c r="K216" s="481"/>
      <c r="L216" s="481"/>
      <c r="M216" s="481"/>
      <c r="N216" s="481"/>
      <c r="O216" s="481"/>
      <c r="P216" s="481"/>
      <c r="Q216" s="481"/>
      <c r="R216" s="481"/>
      <c r="S216" s="481"/>
      <c r="T216" s="481"/>
      <c r="U216" s="481"/>
      <c r="V216" s="481"/>
      <c r="W216" s="481"/>
      <c r="X216" s="481"/>
      <c r="Y216" s="481"/>
      <c r="Z216" s="481"/>
      <c r="AA216" s="481"/>
      <c r="AB216" s="481"/>
      <c r="AC216" s="481"/>
      <c r="AD216" s="481"/>
      <c r="AE216" s="481"/>
    </row>
    <row r="217" spans="1:31">
      <c r="A217" s="519"/>
      <c r="B217" s="526"/>
      <c r="C217" s="526"/>
      <c r="D217" s="519"/>
      <c r="E217" s="481"/>
      <c r="F217" s="481"/>
      <c r="G217" s="481"/>
      <c r="H217" s="481"/>
      <c r="I217" s="481"/>
      <c r="J217" s="481"/>
      <c r="K217" s="481"/>
      <c r="L217" s="481"/>
      <c r="M217" s="481"/>
      <c r="N217" s="481"/>
      <c r="O217" s="481"/>
      <c r="P217" s="481"/>
      <c r="Q217" s="481"/>
      <c r="R217" s="481"/>
      <c r="S217" s="481"/>
      <c r="T217" s="481"/>
      <c r="U217" s="481"/>
      <c r="V217" s="481"/>
      <c r="W217" s="481"/>
      <c r="X217" s="481"/>
      <c r="Y217" s="481"/>
      <c r="Z217" s="481"/>
      <c r="AA217" s="481"/>
      <c r="AB217" s="481"/>
      <c r="AC217" s="481"/>
      <c r="AD217" s="481"/>
      <c r="AE217" s="481"/>
    </row>
    <row r="218" spans="1:31">
      <c r="A218" s="519"/>
      <c r="B218" s="526"/>
      <c r="C218" s="526"/>
      <c r="D218" s="519"/>
      <c r="E218" s="481"/>
      <c r="F218" s="481"/>
      <c r="G218" s="481"/>
      <c r="H218" s="481"/>
      <c r="I218" s="481"/>
      <c r="J218" s="481"/>
      <c r="K218" s="481"/>
      <c r="L218" s="481"/>
      <c r="M218" s="481"/>
      <c r="N218" s="481"/>
      <c r="O218" s="481"/>
      <c r="P218" s="481"/>
      <c r="Q218" s="481"/>
      <c r="R218" s="481"/>
      <c r="S218" s="481"/>
      <c r="T218" s="481"/>
      <c r="U218" s="481"/>
      <c r="V218" s="481"/>
      <c r="W218" s="481"/>
      <c r="X218" s="481"/>
      <c r="Y218" s="481"/>
      <c r="Z218" s="481"/>
      <c r="AA218" s="481"/>
      <c r="AB218" s="481"/>
      <c r="AC218" s="481"/>
      <c r="AD218" s="481"/>
      <c r="AE218" s="481"/>
    </row>
    <row r="219" spans="1:31">
      <c r="A219" s="519"/>
      <c r="B219" s="526"/>
      <c r="C219" s="526"/>
      <c r="D219" s="519"/>
      <c r="E219" s="481"/>
      <c r="F219" s="481"/>
      <c r="G219" s="481"/>
      <c r="H219" s="481"/>
      <c r="I219" s="481"/>
      <c r="J219" s="481"/>
      <c r="K219" s="481"/>
      <c r="L219" s="481"/>
      <c r="M219" s="481"/>
      <c r="N219" s="481"/>
      <c r="O219" s="481"/>
      <c r="P219" s="481"/>
      <c r="Q219" s="481"/>
      <c r="R219" s="481"/>
      <c r="S219" s="481"/>
      <c r="T219" s="481"/>
      <c r="U219" s="481"/>
      <c r="V219" s="481"/>
      <c r="W219" s="481"/>
      <c r="X219" s="481"/>
      <c r="Y219" s="481"/>
      <c r="Z219" s="481"/>
      <c r="AA219" s="481"/>
      <c r="AB219" s="481"/>
      <c r="AC219" s="481"/>
      <c r="AD219" s="481"/>
      <c r="AE219" s="481"/>
    </row>
    <row r="220" spans="1:31">
      <c r="A220" s="519"/>
      <c r="B220" s="526"/>
      <c r="C220" s="526"/>
      <c r="D220" s="519"/>
      <c r="E220" s="481"/>
      <c r="F220" s="481"/>
      <c r="G220" s="481"/>
      <c r="H220" s="481"/>
      <c r="I220" s="481"/>
      <c r="J220" s="481"/>
      <c r="K220" s="481"/>
      <c r="L220" s="481"/>
      <c r="M220" s="481"/>
      <c r="N220" s="481"/>
      <c r="O220" s="481"/>
      <c r="P220" s="481"/>
      <c r="Q220" s="481"/>
      <c r="R220" s="481"/>
      <c r="S220" s="481"/>
      <c r="T220" s="481"/>
      <c r="U220" s="481"/>
      <c r="V220" s="481"/>
      <c r="W220" s="481"/>
      <c r="X220" s="481"/>
      <c r="Y220" s="481"/>
      <c r="Z220" s="481"/>
      <c r="AA220" s="481"/>
      <c r="AB220" s="481"/>
      <c r="AC220" s="481"/>
      <c r="AD220" s="481"/>
      <c r="AE220" s="481"/>
    </row>
    <row r="221" spans="1:31">
      <c r="A221" s="519"/>
      <c r="B221" s="526"/>
      <c r="C221" s="526"/>
      <c r="D221" s="519"/>
      <c r="E221" s="481"/>
      <c r="F221" s="481"/>
      <c r="G221" s="481"/>
      <c r="H221" s="481"/>
      <c r="I221" s="481"/>
      <c r="J221" s="481"/>
      <c r="K221" s="481"/>
      <c r="L221" s="481"/>
      <c r="M221" s="481"/>
      <c r="N221" s="481"/>
      <c r="O221" s="481"/>
      <c r="P221" s="481"/>
      <c r="Q221" s="481"/>
      <c r="R221" s="481"/>
      <c r="S221" s="481"/>
      <c r="T221" s="481"/>
      <c r="U221" s="481"/>
      <c r="V221" s="481"/>
      <c r="W221" s="481"/>
      <c r="X221" s="481"/>
      <c r="Y221" s="481"/>
      <c r="Z221" s="481"/>
      <c r="AA221" s="481"/>
      <c r="AB221" s="481"/>
      <c r="AC221" s="481"/>
      <c r="AD221" s="481"/>
      <c r="AE221" s="481"/>
    </row>
    <row r="222" spans="1:31">
      <c r="A222" s="519"/>
      <c r="B222" s="526"/>
      <c r="C222" s="526"/>
      <c r="D222" s="519"/>
      <c r="E222" s="481"/>
      <c r="F222" s="481"/>
      <c r="G222" s="481"/>
      <c r="H222" s="481"/>
      <c r="I222" s="481"/>
      <c r="J222" s="481"/>
      <c r="K222" s="481"/>
      <c r="L222" s="481"/>
      <c r="M222" s="481"/>
      <c r="N222" s="481"/>
      <c r="O222" s="481"/>
      <c r="P222" s="481"/>
      <c r="Q222" s="481"/>
      <c r="R222" s="481"/>
      <c r="S222" s="481"/>
      <c r="T222" s="481"/>
      <c r="U222" s="481"/>
      <c r="V222" s="481"/>
      <c r="W222" s="481"/>
      <c r="X222" s="481"/>
      <c r="Y222" s="481"/>
      <c r="Z222" s="481"/>
      <c r="AA222" s="481"/>
      <c r="AB222" s="481"/>
      <c r="AC222" s="481"/>
      <c r="AD222" s="481"/>
      <c r="AE222" s="481"/>
    </row>
    <row r="223" spans="1:31">
      <c r="A223" s="519"/>
      <c r="B223" s="526"/>
      <c r="C223" s="526"/>
      <c r="D223" s="519"/>
      <c r="E223" s="481"/>
      <c r="F223" s="481"/>
      <c r="G223" s="481"/>
      <c r="H223" s="481"/>
      <c r="I223" s="481"/>
      <c r="J223" s="481"/>
      <c r="K223" s="481"/>
      <c r="L223" s="481"/>
      <c r="M223" s="481"/>
      <c r="N223" s="481"/>
      <c r="O223" s="481"/>
      <c r="P223" s="481"/>
      <c r="Q223" s="481"/>
      <c r="R223" s="481"/>
      <c r="S223" s="481"/>
      <c r="T223" s="481"/>
      <c r="U223" s="481"/>
      <c r="V223" s="481"/>
      <c r="W223" s="481"/>
      <c r="X223" s="481"/>
      <c r="Y223" s="481"/>
      <c r="Z223" s="481"/>
      <c r="AA223" s="481"/>
      <c r="AB223" s="481"/>
      <c r="AC223" s="481"/>
      <c r="AD223" s="481"/>
      <c r="AE223" s="481"/>
    </row>
    <row r="224" spans="1:31">
      <c r="A224" s="519"/>
      <c r="B224" s="526"/>
      <c r="C224" s="526"/>
      <c r="D224" s="519"/>
      <c r="E224" s="481"/>
      <c r="F224" s="481"/>
      <c r="G224" s="481"/>
      <c r="H224" s="481"/>
      <c r="I224" s="481"/>
      <c r="J224" s="481"/>
      <c r="K224" s="481"/>
      <c r="L224" s="481"/>
      <c r="M224" s="481"/>
      <c r="N224" s="481"/>
      <c r="O224" s="481"/>
      <c r="P224" s="481"/>
      <c r="Q224" s="481"/>
      <c r="R224" s="481"/>
      <c r="S224" s="481"/>
      <c r="T224" s="481"/>
      <c r="U224" s="481"/>
      <c r="V224" s="481"/>
      <c r="W224" s="481"/>
      <c r="X224" s="481"/>
      <c r="Y224" s="481"/>
      <c r="Z224" s="481"/>
      <c r="AA224" s="481"/>
      <c r="AB224" s="481"/>
      <c r="AC224" s="481"/>
      <c r="AD224" s="481"/>
      <c r="AE224" s="481"/>
    </row>
    <row r="225" spans="1:31">
      <c r="A225" s="519"/>
      <c r="B225" s="526"/>
      <c r="C225" s="526"/>
      <c r="D225" s="519"/>
      <c r="E225" s="481"/>
      <c r="F225" s="481"/>
      <c r="G225" s="481"/>
      <c r="H225" s="481"/>
      <c r="I225" s="481"/>
      <c r="J225" s="481"/>
      <c r="K225" s="481"/>
      <c r="L225" s="481"/>
      <c r="M225" s="481"/>
      <c r="N225" s="481"/>
      <c r="O225" s="481"/>
      <c r="P225" s="481"/>
      <c r="Q225" s="481"/>
      <c r="R225" s="481"/>
      <c r="S225" s="481"/>
      <c r="T225" s="481"/>
      <c r="U225" s="481"/>
      <c r="V225" s="481"/>
      <c r="W225" s="481"/>
      <c r="X225" s="481"/>
      <c r="Y225" s="481"/>
      <c r="Z225" s="481"/>
      <c r="AA225" s="481"/>
      <c r="AB225" s="481"/>
      <c r="AC225" s="481"/>
      <c r="AD225" s="481"/>
      <c r="AE225" s="481"/>
    </row>
    <row r="226" spans="1:31">
      <c r="A226" s="519"/>
      <c r="B226" s="526"/>
      <c r="C226" s="526"/>
      <c r="D226" s="519"/>
      <c r="E226" s="481"/>
      <c r="F226" s="481"/>
      <c r="G226" s="481"/>
      <c r="H226" s="481"/>
      <c r="I226" s="481"/>
      <c r="J226" s="481"/>
      <c r="K226" s="481"/>
      <c r="L226" s="481"/>
      <c r="M226" s="481"/>
      <c r="N226" s="481"/>
      <c r="O226" s="481"/>
      <c r="P226" s="481"/>
      <c r="Q226" s="481"/>
      <c r="R226" s="481"/>
      <c r="S226" s="481"/>
      <c r="T226" s="481"/>
      <c r="U226" s="481"/>
      <c r="V226" s="481"/>
      <c r="W226" s="481"/>
      <c r="X226" s="481"/>
      <c r="Y226" s="481"/>
      <c r="Z226" s="481"/>
      <c r="AA226" s="481"/>
      <c r="AB226" s="481"/>
      <c r="AC226" s="481"/>
      <c r="AD226" s="481"/>
      <c r="AE226" s="481"/>
    </row>
    <row r="227" spans="1:31">
      <c r="A227" s="519"/>
      <c r="B227" s="526"/>
      <c r="C227" s="526"/>
      <c r="D227" s="519"/>
      <c r="E227" s="481"/>
      <c r="F227" s="481"/>
      <c r="G227" s="481"/>
      <c r="H227" s="481"/>
      <c r="I227" s="481"/>
      <c r="J227" s="481"/>
      <c r="K227" s="481"/>
      <c r="L227" s="481"/>
      <c r="M227" s="481"/>
      <c r="N227" s="481"/>
      <c r="O227" s="481"/>
      <c r="P227" s="481"/>
      <c r="Q227" s="481"/>
      <c r="R227" s="481"/>
      <c r="S227" s="481"/>
      <c r="T227" s="481"/>
      <c r="U227" s="481"/>
      <c r="V227" s="481"/>
      <c r="W227" s="481"/>
      <c r="X227" s="481"/>
      <c r="Y227" s="481"/>
      <c r="Z227" s="481"/>
      <c r="AA227" s="481"/>
      <c r="AB227" s="481"/>
      <c r="AC227" s="481"/>
      <c r="AD227" s="481"/>
      <c r="AE227" s="481"/>
    </row>
    <row r="228" spans="1:31">
      <c r="A228" s="519"/>
      <c r="B228" s="526"/>
      <c r="C228" s="526"/>
      <c r="D228" s="519"/>
      <c r="E228" s="481"/>
      <c r="F228" s="481"/>
      <c r="G228" s="481"/>
      <c r="H228" s="481"/>
      <c r="I228" s="481"/>
      <c r="J228" s="481"/>
      <c r="K228" s="481"/>
      <c r="L228" s="481"/>
      <c r="M228" s="481"/>
      <c r="N228" s="481"/>
      <c r="O228" s="481"/>
      <c r="P228" s="481"/>
      <c r="Q228" s="481"/>
      <c r="R228" s="481"/>
      <c r="S228" s="481"/>
      <c r="T228" s="481"/>
      <c r="U228" s="481"/>
      <c r="V228" s="481"/>
      <c r="W228" s="481"/>
      <c r="X228" s="481"/>
      <c r="Y228" s="481"/>
      <c r="Z228" s="481"/>
      <c r="AA228" s="481"/>
      <c r="AB228" s="481"/>
      <c r="AC228" s="481"/>
      <c r="AD228" s="481"/>
      <c r="AE228" s="481"/>
    </row>
    <row r="229" spans="1:31">
      <c r="A229" s="519"/>
      <c r="B229" s="526"/>
      <c r="C229" s="526"/>
      <c r="D229" s="519"/>
      <c r="E229" s="481"/>
      <c r="F229" s="481"/>
      <c r="G229" s="481"/>
      <c r="H229" s="481"/>
      <c r="I229" s="481"/>
      <c r="J229" s="481"/>
      <c r="K229" s="481"/>
      <c r="L229" s="481"/>
      <c r="M229" s="481"/>
      <c r="N229" s="481"/>
      <c r="O229" s="481"/>
      <c r="P229" s="481"/>
      <c r="Q229" s="481"/>
      <c r="R229" s="481"/>
      <c r="S229" s="481"/>
      <c r="T229" s="481"/>
      <c r="U229" s="481"/>
      <c r="V229" s="481"/>
      <c r="W229" s="481"/>
      <c r="X229" s="481"/>
      <c r="Y229" s="481"/>
      <c r="Z229" s="481"/>
      <c r="AA229" s="481"/>
      <c r="AB229" s="481"/>
      <c r="AC229" s="481"/>
      <c r="AD229" s="481"/>
      <c r="AE229" s="481"/>
    </row>
    <row r="230" spans="1:31">
      <c r="A230" s="519"/>
      <c r="B230" s="526"/>
      <c r="C230" s="526"/>
      <c r="D230" s="519"/>
      <c r="E230" s="481"/>
      <c r="F230" s="481"/>
      <c r="G230" s="481"/>
      <c r="H230" s="481"/>
      <c r="I230" s="481"/>
      <c r="J230" s="481"/>
      <c r="K230" s="481"/>
      <c r="L230" s="481"/>
      <c r="M230" s="481"/>
      <c r="N230" s="481"/>
      <c r="O230" s="481"/>
      <c r="P230" s="481"/>
      <c r="Q230" s="481"/>
      <c r="R230" s="481"/>
      <c r="S230" s="481"/>
      <c r="T230" s="481"/>
      <c r="U230" s="481"/>
      <c r="V230" s="481"/>
      <c r="W230" s="481"/>
      <c r="X230" s="481"/>
      <c r="Y230" s="481"/>
      <c r="Z230" s="481"/>
      <c r="AA230" s="481"/>
      <c r="AB230" s="481"/>
      <c r="AC230" s="481"/>
      <c r="AD230" s="481"/>
      <c r="AE230" s="481"/>
    </row>
    <row r="231" spans="1:31">
      <c r="A231" s="519"/>
      <c r="B231" s="526"/>
      <c r="C231" s="526"/>
      <c r="D231" s="519"/>
      <c r="E231" s="481"/>
      <c r="F231" s="481"/>
      <c r="G231" s="481"/>
      <c r="H231" s="481"/>
      <c r="I231" s="481"/>
      <c r="J231" s="481"/>
      <c r="K231" s="481"/>
      <c r="L231" s="481"/>
      <c r="M231" s="481"/>
      <c r="N231" s="481"/>
      <c r="O231" s="481"/>
      <c r="P231" s="481"/>
      <c r="Q231" s="481"/>
      <c r="R231" s="481"/>
      <c r="S231" s="481"/>
      <c r="T231" s="481"/>
      <c r="U231" s="481"/>
      <c r="V231" s="481"/>
      <c r="W231" s="481"/>
      <c r="X231" s="481"/>
      <c r="Y231" s="481"/>
      <c r="Z231" s="481"/>
      <c r="AA231" s="481"/>
      <c r="AB231" s="481"/>
      <c r="AC231" s="481"/>
      <c r="AD231" s="481"/>
      <c r="AE231" s="481"/>
    </row>
    <row r="232" spans="1:31">
      <c r="A232" s="519"/>
      <c r="B232" s="526"/>
      <c r="C232" s="526"/>
      <c r="D232" s="519"/>
      <c r="E232" s="481"/>
      <c r="F232" s="481"/>
      <c r="G232" s="481"/>
      <c r="H232" s="481"/>
      <c r="I232" s="481"/>
      <c r="J232" s="481"/>
      <c r="K232" s="481"/>
      <c r="L232" s="481"/>
      <c r="M232" s="481"/>
      <c r="N232" s="481"/>
      <c r="O232" s="481"/>
      <c r="P232" s="481"/>
      <c r="Q232" s="481"/>
      <c r="R232" s="481"/>
      <c r="S232" s="481"/>
      <c r="T232" s="481"/>
      <c r="U232" s="481"/>
      <c r="V232" s="481"/>
      <c r="W232" s="481"/>
      <c r="X232" s="481"/>
      <c r="Y232" s="481"/>
      <c r="Z232" s="481"/>
      <c r="AA232" s="481"/>
      <c r="AB232" s="481"/>
      <c r="AC232" s="481"/>
      <c r="AD232" s="481"/>
      <c r="AE232" s="481"/>
    </row>
    <row r="233" spans="1:31">
      <c r="A233" s="519"/>
      <c r="B233" s="526"/>
      <c r="C233" s="526"/>
      <c r="D233" s="519"/>
      <c r="E233" s="481"/>
      <c r="F233" s="481"/>
      <c r="G233" s="481"/>
      <c r="H233" s="481"/>
      <c r="I233" s="481"/>
      <c r="J233" s="481"/>
      <c r="K233" s="481"/>
      <c r="L233" s="481"/>
      <c r="M233" s="481"/>
      <c r="N233" s="481"/>
      <c r="O233" s="481"/>
      <c r="P233" s="481"/>
      <c r="Q233" s="481"/>
      <c r="R233" s="481"/>
      <c r="S233" s="481"/>
      <c r="T233" s="481"/>
      <c r="U233" s="481"/>
      <c r="V233" s="481"/>
      <c r="W233" s="481"/>
      <c r="X233" s="481"/>
      <c r="Y233" s="481"/>
      <c r="Z233" s="481"/>
      <c r="AA233" s="481"/>
      <c r="AB233" s="481"/>
      <c r="AC233" s="481"/>
      <c r="AD233" s="481"/>
      <c r="AE233" s="481"/>
    </row>
    <row r="234" spans="1:31">
      <c r="A234" s="519"/>
      <c r="B234" s="526"/>
      <c r="C234" s="526"/>
      <c r="D234" s="519"/>
      <c r="E234" s="481"/>
      <c r="F234" s="481"/>
      <c r="G234" s="481"/>
      <c r="H234" s="481"/>
      <c r="I234" s="481"/>
      <c r="J234" s="481"/>
      <c r="K234" s="481"/>
      <c r="L234" s="481"/>
      <c r="M234" s="481"/>
      <c r="N234" s="481"/>
      <c r="O234" s="481"/>
      <c r="P234" s="481"/>
      <c r="Q234" s="481"/>
      <c r="R234" s="481"/>
      <c r="S234" s="481"/>
      <c r="T234" s="481"/>
      <c r="U234" s="481"/>
      <c r="V234" s="481"/>
      <c r="W234" s="481"/>
      <c r="X234" s="481"/>
      <c r="Y234" s="481"/>
      <c r="Z234" s="481"/>
      <c r="AA234" s="481"/>
      <c r="AB234" s="481"/>
      <c r="AC234" s="481"/>
      <c r="AD234" s="481"/>
      <c r="AE234" s="481"/>
    </row>
    <row r="235" spans="1:31">
      <c r="A235" s="519"/>
      <c r="B235" s="526"/>
      <c r="C235" s="526"/>
      <c r="D235" s="519"/>
      <c r="E235" s="481"/>
      <c r="F235" s="481"/>
      <c r="G235" s="481"/>
      <c r="H235" s="481"/>
      <c r="I235" s="481"/>
      <c r="J235" s="481"/>
      <c r="K235" s="481"/>
      <c r="L235" s="481"/>
      <c r="M235" s="481"/>
      <c r="N235" s="481"/>
      <c r="O235" s="481"/>
      <c r="P235" s="481"/>
      <c r="Q235" s="481"/>
      <c r="R235" s="481"/>
      <c r="S235" s="481"/>
      <c r="T235" s="481"/>
      <c r="U235" s="481"/>
      <c r="V235" s="481"/>
      <c r="W235" s="481"/>
      <c r="X235" s="481"/>
      <c r="Y235" s="481"/>
      <c r="Z235" s="481"/>
      <c r="AA235" s="481"/>
      <c r="AB235" s="481"/>
      <c r="AC235" s="481"/>
      <c r="AD235" s="481"/>
      <c r="AE235" s="481"/>
    </row>
    <row r="236" spans="1:31">
      <c r="A236" s="519"/>
      <c r="B236" s="526"/>
      <c r="C236" s="526"/>
      <c r="D236" s="519"/>
      <c r="E236" s="481"/>
      <c r="F236" s="481"/>
      <c r="G236" s="481"/>
      <c r="H236" s="481"/>
      <c r="I236" s="481"/>
      <c r="J236" s="481"/>
      <c r="K236" s="481"/>
      <c r="L236" s="481"/>
      <c r="M236" s="481"/>
      <c r="N236" s="481"/>
      <c r="O236" s="481"/>
      <c r="P236" s="481"/>
      <c r="Q236" s="481"/>
      <c r="R236" s="481"/>
      <c r="S236" s="481"/>
      <c r="T236" s="481"/>
      <c r="U236" s="481"/>
      <c r="V236" s="481"/>
      <c r="W236" s="481"/>
      <c r="X236" s="481"/>
      <c r="Y236" s="481"/>
      <c r="Z236" s="481"/>
      <c r="AA236" s="481"/>
      <c r="AB236" s="481"/>
      <c r="AC236" s="481"/>
      <c r="AD236" s="481"/>
      <c r="AE236" s="481"/>
    </row>
    <row r="237" spans="1:31">
      <c r="A237" s="519"/>
      <c r="B237" s="526"/>
      <c r="C237" s="526"/>
      <c r="D237" s="519"/>
      <c r="E237" s="481"/>
      <c r="F237" s="481"/>
      <c r="G237" s="481"/>
      <c r="H237" s="481"/>
      <c r="I237" s="481"/>
      <c r="J237" s="481"/>
      <c r="K237" s="481"/>
      <c r="L237" s="481"/>
      <c r="M237" s="481"/>
      <c r="N237" s="481"/>
      <c r="O237" s="481"/>
      <c r="P237" s="481"/>
      <c r="Q237" s="481"/>
      <c r="R237" s="481"/>
      <c r="S237" s="481"/>
      <c r="T237" s="481"/>
      <c r="U237" s="481"/>
      <c r="V237" s="481"/>
      <c r="W237" s="481"/>
      <c r="X237" s="481"/>
      <c r="Y237" s="481"/>
      <c r="Z237" s="481"/>
      <c r="AA237" s="481"/>
      <c r="AB237" s="481"/>
      <c r="AC237" s="481"/>
      <c r="AD237" s="481"/>
      <c r="AE237" s="481"/>
    </row>
    <row r="238" spans="1:31">
      <c r="A238" s="519"/>
      <c r="B238" s="526"/>
      <c r="C238" s="526"/>
      <c r="D238" s="519"/>
      <c r="E238" s="481"/>
      <c r="F238" s="481"/>
      <c r="G238" s="481"/>
      <c r="H238" s="481"/>
      <c r="I238" s="481"/>
      <c r="J238" s="481"/>
      <c r="K238" s="481"/>
      <c r="L238" s="481"/>
      <c r="M238" s="481"/>
      <c r="N238" s="481"/>
      <c r="O238" s="481"/>
      <c r="P238" s="481"/>
      <c r="Q238" s="481"/>
      <c r="R238" s="481"/>
      <c r="S238" s="481"/>
      <c r="T238" s="481"/>
      <c r="U238" s="481"/>
      <c r="V238" s="481"/>
      <c r="W238" s="481"/>
      <c r="X238" s="481"/>
      <c r="Y238" s="481"/>
      <c r="Z238" s="481"/>
      <c r="AA238" s="481"/>
      <c r="AB238" s="481"/>
      <c r="AC238" s="481"/>
      <c r="AD238" s="481"/>
      <c r="AE238" s="481"/>
    </row>
    <row r="239" spans="1:31">
      <c r="A239" s="519"/>
      <c r="B239" s="526"/>
      <c r="C239" s="526"/>
      <c r="D239" s="519"/>
      <c r="E239" s="481"/>
      <c r="F239" s="481"/>
      <c r="G239" s="481"/>
      <c r="H239" s="481"/>
      <c r="I239" s="481"/>
      <c r="J239" s="481"/>
      <c r="K239" s="481"/>
      <c r="L239" s="481"/>
      <c r="M239" s="481"/>
      <c r="N239" s="481"/>
      <c r="O239" s="481"/>
      <c r="P239" s="481"/>
      <c r="Q239" s="481"/>
      <c r="R239" s="481"/>
      <c r="S239" s="481"/>
      <c r="T239" s="481"/>
      <c r="U239" s="481"/>
      <c r="V239" s="481"/>
      <c r="W239" s="481"/>
      <c r="X239" s="481"/>
      <c r="Y239" s="481"/>
      <c r="Z239" s="481"/>
      <c r="AA239" s="481"/>
      <c r="AB239" s="481"/>
      <c r="AC239" s="481"/>
      <c r="AD239" s="481"/>
      <c r="AE239" s="481"/>
    </row>
    <row r="240" spans="1:31">
      <c r="A240" s="519"/>
      <c r="B240" s="526"/>
      <c r="C240" s="526"/>
      <c r="D240" s="519"/>
      <c r="E240" s="481"/>
      <c r="F240" s="481"/>
      <c r="G240" s="481"/>
      <c r="H240" s="481"/>
      <c r="I240" s="481"/>
      <c r="J240" s="481"/>
      <c r="K240" s="481"/>
      <c r="L240" s="481"/>
      <c r="M240" s="481"/>
      <c r="N240" s="481"/>
      <c r="O240" s="481"/>
      <c r="P240" s="481"/>
      <c r="Q240" s="481"/>
      <c r="R240" s="481"/>
      <c r="S240" s="481"/>
      <c r="T240" s="481"/>
      <c r="U240" s="481"/>
      <c r="V240" s="481"/>
      <c r="W240" s="481"/>
      <c r="X240" s="481"/>
      <c r="Y240" s="481"/>
      <c r="Z240" s="481"/>
      <c r="AA240" s="481"/>
      <c r="AB240" s="481"/>
      <c r="AC240" s="481"/>
      <c r="AD240" s="481"/>
      <c r="AE240" s="481"/>
    </row>
    <row r="241" spans="1:31">
      <c r="A241" s="519"/>
      <c r="B241" s="526"/>
      <c r="C241" s="526"/>
      <c r="D241" s="519"/>
      <c r="E241" s="481"/>
      <c r="F241" s="481"/>
      <c r="G241" s="481"/>
      <c r="H241" s="481"/>
      <c r="I241" s="481"/>
      <c r="J241" s="481"/>
      <c r="K241" s="481"/>
      <c r="L241" s="481"/>
      <c r="M241" s="481"/>
      <c r="N241" s="481"/>
      <c r="O241" s="481"/>
      <c r="P241" s="481"/>
      <c r="Q241" s="481"/>
      <c r="R241" s="481"/>
      <c r="S241" s="481"/>
      <c r="T241" s="481"/>
      <c r="U241" s="481"/>
      <c r="V241" s="481"/>
      <c r="W241" s="481"/>
      <c r="X241" s="481"/>
      <c r="Y241" s="481"/>
      <c r="Z241" s="481"/>
      <c r="AA241" s="481"/>
      <c r="AB241" s="481"/>
      <c r="AC241" s="481"/>
      <c r="AD241" s="481"/>
      <c r="AE241" s="481"/>
    </row>
    <row r="242" spans="1:31">
      <c r="A242" s="519"/>
      <c r="B242" s="526"/>
      <c r="C242" s="526"/>
      <c r="D242" s="519"/>
      <c r="E242" s="481"/>
      <c r="F242" s="481"/>
      <c r="G242" s="481"/>
      <c r="H242" s="481"/>
      <c r="I242" s="481"/>
      <c r="J242" s="481"/>
      <c r="K242" s="481"/>
      <c r="L242" s="481"/>
      <c r="M242" s="481"/>
      <c r="N242" s="481"/>
      <c r="O242" s="481"/>
      <c r="P242" s="481"/>
      <c r="Q242" s="481"/>
      <c r="R242" s="481"/>
      <c r="S242" s="481"/>
      <c r="T242" s="481"/>
      <c r="U242" s="481"/>
      <c r="V242" s="481"/>
      <c r="W242" s="481"/>
      <c r="X242" s="481"/>
      <c r="Y242" s="481"/>
      <c r="Z242" s="481"/>
      <c r="AA242" s="481"/>
      <c r="AB242" s="481"/>
      <c r="AC242" s="481"/>
      <c r="AD242" s="481"/>
      <c r="AE242" s="481"/>
    </row>
    <row r="243" spans="1:31">
      <c r="A243" s="519"/>
      <c r="B243" s="526"/>
      <c r="C243" s="526"/>
      <c r="D243" s="519"/>
      <c r="E243" s="481"/>
      <c r="F243" s="481"/>
      <c r="G243" s="481"/>
      <c r="H243" s="481"/>
      <c r="I243" s="481"/>
      <c r="J243" s="481"/>
      <c r="K243" s="481"/>
      <c r="L243" s="481"/>
      <c r="M243" s="481"/>
      <c r="N243" s="481"/>
      <c r="O243" s="481"/>
      <c r="P243" s="481"/>
      <c r="Q243" s="481"/>
      <c r="R243" s="481"/>
      <c r="S243" s="481"/>
      <c r="T243" s="481"/>
      <c r="U243" s="481"/>
      <c r="V243" s="481"/>
      <c r="W243" s="481"/>
      <c r="X243" s="481"/>
      <c r="Y243" s="481"/>
      <c r="Z243" s="481"/>
      <c r="AA243" s="481"/>
      <c r="AB243" s="481"/>
      <c r="AC243" s="481"/>
      <c r="AD243" s="481"/>
      <c r="AE243" s="481"/>
    </row>
    <row r="244" spans="1:31">
      <c r="A244" s="519"/>
      <c r="B244" s="526"/>
      <c r="C244" s="526"/>
      <c r="D244" s="519"/>
      <c r="E244" s="481"/>
      <c r="F244" s="481"/>
      <c r="G244" s="481"/>
      <c r="H244" s="481"/>
      <c r="I244" s="481"/>
      <c r="J244" s="481"/>
      <c r="K244" s="481"/>
      <c r="L244" s="481"/>
      <c r="M244" s="481"/>
      <c r="N244" s="481"/>
      <c r="O244" s="481"/>
      <c r="P244" s="481"/>
      <c r="Q244" s="481"/>
      <c r="R244" s="481"/>
      <c r="S244" s="481"/>
      <c r="T244" s="481"/>
      <c r="U244" s="481"/>
      <c r="V244" s="481"/>
      <c r="W244" s="481"/>
      <c r="X244" s="481"/>
      <c r="Y244" s="481"/>
      <c r="Z244" s="481"/>
      <c r="AA244" s="481"/>
      <c r="AB244" s="481"/>
      <c r="AC244" s="481"/>
      <c r="AD244" s="481"/>
      <c r="AE244" s="481"/>
    </row>
    <row r="245" spans="1:31">
      <c r="A245" s="519"/>
      <c r="B245" s="526"/>
      <c r="C245" s="526"/>
      <c r="D245" s="519"/>
      <c r="E245" s="481"/>
      <c r="F245" s="481"/>
      <c r="G245" s="481"/>
      <c r="H245" s="481"/>
      <c r="I245" s="481"/>
      <c r="J245" s="481"/>
      <c r="K245" s="481"/>
      <c r="L245" s="481"/>
      <c r="M245" s="481"/>
      <c r="N245" s="481"/>
      <c r="O245" s="481"/>
      <c r="P245" s="481"/>
      <c r="Q245" s="481"/>
      <c r="R245" s="481"/>
      <c r="S245" s="481"/>
      <c r="T245" s="481"/>
      <c r="U245" s="481"/>
      <c r="V245" s="481"/>
      <c r="W245" s="481"/>
      <c r="X245" s="481"/>
      <c r="Y245" s="481"/>
      <c r="Z245" s="481"/>
      <c r="AA245" s="481"/>
      <c r="AB245" s="481"/>
      <c r="AC245" s="481"/>
      <c r="AD245" s="481"/>
      <c r="AE245" s="481"/>
    </row>
    <row r="246" spans="1:31">
      <c r="A246" s="519"/>
      <c r="B246" s="526"/>
      <c r="C246" s="526"/>
      <c r="D246" s="519"/>
      <c r="E246" s="481"/>
      <c r="F246" s="481"/>
      <c r="G246" s="481"/>
      <c r="H246" s="481"/>
      <c r="I246" s="481"/>
      <c r="J246" s="481"/>
      <c r="K246" s="481"/>
      <c r="L246" s="481"/>
      <c r="M246" s="481"/>
      <c r="N246" s="481"/>
      <c r="O246" s="481"/>
      <c r="P246" s="481"/>
      <c r="Q246" s="481"/>
      <c r="R246" s="481"/>
      <c r="S246" s="481"/>
      <c r="T246" s="481"/>
      <c r="U246" s="481"/>
      <c r="V246" s="481"/>
      <c r="W246" s="481"/>
      <c r="X246" s="481"/>
      <c r="Y246" s="481"/>
      <c r="Z246" s="481"/>
      <c r="AA246" s="481"/>
      <c r="AB246" s="481"/>
      <c r="AC246" s="481"/>
      <c r="AD246" s="481"/>
      <c r="AE246" s="481"/>
    </row>
    <row r="247" spans="1:31">
      <c r="A247" s="519"/>
      <c r="B247" s="526"/>
      <c r="C247" s="526"/>
      <c r="D247" s="519"/>
      <c r="E247" s="481"/>
      <c r="F247" s="481"/>
      <c r="G247" s="481"/>
      <c r="H247" s="481"/>
      <c r="I247" s="481"/>
      <c r="J247" s="481"/>
      <c r="K247" s="481"/>
      <c r="L247" s="481"/>
      <c r="M247" s="481"/>
      <c r="N247" s="481"/>
      <c r="O247" s="481"/>
      <c r="P247" s="481"/>
      <c r="Q247" s="481"/>
      <c r="R247" s="481"/>
      <c r="S247" s="481"/>
      <c r="T247" s="481"/>
      <c r="U247" s="481"/>
      <c r="V247" s="481"/>
      <c r="W247" s="481"/>
      <c r="X247" s="481"/>
      <c r="Y247" s="481"/>
      <c r="Z247" s="481"/>
      <c r="AA247" s="481"/>
      <c r="AB247" s="481"/>
      <c r="AC247" s="481"/>
      <c r="AD247" s="481"/>
      <c r="AE247" s="481"/>
    </row>
    <row r="248" spans="1:31">
      <c r="A248" s="519"/>
      <c r="B248" s="526"/>
      <c r="C248" s="526"/>
      <c r="D248" s="519"/>
      <c r="E248" s="481"/>
      <c r="F248" s="481"/>
      <c r="G248" s="481"/>
      <c r="H248" s="481"/>
      <c r="I248" s="481"/>
      <c r="J248" s="481"/>
      <c r="K248" s="481"/>
      <c r="L248" s="481"/>
      <c r="M248" s="481"/>
      <c r="N248" s="481"/>
      <c r="O248" s="481"/>
      <c r="P248" s="481"/>
      <c r="Q248" s="481"/>
      <c r="R248" s="481"/>
      <c r="S248" s="481"/>
      <c r="T248" s="481"/>
      <c r="U248" s="481"/>
      <c r="V248" s="481"/>
      <c r="W248" s="481"/>
      <c r="X248" s="481"/>
      <c r="Y248" s="481"/>
      <c r="Z248" s="481"/>
      <c r="AA248" s="481"/>
      <c r="AB248" s="481"/>
      <c r="AC248" s="481"/>
      <c r="AD248" s="481"/>
      <c r="AE248" s="481"/>
    </row>
    <row r="249" spans="1:31">
      <c r="A249" s="519"/>
      <c r="B249" s="526"/>
      <c r="C249" s="526"/>
      <c r="D249" s="519"/>
      <c r="E249" s="481"/>
      <c r="F249" s="481"/>
      <c r="G249" s="481"/>
      <c r="H249" s="481"/>
      <c r="I249" s="481"/>
      <c r="J249" s="481"/>
      <c r="K249" s="481"/>
      <c r="L249" s="481"/>
      <c r="M249" s="481"/>
      <c r="N249" s="481"/>
      <c r="O249" s="481"/>
      <c r="P249" s="481"/>
      <c r="Q249" s="481"/>
      <c r="R249" s="481"/>
      <c r="S249" s="481"/>
      <c r="T249" s="481"/>
      <c r="U249" s="481"/>
      <c r="V249" s="481"/>
      <c r="W249" s="481"/>
      <c r="X249" s="481"/>
      <c r="Y249" s="481"/>
      <c r="Z249" s="481"/>
      <c r="AA249" s="481"/>
      <c r="AB249" s="481"/>
      <c r="AC249" s="481"/>
      <c r="AD249" s="481"/>
      <c r="AE249" s="481"/>
    </row>
    <row r="250" spans="1:31">
      <c r="A250" s="519"/>
      <c r="B250" s="526"/>
      <c r="C250" s="526"/>
      <c r="D250" s="519"/>
      <c r="E250" s="481"/>
      <c r="F250" s="481"/>
      <c r="G250" s="481"/>
      <c r="H250" s="481"/>
      <c r="I250" s="481"/>
      <c r="J250" s="481"/>
      <c r="K250" s="481"/>
      <c r="L250" s="481"/>
      <c r="M250" s="481"/>
      <c r="N250" s="481"/>
      <c r="O250" s="481"/>
      <c r="P250" s="481"/>
      <c r="Q250" s="481"/>
      <c r="R250" s="481"/>
      <c r="S250" s="481"/>
      <c r="T250" s="481"/>
      <c r="U250" s="481"/>
      <c r="V250" s="481"/>
      <c r="W250" s="481"/>
      <c r="X250" s="481"/>
      <c r="Y250" s="481"/>
      <c r="Z250" s="481"/>
      <c r="AA250" s="481"/>
      <c r="AB250" s="481"/>
      <c r="AC250" s="481"/>
      <c r="AD250" s="481"/>
      <c r="AE250" s="481"/>
    </row>
    <row r="251" spans="1:31">
      <c r="A251" s="519"/>
      <c r="B251" s="526"/>
      <c r="C251" s="526"/>
      <c r="D251" s="519"/>
      <c r="E251" s="481"/>
      <c r="F251" s="481"/>
      <c r="G251" s="481"/>
      <c r="H251" s="481"/>
      <c r="I251" s="481"/>
      <c r="J251" s="481"/>
      <c r="K251" s="481"/>
      <c r="L251" s="481"/>
      <c r="M251" s="481"/>
      <c r="N251" s="481"/>
      <c r="O251" s="481"/>
      <c r="P251" s="481"/>
      <c r="Q251" s="481"/>
      <c r="R251" s="481"/>
      <c r="S251" s="481"/>
      <c r="T251" s="481"/>
      <c r="U251" s="481"/>
      <c r="V251" s="481"/>
      <c r="W251" s="481"/>
      <c r="X251" s="481"/>
      <c r="Y251" s="481"/>
      <c r="Z251" s="481"/>
      <c r="AA251" s="481"/>
      <c r="AB251" s="481"/>
      <c r="AC251" s="481"/>
      <c r="AD251" s="481"/>
      <c r="AE251" s="481"/>
    </row>
    <row r="252" spans="1:31">
      <c r="A252" s="519"/>
      <c r="B252" s="526"/>
      <c r="C252" s="526"/>
      <c r="D252" s="519"/>
      <c r="E252" s="481"/>
      <c r="F252" s="481"/>
      <c r="G252" s="481"/>
      <c r="H252" s="481"/>
      <c r="I252" s="481"/>
      <c r="J252" s="481"/>
      <c r="K252" s="481"/>
      <c r="L252" s="481"/>
      <c r="M252" s="481"/>
      <c r="N252" s="481"/>
      <c r="O252" s="481"/>
      <c r="P252" s="481"/>
      <c r="Q252" s="481"/>
      <c r="R252" s="481"/>
      <c r="S252" s="481"/>
      <c r="T252" s="481"/>
      <c r="U252" s="481"/>
      <c r="V252" s="481"/>
      <c r="W252" s="481"/>
      <c r="X252" s="481"/>
      <c r="Y252" s="481"/>
      <c r="Z252" s="481"/>
      <c r="AA252" s="481"/>
      <c r="AB252" s="481"/>
      <c r="AC252" s="481"/>
      <c r="AD252" s="481"/>
      <c r="AE252" s="481"/>
    </row>
    <row r="253" spans="1:31">
      <c r="A253" s="519"/>
      <c r="B253" s="526"/>
      <c r="C253" s="526"/>
      <c r="D253" s="519"/>
      <c r="E253" s="481"/>
      <c r="F253" s="481"/>
      <c r="G253" s="481"/>
      <c r="H253" s="481"/>
      <c r="I253" s="481"/>
      <c r="J253" s="481"/>
      <c r="K253" s="481"/>
      <c r="L253" s="481"/>
      <c r="M253" s="481"/>
      <c r="N253" s="481"/>
      <c r="O253" s="481"/>
      <c r="P253" s="481"/>
      <c r="Q253" s="481"/>
      <c r="R253" s="481"/>
      <c r="S253" s="481"/>
      <c r="T253" s="481"/>
      <c r="U253" s="481"/>
      <c r="V253" s="481"/>
      <c r="W253" s="481"/>
      <c r="X253" s="481"/>
      <c r="Y253" s="481"/>
      <c r="Z253" s="481"/>
      <c r="AA253" s="481"/>
      <c r="AB253" s="481"/>
      <c r="AC253" s="481"/>
      <c r="AD253" s="481"/>
      <c r="AE253" s="481"/>
    </row>
    <row r="254" spans="1:31">
      <c r="A254" s="519"/>
      <c r="B254" s="526"/>
      <c r="C254" s="526"/>
      <c r="D254" s="519"/>
      <c r="E254" s="481"/>
      <c r="F254" s="481"/>
      <c r="G254" s="481"/>
      <c r="H254" s="481"/>
      <c r="I254" s="481"/>
      <c r="J254" s="481"/>
      <c r="K254" s="481"/>
      <c r="L254" s="481"/>
      <c r="M254" s="481"/>
      <c r="N254" s="481"/>
      <c r="O254" s="481"/>
      <c r="P254" s="481"/>
      <c r="Q254" s="481"/>
      <c r="R254" s="481"/>
      <c r="S254" s="481"/>
      <c r="T254" s="481"/>
      <c r="U254" s="481"/>
      <c r="V254" s="481"/>
      <c r="W254" s="481"/>
      <c r="X254" s="481"/>
      <c r="Y254" s="481"/>
      <c r="Z254" s="481"/>
      <c r="AA254" s="481"/>
      <c r="AB254" s="481"/>
      <c r="AC254" s="481"/>
      <c r="AD254" s="481"/>
      <c r="AE254" s="481"/>
    </row>
    <row r="255" spans="1:31">
      <c r="A255" s="519"/>
      <c r="B255" s="526"/>
      <c r="C255" s="526"/>
      <c r="D255" s="519"/>
      <c r="E255" s="481"/>
      <c r="F255" s="481"/>
      <c r="G255" s="481"/>
      <c r="H255" s="481"/>
      <c r="I255" s="481"/>
      <c r="J255" s="481"/>
      <c r="K255" s="481"/>
      <c r="L255" s="481"/>
      <c r="M255" s="481"/>
      <c r="N255" s="481"/>
      <c r="O255" s="481"/>
      <c r="P255" s="481"/>
      <c r="Q255" s="481"/>
      <c r="R255" s="481"/>
      <c r="S255" s="481"/>
      <c r="T255" s="481"/>
      <c r="U255" s="481"/>
      <c r="V255" s="481"/>
      <c r="W255" s="481"/>
      <c r="X255" s="481"/>
      <c r="Y255" s="481"/>
      <c r="Z255" s="481"/>
      <c r="AA255" s="481"/>
      <c r="AB255" s="481"/>
      <c r="AC255" s="481"/>
      <c r="AD255" s="481"/>
      <c r="AE255" s="481"/>
    </row>
    <row r="256" spans="1:31">
      <c r="A256" s="519"/>
      <c r="B256" s="526"/>
      <c r="C256" s="526"/>
      <c r="D256" s="519"/>
      <c r="E256" s="481"/>
      <c r="F256" s="481"/>
      <c r="G256" s="481"/>
      <c r="H256" s="481"/>
      <c r="I256" s="481"/>
      <c r="J256" s="481"/>
      <c r="K256" s="481"/>
      <c r="L256" s="481"/>
      <c r="M256" s="481"/>
      <c r="N256" s="481"/>
      <c r="O256" s="481"/>
      <c r="P256" s="481"/>
      <c r="Q256" s="481"/>
      <c r="R256" s="481"/>
      <c r="S256" s="481"/>
      <c r="T256" s="481"/>
      <c r="U256" s="481"/>
      <c r="V256" s="481"/>
      <c r="W256" s="481"/>
      <c r="X256" s="481"/>
      <c r="Y256" s="481"/>
      <c r="Z256" s="481"/>
      <c r="AA256" s="481"/>
      <c r="AB256" s="481"/>
      <c r="AC256" s="481"/>
      <c r="AD256" s="481"/>
      <c r="AE256" s="481"/>
    </row>
    <row r="257" spans="1:31">
      <c r="A257" s="519"/>
      <c r="B257" s="526"/>
      <c r="C257" s="526"/>
      <c r="D257" s="519"/>
      <c r="E257" s="481"/>
      <c r="F257" s="481"/>
      <c r="G257" s="481"/>
      <c r="H257" s="481"/>
      <c r="I257" s="481"/>
      <c r="J257" s="481"/>
      <c r="K257" s="481"/>
      <c r="L257" s="481"/>
      <c r="M257" s="481"/>
      <c r="N257" s="481"/>
      <c r="O257" s="481"/>
      <c r="P257" s="481"/>
      <c r="Q257" s="481"/>
      <c r="R257" s="481"/>
      <c r="S257" s="481"/>
      <c r="T257" s="481"/>
      <c r="U257" s="481"/>
      <c r="V257" s="481"/>
      <c r="W257" s="481"/>
      <c r="X257" s="481"/>
      <c r="Y257" s="481"/>
      <c r="Z257" s="481"/>
      <c r="AA257" s="481"/>
      <c r="AB257" s="481"/>
      <c r="AC257" s="481"/>
      <c r="AD257" s="481"/>
      <c r="AE257" s="481"/>
    </row>
    <row r="258" spans="1:31">
      <c r="A258" s="519"/>
      <c r="B258" s="526"/>
      <c r="C258" s="526"/>
      <c r="D258" s="519"/>
      <c r="E258" s="481"/>
      <c r="F258" s="481"/>
      <c r="G258" s="481"/>
      <c r="H258" s="481"/>
      <c r="I258" s="481"/>
      <c r="J258" s="481"/>
      <c r="K258" s="481"/>
      <c r="L258" s="481"/>
      <c r="M258" s="481"/>
      <c r="N258" s="481"/>
      <c r="O258" s="481"/>
      <c r="P258" s="481"/>
      <c r="Q258" s="481"/>
      <c r="R258" s="481"/>
      <c r="S258" s="481"/>
      <c r="T258" s="481"/>
      <c r="U258" s="481"/>
      <c r="V258" s="481"/>
      <c r="W258" s="481"/>
      <c r="X258" s="481"/>
      <c r="Y258" s="481"/>
      <c r="Z258" s="481"/>
      <c r="AA258" s="481"/>
      <c r="AB258" s="481"/>
      <c r="AC258" s="481"/>
      <c r="AD258" s="481"/>
      <c r="AE258" s="481"/>
    </row>
    <row r="259" spans="1:31">
      <c r="A259" s="519"/>
      <c r="B259" s="526"/>
      <c r="C259" s="526"/>
      <c r="D259" s="519"/>
      <c r="E259" s="481"/>
      <c r="F259" s="481"/>
      <c r="G259" s="481"/>
      <c r="H259" s="481"/>
      <c r="I259" s="481"/>
      <c r="J259" s="481"/>
      <c r="K259" s="481"/>
      <c r="L259" s="481"/>
      <c r="M259" s="481"/>
      <c r="N259" s="481"/>
      <c r="O259" s="481"/>
      <c r="P259" s="481"/>
      <c r="Q259" s="481"/>
      <c r="R259" s="481"/>
      <c r="S259" s="481"/>
      <c r="T259" s="481"/>
      <c r="U259" s="481"/>
      <c r="V259" s="481"/>
      <c r="W259" s="481"/>
      <c r="X259" s="481"/>
      <c r="Y259" s="481"/>
      <c r="Z259" s="481"/>
      <c r="AA259" s="481"/>
      <c r="AB259" s="481"/>
      <c r="AC259" s="481"/>
      <c r="AD259" s="481"/>
      <c r="AE259" s="481"/>
    </row>
    <row r="260" spans="1:31">
      <c r="A260" s="519"/>
      <c r="B260" s="526"/>
      <c r="C260" s="526"/>
      <c r="D260" s="519"/>
      <c r="E260" s="481"/>
      <c r="F260" s="481"/>
      <c r="G260" s="481"/>
      <c r="H260" s="481"/>
      <c r="I260" s="481"/>
      <c r="J260" s="481"/>
      <c r="K260" s="481"/>
      <c r="L260" s="481"/>
      <c r="M260" s="481"/>
      <c r="N260" s="481"/>
      <c r="O260" s="481"/>
      <c r="P260" s="481"/>
      <c r="Q260" s="481"/>
      <c r="R260" s="481"/>
      <c r="S260" s="481"/>
      <c r="T260" s="481"/>
      <c r="U260" s="481"/>
      <c r="V260" s="481"/>
      <c r="W260" s="481"/>
      <c r="X260" s="481"/>
      <c r="Y260" s="481"/>
      <c r="Z260" s="481"/>
      <c r="AA260" s="481"/>
      <c r="AB260" s="481"/>
      <c r="AC260" s="481"/>
      <c r="AD260" s="481"/>
      <c r="AE260" s="481"/>
    </row>
    <row r="261" spans="1:31">
      <c r="A261" s="519"/>
      <c r="B261" s="526"/>
      <c r="C261" s="526"/>
      <c r="D261" s="519"/>
      <c r="E261" s="481"/>
      <c r="F261" s="481"/>
      <c r="G261" s="481"/>
      <c r="H261" s="481"/>
      <c r="I261" s="481"/>
      <c r="J261" s="481"/>
      <c r="K261" s="481"/>
      <c r="L261" s="481"/>
      <c r="M261" s="481"/>
      <c r="N261" s="481"/>
      <c r="O261" s="481"/>
      <c r="P261" s="481"/>
      <c r="Q261" s="481"/>
      <c r="R261" s="481"/>
      <c r="S261" s="481"/>
      <c r="T261" s="481"/>
      <c r="U261" s="481"/>
      <c r="V261" s="481"/>
      <c r="W261" s="481"/>
      <c r="X261" s="481"/>
      <c r="Y261" s="481"/>
      <c r="Z261" s="481"/>
      <c r="AA261" s="481"/>
      <c r="AB261" s="481"/>
      <c r="AC261" s="481"/>
      <c r="AD261" s="481"/>
      <c r="AE261" s="481"/>
    </row>
    <row r="262" spans="1:31">
      <c r="A262" s="519"/>
      <c r="B262" s="526"/>
      <c r="C262" s="526"/>
      <c r="D262" s="519"/>
      <c r="E262" s="481"/>
      <c r="F262" s="481"/>
      <c r="G262" s="481"/>
      <c r="H262" s="481"/>
      <c r="I262" s="481"/>
      <c r="J262" s="481"/>
      <c r="K262" s="481"/>
      <c r="L262" s="481"/>
      <c r="M262" s="481"/>
      <c r="N262" s="481"/>
      <c r="O262" s="481"/>
      <c r="P262" s="481"/>
      <c r="Q262" s="481"/>
      <c r="R262" s="481"/>
      <c r="S262" s="481"/>
      <c r="T262" s="481"/>
      <c r="U262" s="481"/>
      <c r="V262" s="481"/>
      <c r="W262" s="481"/>
      <c r="X262" s="481"/>
      <c r="Y262" s="481"/>
      <c r="Z262" s="481"/>
      <c r="AA262" s="481"/>
      <c r="AB262" s="481"/>
      <c r="AC262" s="481"/>
      <c r="AD262" s="481"/>
      <c r="AE262" s="481"/>
    </row>
    <row r="263" spans="1:31">
      <c r="A263" s="519"/>
      <c r="B263" s="526"/>
      <c r="C263" s="526"/>
      <c r="D263" s="519"/>
      <c r="E263" s="481"/>
      <c r="F263" s="481"/>
      <c r="G263" s="481"/>
      <c r="H263" s="481"/>
      <c r="I263" s="481"/>
      <c r="J263" s="481"/>
      <c r="K263" s="481"/>
      <c r="L263" s="481"/>
      <c r="M263" s="481"/>
      <c r="N263" s="481"/>
      <c r="O263" s="481"/>
      <c r="P263" s="481"/>
      <c r="Q263" s="481"/>
      <c r="R263" s="481"/>
      <c r="S263" s="481"/>
      <c r="T263" s="481"/>
      <c r="U263" s="481"/>
      <c r="V263" s="481"/>
      <c r="W263" s="481"/>
      <c r="X263" s="481"/>
      <c r="Y263" s="481"/>
      <c r="Z263" s="481"/>
      <c r="AA263" s="481"/>
      <c r="AB263" s="481"/>
      <c r="AC263" s="481"/>
      <c r="AD263" s="481"/>
      <c r="AE263" s="481"/>
    </row>
    <row r="264" spans="1:31">
      <c r="A264" s="519"/>
      <c r="B264" s="526"/>
      <c r="C264" s="526"/>
      <c r="D264" s="519"/>
      <c r="E264" s="481"/>
      <c r="F264" s="481"/>
      <c r="G264" s="481"/>
      <c r="H264" s="481"/>
      <c r="I264" s="481"/>
      <c r="J264" s="481"/>
      <c r="K264" s="481"/>
      <c r="L264" s="481"/>
      <c r="M264" s="481"/>
      <c r="N264" s="481"/>
      <c r="O264" s="481"/>
      <c r="P264" s="481"/>
      <c r="Q264" s="481"/>
      <c r="R264" s="481"/>
      <c r="S264" s="481"/>
      <c r="T264" s="481"/>
      <c r="U264" s="481"/>
      <c r="V264" s="481"/>
      <c r="W264" s="481"/>
      <c r="X264" s="481"/>
      <c r="Y264" s="481"/>
      <c r="Z264" s="481"/>
      <c r="AA264" s="481"/>
      <c r="AB264" s="481"/>
      <c r="AC264" s="481"/>
      <c r="AD264" s="481"/>
      <c r="AE264" s="481"/>
    </row>
    <row r="265" spans="1:31">
      <c r="A265" s="519"/>
      <c r="B265" s="526"/>
      <c r="C265" s="526"/>
      <c r="D265" s="519"/>
      <c r="E265" s="481"/>
      <c r="F265" s="481"/>
      <c r="G265" s="481"/>
      <c r="H265" s="481"/>
      <c r="I265" s="481"/>
      <c r="J265" s="481"/>
      <c r="K265" s="481"/>
      <c r="L265" s="481"/>
      <c r="M265" s="481"/>
      <c r="N265" s="481"/>
      <c r="O265" s="481"/>
      <c r="P265" s="481"/>
      <c r="Q265" s="481"/>
      <c r="R265" s="481"/>
      <c r="S265" s="481"/>
      <c r="T265" s="481"/>
      <c r="U265" s="481"/>
      <c r="V265" s="481"/>
      <c r="W265" s="481"/>
      <c r="X265" s="481"/>
      <c r="Y265" s="481"/>
      <c r="Z265" s="481"/>
      <c r="AA265" s="481"/>
      <c r="AB265" s="481"/>
      <c r="AC265" s="481"/>
      <c r="AD265" s="481"/>
      <c r="AE265" s="481"/>
    </row>
    <row r="266" spans="1:31">
      <c r="A266" s="519"/>
      <c r="B266" s="526"/>
      <c r="C266" s="526"/>
      <c r="D266" s="519"/>
      <c r="E266" s="481"/>
      <c r="F266" s="481"/>
      <c r="G266" s="481"/>
      <c r="H266" s="481"/>
      <c r="I266" s="481"/>
      <c r="J266" s="481"/>
      <c r="K266" s="481"/>
      <c r="L266" s="481"/>
      <c r="M266" s="481"/>
      <c r="N266" s="481"/>
      <c r="O266" s="481"/>
      <c r="P266" s="481"/>
      <c r="Q266" s="481"/>
      <c r="R266" s="481"/>
      <c r="S266" s="481"/>
      <c r="T266" s="481"/>
      <c r="U266" s="481"/>
      <c r="V266" s="481"/>
      <c r="W266" s="481"/>
      <c r="X266" s="481"/>
      <c r="Y266" s="481"/>
      <c r="Z266" s="481"/>
      <c r="AA266" s="481"/>
      <c r="AB266" s="481"/>
      <c r="AC266" s="481"/>
      <c r="AD266" s="481"/>
      <c r="AE266" s="481"/>
    </row>
    <row r="267" spans="1:31">
      <c r="A267" s="519"/>
      <c r="B267" s="526"/>
      <c r="C267" s="526"/>
      <c r="D267" s="519"/>
      <c r="E267" s="481"/>
      <c r="F267" s="481"/>
      <c r="G267" s="481"/>
      <c r="H267" s="481"/>
      <c r="I267" s="481"/>
      <c r="J267" s="481"/>
      <c r="K267" s="481"/>
      <c r="L267" s="481"/>
      <c r="M267" s="481"/>
      <c r="N267" s="481"/>
      <c r="O267" s="481"/>
      <c r="P267" s="481"/>
      <c r="Q267" s="481"/>
      <c r="R267" s="481"/>
      <c r="S267" s="481"/>
      <c r="T267" s="481"/>
      <c r="U267" s="481"/>
      <c r="V267" s="481"/>
      <c r="W267" s="481"/>
      <c r="X267" s="481"/>
      <c r="Y267" s="481"/>
      <c r="Z267" s="481"/>
      <c r="AA267" s="481"/>
      <c r="AB267" s="481"/>
      <c r="AC267" s="481"/>
      <c r="AD267" s="481"/>
      <c r="AE267" s="481"/>
    </row>
    <row r="268" spans="1:31">
      <c r="A268" s="519"/>
      <c r="B268" s="526"/>
      <c r="C268" s="526"/>
      <c r="D268" s="519"/>
      <c r="E268" s="481"/>
      <c r="F268" s="481"/>
      <c r="G268" s="481"/>
      <c r="H268" s="481"/>
      <c r="I268" s="481"/>
      <c r="J268" s="481"/>
      <c r="K268" s="481"/>
      <c r="L268" s="481"/>
      <c r="M268" s="481"/>
      <c r="N268" s="481"/>
      <c r="O268" s="481"/>
      <c r="P268" s="481"/>
      <c r="Q268" s="481"/>
      <c r="R268" s="481"/>
      <c r="S268" s="481"/>
      <c r="T268" s="481"/>
      <c r="U268" s="481"/>
      <c r="V268" s="481"/>
      <c r="W268" s="481"/>
      <c r="X268" s="481"/>
      <c r="Y268" s="481"/>
      <c r="Z268" s="481"/>
      <c r="AA268" s="481"/>
      <c r="AB268" s="481"/>
      <c r="AC268" s="481"/>
      <c r="AD268" s="481"/>
      <c r="AE268" s="481"/>
    </row>
    <row r="269" spans="1:31">
      <c r="A269" s="519"/>
      <c r="B269" s="526"/>
      <c r="C269" s="526"/>
      <c r="D269" s="519"/>
      <c r="E269" s="481"/>
      <c r="F269" s="481"/>
      <c r="G269" s="481"/>
      <c r="H269" s="481"/>
      <c r="I269" s="481"/>
      <c r="J269" s="481"/>
      <c r="K269" s="481"/>
      <c r="L269" s="481"/>
      <c r="M269" s="481"/>
      <c r="N269" s="481"/>
      <c r="O269" s="481"/>
      <c r="P269" s="481"/>
      <c r="Q269" s="481"/>
      <c r="R269" s="481"/>
      <c r="S269" s="481"/>
      <c r="T269" s="481"/>
      <c r="U269" s="481"/>
      <c r="V269" s="481"/>
      <c r="W269" s="481"/>
      <c r="X269" s="481"/>
      <c r="Y269" s="481"/>
      <c r="Z269" s="481"/>
      <c r="AA269" s="481"/>
      <c r="AB269" s="481"/>
      <c r="AC269" s="481"/>
      <c r="AD269" s="481"/>
      <c r="AE269" s="481"/>
    </row>
    <row r="270" spans="1:31">
      <c r="A270" s="519"/>
      <c r="B270" s="526"/>
      <c r="C270" s="526"/>
      <c r="D270" s="519"/>
      <c r="E270" s="481"/>
      <c r="F270" s="481"/>
      <c r="G270" s="481"/>
      <c r="H270" s="481"/>
      <c r="I270" s="481"/>
      <c r="J270" s="481"/>
      <c r="K270" s="481"/>
      <c r="L270" s="481"/>
      <c r="M270" s="481"/>
      <c r="N270" s="481"/>
      <c r="O270" s="481"/>
      <c r="P270" s="481"/>
      <c r="Q270" s="481"/>
      <c r="R270" s="481"/>
      <c r="S270" s="481"/>
      <c r="T270" s="481"/>
      <c r="U270" s="481"/>
      <c r="V270" s="481"/>
      <c r="W270" s="481"/>
      <c r="X270" s="481"/>
      <c r="Y270" s="481"/>
      <c r="Z270" s="481"/>
      <c r="AA270" s="481"/>
      <c r="AB270" s="481"/>
      <c r="AC270" s="481"/>
      <c r="AD270" s="481"/>
      <c r="AE270" s="481"/>
    </row>
    <row r="271" spans="1:31">
      <c r="A271" s="519"/>
      <c r="B271" s="526"/>
      <c r="C271" s="526"/>
      <c r="D271" s="519"/>
      <c r="E271" s="481"/>
      <c r="F271" s="481"/>
      <c r="G271" s="481"/>
      <c r="H271" s="481"/>
      <c r="I271" s="481"/>
      <c r="J271" s="481"/>
      <c r="K271" s="481"/>
      <c r="L271" s="481"/>
      <c r="M271" s="481"/>
      <c r="N271" s="481"/>
      <c r="O271" s="481"/>
      <c r="P271" s="481"/>
      <c r="Q271" s="481"/>
      <c r="R271" s="481"/>
      <c r="S271" s="481"/>
      <c r="T271" s="481"/>
      <c r="U271" s="481"/>
      <c r="V271" s="481"/>
      <c r="W271" s="481"/>
      <c r="X271" s="481"/>
      <c r="Y271" s="481"/>
      <c r="Z271" s="481"/>
      <c r="AA271" s="481"/>
      <c r="AB271" s="481"/>
      <c r="AC271" s="481"/>
      <c r="AD271" s="481"/>
      <c r="AE271" s="481"/>
    </row>
    <row r="272" spans="1:31">
      <c r="A272" s="519"/>
      <c r="B272" s="526"/>
      <c r="C272" s="526"/>
      <c r="D272" s="519"/>
      <c r="E272" s="481"/>
      <c r="F272" s="481"/>
      <c r="G272" s="481"/>
      <c r="H272" s="481"/>
      <c r="I272" s="481"/>
      <c r="J272" s="481"/>
      <c r="K272" s="481"/>
      <c r="L272" s="481"/>
      <c r="M272" s="481"/>
      <c r="N272" s="481"/>
      <c r="O272" s="481"/>
      <c r="P272" s="481"/>
      <c r="Q272" s="481"/>
      <c r="R272" s="481"/>
      <c r="S272" s="481"/>
      <c r="T272" s="481"/>
      <c r="U272" s="481"/>
      <c r="V272" s="481"/>
      <c r="W272" s="481"/>
      <c r="X272" s="481"/>
      <c r="Y272" s="481"/>
      <c r="Z272" s="481"/>
      <c r="AA272" s="481"/>
      <c r="AB272" s="481"/>
      <c r="AC272" s="481"/>
      <c r="AD272" s="481"/>
      <c r="AE272" s="481"/>
    </row>
    <row r="273" spans="1:31">
      <c r="A273" s="519"/>
      <c r="B273" s="526"/>
      <c r="C273" s="526"/>
      <c r="D273" s="519"/>
      <c r="E273" s="481"/>
      <c r="F273" s="481"/>
      <c r="G273" s="481"/>
      <c r="H273" s="481"/>
      <c r="I273" s="481"/>
      <c r="J273" s="481"/>
      <c r="K273" s="481"/>
      <c r="L273" s="481"/>
      <c r="M273" s="481"/>
      <c r="N273" s="481"/>
      <c r="O273" s="481"/>
      <c r="P273" s="481"/>
      <c r="Q273" s="481"/>
      <c r="R273" s="481"/>
      <c r="S273" s="481"/>
      <c r="T273" s="481"/>
      <c r="U273" s="481"/>
      <c r="V273" s="481"/>
      <c r="W273" s="481"/>
      <c r="X273" s="481"/>
      <c r="Y273" s="481"/>
      <c r="Z273" s="481"/>
      <c r="AA273" s="481"/>
      <c r="AB273" s="481"/>
      <c r="AC273" s="481"/>
      <c r="AD273" s="481"/>
      <c r="AE273" s="481"/>
    </row>
    <row r="274" spans="1:31">
      <c r="A274" s="519"/>
      <c r="B274" s="526"/>
      <c r="C274" s="526"/>
      <c r="D274" s="519"/>
      <c r="E274" s="481"/>
      <c r="F274" s="481"/>
      <c r="G274" s="481"/>
      <c r="H274" s="481"/>
      <c r="I274" s="481"/>
      <c r="J274" s="481"/>
      <c r="K274" s="481"/>
      <c r="L274" s="481"/>
      <c r="M274" s="481"/>
      <c r="N274" s="481"/>
      <c r="O274" s="481"/>
      <c r="P274" s="481"/>
      <c r="Q274" s="481"/>
      <c r="R274" s="481"/>
      <c r="S274" s="481"/>
      <c r="T274" s="481"/>
      <c r="U274" s="481"/>
      <c r="V274" s="481"/>
      <c r="W274" s="481"/>
      <c r="X274" s="481"/>
      <c r="Y274" s="481"/>
      <c r="Z274" s="481"/>
      <c r="AA274" s="481"/>
      <c r="AB274" s="481"/>
      <c r="AC274" s="481"/>
      <c r="AD274" s="481"/>
      <c r="AE274" s="481"/>
    </row>
    <row r="275" spans="1:31">
      <c r="A275" s="519"/>
      <c r="B275" s="526"/>
      <c r="C275" s="526"/>
      <c r="D275" s="519"/>
      <c r="E275" s="481"/>
      <c r="F275" s="481"/>
      <c r="G275" s="481"/>
      <c r="H275" s="481"/>
      <c r="I275" s="481"/>
      <c r="J275" s="481"/>
      <c r="K275" s="481"/>
      <c r="L275" s="481"/>
      <c r="M275" s="481"/>
      <c r="N275" s="481"/>
      <c r="O275" s="481"/>
      <c r="P275" s="481"/>
      <c r="Q275" s="481"/>
      <c r="R275" s="481"/>
      <c r="S275" s="481"/>
      <c r="T275" s="481"/>
      <c r="U275" s="481"/>
      <c r="V275" s="481"/>
      <c r="W275" s="481"/>
      <c r="X275" s="481"/>
      <c r="Y275" s="481"/>
      <c r="Z275" s="481"/>
      <c r="AA275" s="481"/>
      <c r="AB275" s="481"/>
      <c r="AC275" s="481"/>
      <c r="AD275" s="481"/>
      <c r="AE275" s="481"/>
    </row>
    <row r="276" spans="1:31">
      <c r="A276" s="519"/>
      <c r="B276" s="526"/>
      <c r="C276" s="526"/>
      <c r="D276" s="519"/>
      <c r="E276" s="481"/>
      <c r="F276" s="481"/>
      <c r="G276" s="481"/>
      <c r="H276" s="481"/>
      <c r="I276" s="481"/>
      <c r="J276" s="481"/>
      <c r="K276" s="481"/>
      <c r="L276" s="481"/>
      <c r="M276" s="481"/>
      <c r="N276" s="481"/>
      <c r="O276" s="481"/>
      <c r="P276" s="481"/>
      <c r="Q276" s="481"/>
      <c r="R276" s="481"/>
      <c r="S276" s="481"/>
      <c r="T276" s="481"/>
      <c r="U276" s="481"/>
      <c r="V276" s="481"/>
      <c r="W276" s="481"/>
      <c r="X276" s="481"/>
      <c r="Y276" s="481"/>
      <c r="Z276" s="481"/>
      <c r="AA276" s="481"/>
      <c r="AB276" s="481"/>
      <c r="AC276" s="481"/>
      <c r="AD276" s="481"/>
      <c r="AE276" s="481"/>
    </row>
    <row r="277" spans="1:31">
      <c r="A277" s="519"/>
      <c r="B277" s="526"/>
      <c r="C277" s="526"/>
      <c r="D277" s="519"/>
      <c r="E277" s="481"/>
      <c r="F277" s="481"/>
      <c r="G277" s="481"/>
      <c r="H277" s="481"/>
      <c r="I277" s="481"/>
      <c r="J277" s="481"/>
      <c r="K277" s="481"/>
      <c r="L277" s="481"/>
      <c r="M277" s="481"/>
      <c r="N277" s="481"/>
      <c r="O277" s="481"/>
      <c r="P277" s="481"/>
      <c r="Q277" s="481"/>
      <c r="R277" s="481"/>
      <c r="S277" s="481"/>
      <c r="T277" s="481"/>
      <c r="U277" s="481"/>
      <c r="V277" s="481"/>
      <c r="W277" s="481"/>
      <c r="X277" s="481"/>
      <c r="Y277" s="481"/>
      <c r="Z277" s="481"/>
      <c r="AA277" s="481"/>
      <c r="AB277" s="481"/>
      <c r="AC277" s="481"/>
      <c r="AD277" s="481"/>
      <c r="AE277" s="481"/>
    </row>
    <row r="278" spans="1:31">
      <c r="A278" s="519"/>
      <c r="B278" s="526"/>
      <c r="C278" s="526"/>
      <c r="D278" s="519"/>
      <c r="E278" s="481"/>
      <c r="F278" s="481"/>
      <c r="G278" s="481"/>
      <c r="H278" s="481"/>
      <c r="I278" s="481"/>
      <c r="J278" s="481"/>
      <c r="K278" s="481"/>
      <c r="L278" s="481"/>
      <c r="M278" s="481"/>
      <c r="N278" s="481"/>
      <c r="O278" s="481"/>
      <c r="P278" s="481"/>
      <c r="Q278" s="481"/>
      <c r="R278" s="481"/>
      <c r="S278" s="481"/>
      <c r="T278" s="481"/>
      <c r="U278" s="481"/>
      <c r="V278" s="481"/>
      <c r="W278" s="481"/>
      <c r="X278" s="481"/>
      <c r="Y278" s="481"/>
      <c r="Z278" s="481"/>
      <c r="AA278" s="481"/>
      <c r="AB278" s="481"/>
      <c r="AC278" s="481"/>
      <c r="AD278" s="481"/>
      <c r="AE278" s="481"/>
    </row>
    <row r="279" spans="1:31">
      <c r="A279" s="519"/>
      <c r="B279" s="526"/>
      <c r="C279" s="526"/>
      <c r="D279" s="519"/>
      <c r="E279" s="481"/>
      <c r="F279" s="481"/>
      <c r="G279" s="481"/>
      <c r="H279" s="481"/>
      <c r="I279" s="481"/>
      <c r="J279" s="481"/>
      <c r="K279" s="481"/>
      <c r="L279" s="481"/>
      <c r="M279" s="481"/>
      <c r="N279" s="481"/>
      <c r="O279" s="481"/>
      <c r="P279" s="481"/>
      <c r="Q279" s="481"/>
      <c r="R279" s="481"/>
      <c r="S279" s="481"/>
      <c r="T279" s="481"/>
      <c r="U279" s="481"/>
      <c r="V279" s="481"/>
      <c r="W279" s="481"/>
      <c r="X279" s="481"/>
      <c r="Y279" s="481"/>
      <c r="Z279" s="481"/>
      <c r="AA279" s="481"/>
      <c r="AB279" s="481"/>
      <c r="AC279" s="481"/>
      <c r="AD279" s="481"/>
      <c r="AE279" s="481"/>
    </row>
    <row r="280" spans="1:31">
      <c r="A280" s="519"/>
      <c r="B280" s="526"/>
      <c r="C280" s="526"/>
      <c r="D280" s="519"/>
      <c r="E280" s="481"/>
      <c r="F280" s="481"/>
      <c r="G280" s="481"/>
      <c r="H280" s="481"/>
      <c r="I280" s="481"/>
      <c r="J280" s="481"/>
      <c r="K280" s="481"/>
      <c r="L280" s="481"/>
      <c r="M280" s="481"/>
      <c r="N280" s="481"/>
      <c r="O280" s="481"/>
      <c r="P280" s="481"/>
      <c r="Q280" s="481"/>
      <c r="R280" s="481"/>
      <c r="S280" s="481"/>
      <c r="T280" s="481"/>
      <c r="U280" s="481"/>
      <c r="V280" s="481"/>
      <c r="W280" s="481"/>
      <c r="X280" s="481"/>
      <c r="Y280" s="481"/>
      <c r="Z280" s="481"/>
      <c r="AA280" s="481"/>
      <c r="AB280" s="481"/>
      <c r="AC280" s="481"/>
      <c r="AD280" s="481"/>
      <c r="AE280" s="481"/>
    </row>
    <row r="281" spans="1:31">
      <c r="A281" s="519"/>
      <c r="B281" s="526"/>
      <c r="C281" s="526"/>
      <c r="D281" s="519"/>
      <c r="E281" s="481"/>
      <c r="F281" s="481"/>
      <c r="G281" s="481"/>
      <c r="H281" s="481"/>
      <c r="I281" s="481"/>
      <c r="J281" s="481"/>
      <c r="K281" s="481"/>
      <c r="L281" s="481"/>
      <c r="M281" s="481"/>
      <c r="N281" s="481"/>
      <c r="O281" s="481"/>
      <c r="P281" s="481"/>
      <c r="Q281" s="481"/>
      <c r="R281" s="481"/>
      <c r="S281" s="481"/>
      <c r="T281" s="481"/>
      <c r="U281" s="481"/>
      <c r="V281" s="481"/>
      <c r="W281" s="481"/>
      <c r="X281" s="481"/>
      <c r="Y281" s="481"/>
      <c r="Z281" s="481"/>
      <c r="AA281" s="481"/>
      <c r="AB281" s="481"/>
      <c r="AC281" s="481"/>
      <c r="AD281" s="481"/>
      <c r="AE281" s="481"/>
    </row>
    <row r="282" spans="1:31">
      <c r="A282" s="519"/>
      <c r="B282" s="526"/>
      <c r="C282" s="526"/>
      <c r="D282" s="519"/>
      <c r="E282" s="481"/>
      <c r="F282" s="481"/>
      <c r="G282" s="481"/>
      <c r="H282" s="481"/>
      <c r="I282" s="481"/>
      <c r="J282" s="481"/>
      <c r="K282" s="481"/>
      <c r="L282" s="481"/>
      <c r="M282" s="481"/>
      <c r="N282" s="481"/>
      <c r="O282" s="481"/>
      <c r="P282" s="481"/>
      <c r="Q282" s="481"/>
      <c r="R282" s="481"/>
      <c r="S282" s="481"/>
      <c r="T282" s="481"/>
      <c r="U282" s="481"/>
      <c r="V282" s="481"/>
      <c r="W282" s="481"/>
      <c r="X282" s="481"/>
      <c r="Y282" s="481"/>
      <c r="Z282" s="481"/>
      <c r="AA282" s="481"/>
      <c r="AB282" s="481"/>
      <c r="AC282" s="481"/>
      <c r="AD282" s="481"/>
      <c r="AE282" s="481"/>
    </row>
    <row r="283" spans="1:31">
      <c r="A283" s="519"/>
      <c r="B283" s="526"/>
      <c r="C283" s="526"/>
      <c r="D283" s="519"/>
      <c r="E283" s="481"/>
      <c r="F283" s="481"/>
      <c r="G283" s="481"/>
      <c r="H283" s="481"/>
      <c r="I283" s="481"/>
      <c r="J283" s="481"/>
      <c r="K283" s="481"/>
      <c r="L283" s="481"/>
      <c r="M283" s="481"/>
      <c r="N283" s="481"/>
      <c r="O283" s="481"/>
      <c r="P283" s="481"/>
      <c r="Q283" s="481"/>
      <c r="R283" s="481"/>
      <c r="S283" s="481"/>
      <c r="T283" s="481"/>
      <c r="U283" s="481"/>
      <c r="V283" s="481"/>
      <c r="W283" s="481"/>
      <c r="X283" s="481"/>
      <c r="Y283" s="481"/>
      <c r="Z283" s="481"/>
      <c r="AA283" s="481"/>
      <c r="AB283" s="481"/>
      <c r="AC283" s="481"/>
      <c r="AD283" s="481"/>
      <c r="AE283" s="481"/>
    </row>
    <row r="284" spans="1:31">
      <c r="A284" s="519"/>
      <c r="B284" s="526"/>
      <c r="C284" s="526"/>
      <c r="D284" s="519"/>
      <c r="E284" s="481"/>
      <c r="F284" s="481"/>
      <c r="G284" s="481"/>
      <c r="H284" s="481"/>
      <c r="I284" s="481"/>
      <c r="J284" s="481"/>
      <c r="K284" s="481"/>
      <c r="L284" s="481"/>
      <c r="M284" s="481"/>
      <c r="N284" s="481"/>
      <c r="O284" s="481"/>
      <c r="P284" s="481"/>
      <c r="Q284" s="481"/>
      <c r="R284" s="481"/>
      <c r="S284" s="481"/>
      <c r="T284" s="481"/>
      <c r="U284" s="481"/>
      <c r="V284" s="481"/>
      <c r="W284" s="481"/>
      <c r="X284" s="481"/>
      <c r="Y284" s="481"/>
      <c r="Z284" s="481"/>
      <c r="AA284" s="481"/>
      <c r="AB284" s="481"/>
      <c r="AC284" s="481"/>
      <c r="AD284" s="481"/>
      <c r="AE284" s="481"/>
    </row>
    <row r="285" spans="1:31">
      <c r="A285" s="519"/>
      <c r="B285" s="526"/>
      <c r="C285" s="526"/>
      <c r="D285" s="519"/>
      <c r="E285" s="481"/>
      <c r="F285" s="481"/>
      <c r="G285" s="481"/>
      <c r="H285" s="481"/>
      <c r="I285" s="481"/>
      <c r="J285" s="481"/>
      <c r="K285" s="481"/>
      <c r="L285" s="481"/>
      <c r="M285" s="481"/>
      <c r="N285" s="481"/>
      <c r="O285" s="481"/>
      <c r="P285" s="481"/>
      <c r="Q285" s="481"/>
      <c r="R285" s="481"/>
      <c r="S285" s="481"/>
      <c r="T285" s="481"/>
      <c r="U285" s="481"/>
      <c r="V285" s="481"/>
      <c r="W285" s="481"/>
      <c r="X285" s="481"/>
      <c r="Y285" s="481"/>
      <c r="Z285" s="481"/>
      <c r="AA285" s="481"/>
      <c r="AB285" s="481"/>
      <c r="AC285" s="481"/>
      <c r="AD285" s="481"/>
      <c r="AE285" s="481"/>
    </row>
    <row r="286" spans="1:31">
      <c r="A286" s="519"/>
      <c r="B286" s="526"/>
      <c r="C286" s="526"/>
      <c r="D286" s="519"/>
      <c r="E286" s="481"/>
      <c r="F286" s="481"/>
      <c r="G286" s="481"/>
      <c r="H286" s="481"/>
      <c r="I286" s="481"/>
      <c r="J286" s="481"/>
      <c r="K286" s="481"/>
      <c r="L286" s="481"/>
      <c r="M286" s="481"/>
      <c r="N286" s="481"/>
      <c r="O286" s="481"/>
      <c r="P286" s="481"/>
      <c r="Q286" s="481"/>
      <c r="R286" s="481"/>
      <c r="S286" s="481"/>
      <c r="T286" s="481"/>
      <c r="U286" s="481"/>
      <c r="V286" s="481"/>
      <c r="W286" s="481"/>
      <c r="X286" s="481"/>
      <c r="Y286" s="481"/>
      <c r="Z286" s="481"/>
      <c r="AA286" s="481"/>
      <c r="AB286" s="481"/>
      <c r="AC286" s="481"/>
      <c r="AD286" s="481"/>
      <c r="AE286" s="481"/>
    </row>
    <row r="287" spans="1:31">
      <c r="A287" s="519"/>
      <c r="B287" s="526"/>
      <c r="C287" s="526"/>
      <c r="D287" s="519"/>
      <c r="E287" s="481"/>
      <c r="F287" s="481"/>
      <c r="G287" s="481"/>
      <c r="H287" s="481"/>
      <c r="I287" s="481"/>
      <c r="J287" s="481"/>
      <c r="K287" s="481"/>
      <c r="L287" s="481"/>
      <c r="M287" s="481"/>
      <c r="N287" s="481"/>
      <c r="O287" s="481"/>
      <c r="P287" s="481"/>
      <c r="Q287" s="481"/>
      <c r="R287" s="481"/>
      <c r="S287" s="481"/>
      <c r="T287" s="481"/>
      <c r="U287" s="481"/>
      <c r="V287" s="481"/>
      <c r="W287" s="481"/>
      <c r="X287" s="481"/>
      <c r="Y287" s="481"/>
      <c r="Z287" s="481"/>
      <c r="AA287" s="481"/>
      <c r="AB287" s="481"/>
      <c r="AC287" s="481"/>
      <c r="AD287" s="481"/>
      <c r="AE287" s="481"/>
    </row>
    <row r="288" spans="1:31">
      <c r="A288" s="519"/>
      <c r="B288" s="526"/>
      <c r="C288" s="526"/>
      <c r="D288" s="519"/>
      <c r="E288" s="481"/>
      <c r="F288" s="481"/>
      <c r="G288" s="481"/>
      <c r="H288" s="481"/>
      <c r="I288" s="481"/>
      <c r="J288" s="481"/>
      <c r="K288" s="481"/>
      <c r="L288" s="481"/>
      <c r="M288" s="481"/>
      <c r="N288" s="481"/>
      <c r="O288" s="481"/>
      <c r="P288" s="481"/>
      <c r="Q288" s="481"/>
      <c r="R288" s="481"/>
      <c r="S288" s="481"/>
      <c r="T288" s="481"/>
      <c r="U288" s="481"/>
      <c r="V288" s="481"/>
      <c r="W288" s="481"/>
      <c r="X288" s="481"/>
      <c r="Y288" s="481"/>
      <c r="Z288" s="481"/>
      <c r="AA288" s="481"/>
      <c r="AB288" s="481"/>
      <c r="AC288" s="481"/>
      <c r="AD288" s="481"/>
      <c r="AE288" s="481"/>
    </row>
    <row r="289" spans="1:31">
      <c r="A289" s="519"/>
      <c r="B289" s="526"/>
      <c r="C289" s="526"/>
      <c r="D289" s="519"/>
      <c r="E289" s="481"/>
      <c r="F289" s="481"/>
      <c r="G289" s="481"/>
      <c r="H289" s="481"/>
      <c r="I289" s="481"/>
      <c r="J289" s="481"/>
      <c r="K289" s="481"/>
      <c r="L289" s="481"/>
      <c r="M289" s="481"/>
      <c r="N289" s="481"/>
      <c r="O289" s="481"/>
      <c r="P289" s="481"/>
      <c r="Q289" s="481"/>
      <c r="R289" s="481"/>
      <c r="S289" s="481"/>
      <c r="T289" s="481"/>
      <c r="U289" s="481"/>
      <c r="V289" s="481"/>
      <c r="W289" s="481"/>
      <c r="X289" s="481"/>
      <c r="Y289" s="481"/>
      <c r="Z289" s="481"/>
      <c r="AA289" s="481"/>
      <c r="AB289" s="481"/>
      <c r="AC289" s="481"/>
      <c r="AD289" s="481"/>
      <c r="AE289" s="481"/>
    </row>
    <row r="290" spans="1:31">
      <c r="A290" s="519"/>
      <c r="B290" s="526"/>
      <c r="C290" s="526"/>
      <c r="D290" s="519"/>
      <c r="E290" s="481"/>
      <c r="F290" s="481"/>
      <c r="G290" s="481"/>
      <c r="H290" s="481"/>
      <c r="I290" s="481"/>
      <c r="J290" s="481"/>
      <c r="K290" s="481"/>
      <c r="L290" s="481"/>
      <c r="M290" s="481"/>
      <c r="N290" s="481"/>
      <c r="O290" s="481"/>
      <c r="P290" s="481"/>
      <c r="Q290" s="481"/>
      <c r="R290" s="481"/>
      <c r="S290" s="481"/>
      <c r="T290" s="481"/>
      <c r="U290" s="481"/>
      <c r="V290" s="481"/>
      <c r="W290" s="481"/>
      <c r="X290" s="481"/>
      <c r="Y290" s="481"/>
      <c r="Z290" s="481"/>
      <c r="AA290" s="481"/>
      <c r="AB290" s="481"/>
      <c r="AC290" s="481"/>
      <c r="AD290" s="481"/>
      <c r="AE290" s="481"/>
    </row>
    <row r="291" spans="1:31">
      <c r="A291" s="519"/>
      <c r="B291" s="526"/>
      <c r="C291" s="526"/>
      <c r="D291" s="519"/>
      <c r="E291" s="481"/>
      <c r="F291" s="481"/>
      <c r="G291" s="481"/>
      <c r="H291" s="481"/>
      <c r="I291" s="481"/>
      <c r="J291" s="481"/>
      <c r="K291" s="481"/>
      <c r="L291" s="481"/>
      <c r="M291" s="481"/>
      <c r="N291" s="481"/>
      <c r="O291" s="481"/>
      <c r="P291" s="481"/>
      <c r="Q291" s="481"/>
      <c r="R291" s="481"/>
      <c r="S291" s="481"/>
      <c r="T291" s="481"/>
      <c r="U291" s="481"/>
      <c r="V291" s="481"/>
      <c r="W291" s="481"/>
      <c r="X291" s="481"/>
      <c r="Y291" s="481"/>
      <c r="Z291" s="481"/>
      <c r="AA291" s="481"/>
      <c r="AB291" s="481"/>
      <c r="AC291" s="481"/>
      <c r="AD291" s="481"/>
      <c r="AE291" s="481"/>
    </row>
    <row r="292" spans="1:31">
      <c r="A292" s="519"/>
      <c r="B292" s="526"/>
      <c r="C292" s="526"/>
      <c r="D292" s="519"/>
      <c r="E292" s="481"/>
      <c r="F292" s="481"/>
      <c r="G292" s="481"/>
      <c r="H292" s="481"/>
      <c r="I292" s="481"/>
      <c r="J292" s="481"/>
      <c r="K292" s="481"/>
      <c r="L292" s="481"/>
      <c r="M292" s="481"/>
      <c r="N292" s="481"/>
      <c r="O292" s="481"/>
      <c r="P292" s="481"/>
      <c r="Q292" s="481"/>
      <c r="R292" s="481"/>
      <c r="S292" s="481"/>
      <c r="T292" s="481"/>
      <c r="U292" s="481"/>
      <c r="V292" s="481"/>
      <c r="W292" s="481"/>
      <c r="X292" s="481"/>
      <c r="Y292" s="481"/>
      <c r="Z292" s="481"/>
      <c r="AA292" s="481"/>
      <c r="AB292" s="481"/>
      <c r="AC292" s="481"/>
      <c r="AD292" s="481"/>
      <c r="AE292" s="481"/>
    </row>
    <row r="293" spans="1:31">
      <c r="A293" s="519"/>
      <c r="B293" s="526"/>
      <c r="C293" s="526"/>
      <c r="D293" s="519"/>
      <c r="E293" s="481"/>
      <c r="F293" s="481"/>
      <c r="G293" s="481"/>
      <c r="H293" s="481"/>
      <c r="I293" s="481"/>
      <c r="J293" s="481"/>
      <c r="K293" s="481"/>
      <c r="L293" s="481"/>
      <c r="M293" s="481"/>
      <c r="N293" s="481"/>
      <c r="O293" s="481"/>
      <c r="P293" s="481"/>
      <c r="Q293" s="481"/>
      <c r="R293" s="481"/>
      <c r="S293" s="481"/>
      <c r="T293" s="481"/>
      <c r="U293" s="481"/>
      <c r="V293" s="481"/>
      <c r="W293" s="481"/>
      <c r="X293" s="481"/>
      <c r="Y293" s="481"/>
      <c r="Z293" s="481"/>
      <c r="AA293" s="481"/>
      <c r="AB293" s="481"/>
      <c r="AC293" s="481"/>
      <c r="AD293" s="481"/>
      <c r="AE293" s="481"/>
    </row>
    <row r="294" spans="1:31">
      <c r="A294" s="519"/>
      <c r="B294" s="526"/>
      <c r="C294" s="526"/>
      <c r="D294" s="519"/>
      <c r="E294" s="481"/>
      <c r="F294" s="481"/>
      <c r="G294" s="481"/>
      <c r="H294" s="481"/>
      <c r="I294" s="481"/>
      <c r="J294" s="481"/>
      <c r="K294" s="481"/>
      <c r="L294" s="481"/>
      <c r="M294" s="481"/>
      <c r="N294" s="481"/>
      <c r="O294" s="481"/>
      <c r="P294" s="481"/>
      <c r="Q294" s="481"/>
      <c r="R294" s="481"/>
      <c r="S294" s="481"/>
      <c r="T294" s="481"/>
      <c r="U294" s="481"/>
      <c r="V294" s="481"/>
      <c r="W294" s="481"/>
      <c r="X294" s="481"/>
      <c r="Y294" s="481"/>
      <c r="Z294" s="481"/>
      <c r="AA294" s="481"/>
      <c r="AB294" s="481"/>
      <c r="AC294" s="481"/>
      <c r="AD294" s="481"/>
      <c r="AE294" s="481"/>
    </row>
    <row r="295" spans="1:31">
      <c r="A295" s="519"/>
      <c r="B295" s="526"/>
      <c r="C295" s="526"/>
      <c r="D295" s="519"/>
      <c r="E295" s="481"/>
      <c r="F295" s="481"/>
      <c r="G295" s="481"/>
      <c r="H295" s="481"/>
      <c r="I295" s="481"/>
      <c r="J295" s="481"/>
      <c r="K295" s="481"/>
      <c r="L295" s="481"/>
      <c r="M295" s="481"/>
      <c r="N295" s="481"/>
      <c r="O295" s="481"/>
      <c r="P295" s="481"/>
      <c r="Q295" s="481"/>
      <c r="R295" s="481"/>
      <c r="S295" s="481"/>
      <c r="T295" s="481"/>
      <c r="U295" s="481"/>
      <c r="V295" s="481"/>
      <c r="W295" s="481"/>
      <c r="X295" s="481"/>
      <c r="Y295" s="481"/>
      <c r="Z295" s="481"/>
      <c r="AA295" s="481"/>
      <c r="AB295" s="481"/>
      <c r="AC295" s="481"/>
      <c r="AD295" s="481"/>
      <c r="AE295" s="481"/>
    </row>
    <row r="296" spans="1:31">
      <c r="A296" s="519"/>
      <c r="B296" s="526"/>
      <c r="C296" s="526"/>
      <c r="D296" s="519"/>
      <c r="E296" s="481"/>
      <c r="F296" s="481"/>
      <c r="G296" s="481"/>
      <c r="H296" s="481"/>
      <c r="I296" s="481"/>
      <c r="J296" s="481"/>
      <c r="K296" s="481"/>
      <c r="L296" s="481"/>
      <c r="M296" s="481"/>
      <c r="N296" s="481"/>
      <c r="O296" s="481"/>
      <c r="P296" s="481"/>
      <c r="Q296" s="481"/>
      <c r="R296" s="481"/>
      <c r="S296" s="481"/>
      <c r="T296" s="481"/>
      <c r="U296" s="481"/>
      <c r="V296" s="481"/>
      <c r="W296" s="481"/>
      <c r="X296" s="481"/>
      <c r="Y296" s="481"/>
      <c r="Z296" s="481"/>
      <c r="AA296" s="481"/>
      <c r="AB296" s="481"/>
      <c r="AC296" s="481"/>
      <c r="AD296" s="481"/>
      <c r="AE296" s="481"/>
    </row>
    <row r="297" spans="1:31">
      <c r="A297" s="519"/>
      <c r="B297" s="526"/>
      <c r="C297" s="526"/>
      <c r="D297" s="519"/>
      <c r="E297" s="481"/>
      <c r="F297" s="481"/>
      <c r="G297" s="481"/>
      <c r="H297" s="481"/>
      <c r="I297" s="481"/>
      <c r="J297" s="481"/>
      <c r="K297" s="481"/>
      <c r="L297" s="481"/>
      <c r="M297" s="481"/>
      <c r="N297" s="481"/>
      <c r="O297" s="481"/>
      <c r="P297" s="481"/>
      <c r="Q297" s="481"/>
      <c r="R297" s="481"/>
      <c r="S297" s="481"/>
      <c r="T297" s="481"/>
      <c r="U297" s="481"/>
      <c r="V297" s="481"/>
      <c r="W297" s="481"/>
      <c r="X297" s="481"/>
      <c r="Y297" s="481"/>
      <c r="Z297" s="481"/>
      <c r="AA297" s="481"/>
      <c r="AB297" s="481"/>
      <c r="AC297" s="481"/>
      <c r="AD297" s="481"/>
      <c r="AE297" s="481"/>
    </row>
    <row r="298" spans="1:31">
      <c r="A298" s="519"/>
      <c r="B298" s="526"/>
      <c r="C298" s="526"/>
      <c r="D298" s="519"/>
      <c r="E298" s="481"/>
      <c r="F298" s="481"/>
      <c r="G298" s="481"/>
      <c r="H298" s="481"/>
      <c r="I298" s="481"/>
      <c r="J298" s="481"/>
      <c r="K298" s="481"/>
      <c r="L298" s="481"/>
      <c r="M298" s="481"/>
      <c r="N298" s="481"/>
      <c r="O298" s="481"/>
      <c r="P298" s="481"/>
      <c r="Q298" s="481"/>
      <c r="R298" s="481"/>
      <c r="S298" s="481"/>
      <c r="T298" s="481"/>
      <c r="U298" s="481"/>
      <c r="V298" s="481"/>
      <c r="W298" s="481"/>
      <c r="X298" s="481"/>
      <c r="Y298" s="481"/>
      <c r="Z298" s="481"/>
      <c r="AA298" s="481"/>
      <c r="AB298" s="481"/>
      <c r="AC298" s="481"/>
      <c r="AD298" s="481"/>
      <c r="AE298" s="481"/>
    </row>
    <row r="299" spans="1:31">
      <c r="A299" s="519"/>
      <c r="B299" s="526"/>
      <c r="C299" s="526"/>
      <c r="D299" s="519"/>
      <c r="E299" s="481"/>
      <c r="F299" s="481"/>
      <c r="G299" s="481"/>
      <c r="H299" s="481"/>
      <c r="I299" s="481"/>
      <c r="J299" s="481"/>
      <c r="K299" s="481"/>
      <c r="L299" s="481"/>
      <c r="M299" s="481"/>
      <c r="N299" s="481"/>
      <c r="O299" s="481"/>
      <c r="P299" s="481"/>
      <c r="Q299" s="481"/>
      <c r="R299" s="481"/>
      <c r="S299" s="481"/>
      <c r="T299" s="481"/>
      <c r="U299" s="481"/>
      <c r="V299" s="481"/>
      <c r="W299" s="481"/>
      <c r="X299" s="481"/>
      <c r="Y299" s="481"/>
      <c r="Z299" s="481"/>
      <c r="AA299" s="481"/>
      <c r="AB299" s="481"/>
      <c r="AC299" s="481"/>
      <c r="AD299" s="481"/>
      <c r="AE299" s="481"/>
    </row>
    <row r="300" spans="1:31">
      <c r="A300" s="519"/>
      <c r="B300" s="526"/>
      <c r="C300" s="526"/>
      <c r="D300" s="519"/>
      <c r="E300" s="481"/>
      <c r="F300" s="481"/>
      <c r="G300" s="481"/>
      <c r="H300" s="481"/>
      <c r="I300" s="481"/>
      <c r="J300" s="481"/>
      <c r="K300" s="481"/>
      <c r="L300" s="481"/>
      <c r="M300" s="481"/>
      <c r="N300" s="481"/>
      <c r="O300" s="481"/>
      <c r="P300" s="481"/>
      <c r="Q300" s="481"/>
      <c r="R300" s="481"/>
      <c r="S300" s="481"/>
      <c r="T300" s="481"/>
      <c r="U300" s="481"/>
      <c r="V300" s="481"/>
      <c r="W300" s="481"/>
      <c r="X300" s="481"/>
      <c r="Y300" s="481"/>
      <c r="Z300" s="481"/>
      <c r="AA300" s="481"/>
      <c r="AB300" s="481"/>
      <c r="AC300" s="481"/>
      <c r="AD300" s="481"/>
      <c r="AE300" s="481"/>
    </row>
    <row r="301" spans="1:31">
      <c r="A301" s="519"/>
      <c r="B301" s="526"/>
      <c r="C301" s="526"/>
      <c r="D301" s="519"/>
      <c r="E301" s="481"/>
      <c r="F301" s="481"/>
      <c r="G301" s="481"/>
      <c r="H301" s="481"/>
      <c r="I301" s="481"/>
      <c r="J301" s="481"/>
      <c r="K301" s="481"/>
      <c r="L301" s="481"/>
      <c r="M301" s="481"/>
      <c r="N301" s="481"/>
      <c r="O301" s="481"/>
      <c r="P301" s="481"/>
      <c r="Q301" s="481"/>
      <c r="R301" s="481"/>
      <c r="S301" s="481"/>
      <c r="T301" s="481"/>
      <c r="U301" s="481"/>
      <c r="V301" s="481"/>
      <c r="W301" s="481"/>
      <c r="X301" s="481"/>
      <c r="Y301" s="481"/>
      <c r="Z301" s="481"/>
      <c r="AA301" s="481"/>
      <c r="AB301" s="481"/>
      <c r="AC301" s="481"/>
      <c r="AD301" s="481"/>
      <c r="AE301" s="481"/>
    </row>
    <row r="302" spans="1:31">
      <c r="A302" s="519"/>
      <c r="B302" s="526"/>
      <c r="C302" s="526"/>
      <c r="D302" s="519"/>
      <c r="E302" s="481"/>
      <c r="F302" s="481"/>
      <c r="G302" s="481"/>
      <c r="H302" s="481"/>
      <c r="I302" s="481"/>
      <c r="J302" s="481"/>
      <c r="K302" s="481"/>
      <c r="L302" s="481"/>
      <c r="M302" s="481"/>
      <c r="N302" s="481"/>
      <c r="O302" s="481"/>
      <c r="P302" s="481"/>
      <c r="Q302" s="481"/>
      <c r="R302" s="481"/>
      <c r="S302" s="481"/>
      <c r="T302" s="481"/>
      <c r="U302" s="481"/>
      <c r="V302" s="481"/>
      <c r="W302" s="481"/>
      <c r="X302" s="481"/>
      <c r="Y302" s="481"/>
      <c r="Z302" s="481"/>
      <c r="AA302" s="481"/>
      <c r="AB302" s="481"/>
      <c r="AC302" s="481"/>
      <c r="AD302" s="481"/>
      <c r="AE302" s="481"/>
    </row>
    <row r="303" spans="1:31">
      <c r="A303" s="519"/>
      <c r="B303" s="526"/>
      <c r="C303" s="526"/>
      <c r="D303" s="519"/>
      <c r="E303" s="481"/>
      <c r="F303" s="481"/>
      <c r="G303" s="481"/>
      <c r="H303" s="481"/>
      <c r="I303" s="481"/>
      <c r="J303" s="481"/>
      <c r="K303" s="481"/>
      <c r="L303" s="481"/>
      <c r="M303" s="481"/>
      <c r="N303" s="481"/>
      <c r="O303" s="481"/>
      <c r="P303" s="481"/>
      <c r="Q303" s="481"/>
      <c r="R303" s="481"/>
      <c r="S303" s="481"/>
      <c r="T303" s="481"/>
      <c r="U303" s="481"/>
      <c r="V303" s="481"/>
      <c r="W303" s="481"/>
      <c r="X303" s="481"/>
      <c r="Y303" s="481"/>
      <c r="Z303" s="481"/>
      <c r="AA303" s="481"/>
      <c r="AB303" s="481"/>
      <c r="AC303" s="481"/>
      <c r="AD303" s="481"/>
      <c r="AE303" s="481"/>
    </row>
    <row r="304" spans="1:31">
      <c r="A304" s="519"/>
      <c r="B304" s="526"/>
      <c r="C304" s="526"/>
      <c r="D304" s="519"/>
      <c r="E304" s="481"/>
      <c r="F304" s="481"/>
      <c r="G304" s="481"/>
      <c r="H304" s="481"/>
      <c r="I304" s="481"/>
      <c r="J304" s="481"/>
      <c r="K304" s="481"/>
      <c r="L304" s="481"/>
      <c r="M304" s="481"/>
      <c r="N304" s="481"/>
      <c r="O304" s="481"/>
      <c r="P304" s="481"/>
      <c r="Q304" s="481"/>
      <c r="R304" s="481"/>
      <c r="S304" s="481"/>
      <c r="T304" s="481"/>
      <c r="U304" s="481"/>
      <c r="V304" s="481"/>
      <c r="W304" s="481"/>
      <c r="X304" s="481"/>
      <c r="Y304" s="481"/>
      <c r="Z304" s="481"/>
      <c r="AA304" s="481"/>
      <c r="AB304" s="481"/>
      <c r="AC304" s="481"/>
      <c r="AD304" s="481"/>
      <c r="AE304" s="481"/>
    </row>
    <row r="305" spans="1:31">
      <c r="A305" s="519"/>
      <c r="B305" s="526"/>
      <c r="C305" s="526"/>
      <c r="D305" s="519"/>
      <c r="E305" s="481"/>
      <c r="F305" s="481"/>
      <c r="G305" s="481"/>
      <c r="H305" s="481"/>
      <c r="I305" s="481"/>
      <c r="J305" s="481"/>
      <c r="K305" s="481"/>
      <c r="L305" s="481"/>
      <c r="M305" s="481"/>
      <c r="N305" s="481"/>
      <c r="O305" s="481"/>
      <c r="P305" s="481"/>
      <c r="Q305" s="481"/>
      <c r="R305" s="481"/>
      <c r="S305" s="481"/>
      <c r="T305" s="481"/>
      <c r="U305" s="481"/>
      <c r="V305" s="481"/>
      <c r="W305" s="481"/>
      <c r="X305" s="481"/>
      <c r="Y305" s="481"/>
      <c r="Z305" s="481"/>
      <c r="AA305" s="481"/>
      <c r="AB305" s="481"/>
      <c r="AC305" s="481"/>
      <c r="AD305" s="481"/>
      <c r="AE305" s="481"/>
    </row>
    <row r="306" spans="1:31">
      <c r="A306" s="519"/>
      <c r="B306" s="526"/>
      <c r="C306" s="526"/>
      <c r="D306" s="519"/>
      <c r="E306" s="481"/>
      <c r="F306" s="481"/>
      <c r="G306" s="481"/>
      <c r="H306" s="481"/>
      <c r="I306" s="481"/>
      <c r="J306" s="481"/>
      <c r="K306" s="481"/>
      <c r="L306" s="481"/>
      <c r="M306" s="481"/>
      <c r="N306" s="481"/>
      <c r="O306" s="481"/>
      <c r="P306" s="481"/>
      <c r="Q306" s="481"/>
      <c r="R306" s="481"/>
      <c r="S306" s="481"/>
      <c r="T306" s="481"/>
      <c r="U306" s="481"/>
      <c r="V306" s="481"/>
      <c r="W306" s="481"/>
      <c r="X306" s="481"/>
      <c r="Y306" s="481"/>
      <c r="Z306" s="481"/>
      <c r="AA306" s="481"/>
      <c r="AB306" s="481"/>
      <c r="AC306" s="481"/>
      <c r="AD306" s="481"/>
      <c r="AE306" s="481"/>
    </row>
    <row r="307" spans="1:31">
      <c r="A307" s="519"/>
      <c r="B307" s="526"/>
      <c r="C307" s="526"/>
      <c r="D307" s="519"/>
      <c r="E307" s="481"/>
      <c r="F307" s="481"/>
      <c r="G307" s="481"/>
      <c r="H307" s="481"/>
      <c r="I307" s="481"/>
      <c r="J307" s="481"/>
      <c r="K307" s="481"/>
      <c r="L307" s="481"/>
      <c r="M307" s="481"/>
      <c r="N307" s="481"/>
      <c r="O307" s="481"/>
      <c r="P307" s="481"/>
      <c r="Q307" s="481"/>
      <c r="R307" s="481"/>
      <c r="S307" s="481"/>
      <c r="T307" s="481"/>
      <c r="U307" s="481"/>
      <c r="V307" s="481"/>
      <c r="W307" s="481"/>
      <c r="X307" s="481"/>
      <c r="Y307" s="481"/>
      <c r="Z307" s="481"/>
      <c r="AA307" s="481"/>
      <c r="AB307" s="481"/>
      <c r="AC307" s="481"/>
      <c r="AD307" s="481"/>
      <c r="AE307" s="481"/>
    </row>
    <row r="308" spans="1:31">
      <c r="A308" s="519"/>
      <c r="B308" s="526"/>
      <c r="C308" s="526"/>
      <c r="D308" s="519"/>
      <c r="E308" s="481"/>
      <c r="F308" s="481"/>
      <c r="G308" s="481"/>
      <c r="H308" s="481"/>
      <c r="I308" s="481"/>
      <c r="J308" s="481"/>
      <c r="K308" s="481"/>
      <c r="L308" s="481"/>
      <c r="M308" s="481"/>
      <c r="N308" s="481"/>
      <c r="O308" s="481"/>
      <c r="P308" s="481"/>
      <c r="Q308" s="481"/>
      <c r="R308" s="481"/>
      <c r="S308" s="481"/>
      <c r="T308" s="481"/>
      <c r="U308" s="481"/>
      <c r="V308" s="481"/>
      <c r="W308" s="481"/>
      <c r="X308" s="481"/>
      <c r="Y308" s="481"/>
      <c r="Z308" s="481"/>
      <c r="AA308" s="481"/>
      <c r="AB308" s="481"/>
      <c r="AC308" s="481"/>
      <c r="AD308" s="481"/>
      <c r="AE308" s="481"/>
    </row>
    <row r="309" spans="1:31">
      <c r="A309" s="519"/>
      <c r="B309" s="526"/>
      <c r="C309" s="526"/>
      <c r="D309" s="519"/>
      <c r="E309" s="481"/>
      <c r="F309" s="481"/>
      <c r="G309" s="481"/>
      <c r="H309" s="481"/>
      <c r="I309" s="481"/>
      <c r="J309" s="481"/>
      <c r="K309" s="481"/>
      <c r="L309" s="481"/>
      <c r="M309" s="481"/>
      <c r="N309" s="481"/>
      <c r="O309" s="481"/>
      <c r="P309" s="481"/>
      <c r="Q309" s="481"/>
      <c r="R309" s="481"/>
      <c r="S309" s="481"/>
      <c r="T309" s="481"/>
      <c r="U309" s="481"/>
      <c r="V309" s="481"/>
      <c r="W309" s="481"/>
      <c r="X309" s="481"/>
      <c r="Y309" s="481"/>
      <c r="Z309" s="481"/>
      <c r="AA309" s="481"/>
      <c r="AB309" s="481"/>
      <c r="AC309" s="481"/>
      <c r="AD309" s="481"/>
      <c r="AE309" s="481"/>
    </row>
    <row r="310" spans="1:31">
      <c r="A310" s="519"/>
      <c r="B310" s="526"/>
      <c r="C310" s="526"/>
      <c r="D310" s="519"/>
      <c r="E310" s="481"/>
      <c r="F310" s="481"/>
      <c r="G310" s="481"/>
      <c r="H310" s="481"/>
      <c r="I310" s="481"/>
      <c r="J310" s="481"/>
      <c r="K310" s="481"/>
      <c r="L310" s="481"/>
      <c r="M310" s="481"/>
      <c r="N310" s="481"/>
      <c r="O310" s="481"/>
      <c r="P310" s="481"/>
      <c r="Q310" s="481"/>
      <c r="R310" s="481"/>
      <c r="S310" s="481"/>
      <c r="T310" s="481"/>
      <c r="U310" s="481"/>
      <c r="V310" s="481"/>
      <c r="W310" s="481"/>
      <c r="X310" s="481"/>
      <c r="Y310" s="481"/>
      <c r="Z310" s="481"/>
      <c r="AA310" s="481"/>
      <c r="AB310" s="481"/>
      <c r="AC310" s="481"/>
      <c r="AD310" s="481"/>
      <c r="AE310" s="481"/>
    </row>
    <row r="311" spans="1:31">
      <c r="A311" s="519"/>
      <c r="B311" s="526"/>
      <c r="C311" s="526"/>
      <c r="D311" s="519"/>
      <c r="E311" s="481"/>
      <c r="F311" s="481"/>
      <c r="G311" s="481"/>
      <c r="H311" s="481"/>
      <c r="I311" s="481"/>
      <c r="J311" s="481"/>
      <c r="K311" s="481"/>
      <c r="L311" s="481"/>
      <c r="M311" s="481"/>
      <c r="N311" s="481"/>
      <c r="O311" s="481"/>
      <c r="P311" s="481"/>
      <c r="Q311" s="481"/>
      <c r="R311" s="481"/>
      <c r="S311" s="481"/>
      <c r="T311" s="481"/>
      <c r="U311" s="481"/>
      <c r="V311" s="481"/>
      <c r="W311" s="481"/>
      <c r="X311" s="481"/>
      <c r="Y311" s="481"/>
      <c r="Z311" s="481"/>
      <c r="AA311" s="481"/>
      <c r="AB311" s="481"/>
      <c r="AC311" s="481"/>
      <c r="AD311" s="481"/>
      <c r="AE311" s="481"/>
    </row>
    <row r="312" spans="1:31">
      <c r="A312" s="519"/>
      <c r="B312" s="526"/>
      <c r="C312" s="526"/>
      <c r="D312" s="519"/>
      <c r="E312" s="481"/>
      <c r="F312" s="481"/>
      <c r="G312" s="481"/>
      <c r="H312" s="481"/>
      <c r="I312" s="481"/>
      <c r="J312" s="481"/>
      <c r="K312" s="481"/>
      <c r="L312" s="481"/>
      <c r="M312" s="481"/>
      <c r="N312" s="481"/>
      <c r="O312" s="481"/>
      <c r="P312" s="481"/>
      <c r="Q312" s="481"/>
      <c r="R312" s="481"/>
      <c r="S312" s="481"/>
      <c r="T312" s="481"/>
      <c r="U312" s="481"/>
      <c r="V312" s="481"/>
      <c r="W312" s="481"/>
      <c r="X312" s="481"/>
      <c r="Y312" s="481"/>
      <c r="Z312" s="481"/>
      <c r="AA312" s="481"/>
      <c r="AB312" s="481"/>
      <c r="AC312" s="481"/>
      <c r="AD312" s="481"/>
      <c r="AE312" s="481"/>
    </row>
    <row r="313" spans="1:31">
      <c r="A313" s="519"/>
      <c r="B313" s="526"/>
      <c r="C313" s="526"/>
      <c r="D313" s="519"/>
      <c r="E313" s="481"/>
      <c r="F313" s="481"/>
      <c r="G313" s="481"/>
      <c r="H313" s="481"/>
      <c r="I313" s="481"/>
      <c r="J313" s="481"/>
      <c r="K313" s="481"/>
      <c r="L313" s="481"/>
      <c r="M313" s="481"/>
      <c r="N313" s="481"/>
      <c r="O313" s="481"/>
      <c r="P313" s="481"/>
      <c r="Q313" s="481"/>
      <c r="R313" s="481"/>
      <c r="S313" s="481"/>
      <c r="T313" s="481"/>
      <c r="U313" s="481"/>
      <c r="V313" s="481"/>
      <c r="W313" s="481"/>
      <c r="X313" s="481"/>
      <c r="Y313" s="481"/>
      <c r="Z313" s="481"/>
      <c r="AA313" s="481"/>
      <c r="AB313" s="481"/>
      <c r="AC313" s="481"/>
      <c r="AD313" s="481"/>
      <c r="AE313" s="481"/>
    </row>
    <row r="314" spans="1:31">
      <c r="A314" s="519"/>
      <c r="B314" s="526"/>
      <c r="C314" s="526"/>
      <c r="D314" s="519"/>
      <c r="E314" s="481"/>
      <c r="F314" s="481"/>
      <c r="G314" s="481"/>
      <c r="H314" s="481"/>
      <c r="I314" s="481"/>
      <c r="J314" s="481"/>
      <c r="K314" s="481"/>
      <c r="L314" s="481"/>
      <c r="M314" s="481"/>
      <c r="N314" s="481"/>
      <c r="O314" s="481"/>
      <c r="P314" s="481"/>
      <c r="Q314" s="481"/>
      <c r="R314" s="481"/>
      <c r="S314" s="481"/>
      <c r="T314" s="481"/>
      <c r="U314" s="481"/>
      <c r="V314" s="481"/>
      <c r="W314" s="481"/>
      <c r="X314" s="481"/>
      <c r="Y314" s="481"/>
      <c r="Z314" s="481"/>
      <c r="AA314" s="481"/>
      <c r="AB314" s="481"/>
      <c r="AC314" s="481"/>
      <c r="AD314" s="481"/>
      <c r="AE314" s="481"/>
    </row>
    <row r="315" spans="1:31">
      <c r="A315" s="519"/>
      <c r="B315" s="526"/>
      <c r="C315" s="526"/>
      <c r="D315" s="519"/>
      <c r="E315" s="481"/>
      <c r="F315" s="481"/>
      <c r="G315" s="481"/>
      <c r="H315" s="481"/>
      <c r="I315" s="481"/>
      <c r="J315" s="481"/>
      <c r="K315" s="481"/>
      <c r="L315" s="481"/>
      <c r="M315" s="481"/>
      <c r="N315" s="481"/>
      <c r="O315" s="481"/>
      <c r="P315" s="481"/>
      <c r="Q315" s="481"/>
      <c r="R315" s="481"/>
      <c r="S315" s="481"/>
      <c r="T315" s="481"/>
      <c r="U315" s="481"/>
      <c r="V315" s="481"/>
      <c r="W315" s="481"/>
      <c r="X315" s="481"/>
      <c r="Y315" s="481"/>
      <c r="Z315" s="481"/>
      <c r="AA315" s="481"/>
      <c r="AB315" s="481"/>
      <c r="AC315" s="481"/>
      <c r="AD315" s="481"/>
      <c r="AE315" s="481"/>
    </row>
    <row r="316" spans="1:31">
      <c r="A316" s="519"/>
      <c r="B316" s="526"/>
      <c r="C316" s="526"/>
      <c r="D316" s="519"/>
      <c r="E316" s="481"/>
      <c r="F316" s="481"/>
      <c r="G316" s="481"/>
      <c r="H316" s="481"/>
      <c r="I316" s="481"/>
      <c r="J316" s="481"/>
      <c r="K316" s="481"/>
      <c r="L316" s="481"/>
      <c r="M316" s="481"/>
      <c r="N316" s="481"/>
      <c r="O316" s="481"/>
      <c r="P316" s="481"/>
      <c r="Q316" s="481"/>
      <c r="R316" s="481"/>
      <c r="S316" s="481"/>
      <c r="T316" s="481"/>
      <c r="U316" s="481"/>
      <c r="V316" s="481"/>
      <c r="W316" s="481"/>
      <c r="X316" s="481"/>
      <c r="Y316" s="481"/>
      <c r="Z316" s="481"/>
      <c r="AA316" s="481"/>
      <c r="AB316" s="481"/>
      <c r="AC316" s="481"/>
      <c r="AD316" s="481"/>
      <c r="AE316" s="481"/>
    </row>
    <row r="317" spans="1:31">
      <c r="A317" s="519"/>
      <c r="B317" s="526"/>
      <c r="C317" s="526"/>
      <c r="D317" s="519"/>
      <c r="E317" s="481"/>
      <c r="F317" s="481"/>
      <c r="G317" s="481"/>
      <c r="H317" s="481"/>
      <c r="I317" s="481"/>
      <c r="J317" s="481"/>
      <c r="K317" s="481"/>
      <c r="L317" s="481"/>
      <c r="M317" s="481"/>
      <c r="N317" s="481"/>
      <c r="O317" s="481"/>
      <c r="P317" s="481"/>
      <c r="Q317" s="481"/>
      <c r="R317" s="481"/>
      <c r="S317" s="481"/>
      <c r="T317" s="481"/>
      <c r="U317" s="481"/>
      <c r="V317" s="481"/>
      <c r="W317" s="481"/>
      <c r="X317" s="481"/>
      <c r="Y317" s="481"/>
      <c r="Z317" s="481"/>
      <c r="AA317" s="481"/>
      <c r="AB317" s="481"/>
      <c r="AC317" s="481"/>
      <c r="AD317" s="481"/>
      <c r="AE317" s="481"/>
    </row>
    <row r="318" spans="1:31">
      <c r="A318" s="519"/>
      <c r="B318" s="526"/>
      <c r="C318" s="526"/>
      <c r="D318" s="519"/>
      <c r="E318" s="481"/>
      <c r="F318" s="481"/>
      <c r="G318" s="481"/>
      <c r="H318" s="481"/>
      <c r="I318" s="481"/>
      <c r="J318" s="481"/>
      <c r="K318" s="481"/>
      <c r="L318" s="481"/>
      <c r="M318" s="481"/>
      <c r="N318" s="481"/>
      <c r="O318" s="481"/>
      <c r="P318" s="481"/>
      <c r="Q318" s="481"/>
      <c r="R318" s="481"/>
      <c r="S318" s="481"/>
      <c r="T318" s="481"/>
      <c r="U318" s="481"/>
      <c r="V318" s="481"/>
      <c r="W318" s="481"/>
      <c r="X318" s="481"/>
      <c r="Y318" s="481"/>
      <c r="Z318" s="481"/>
      <c r="AA318" s="481"/>
      <c r="AB318" s="481"/>
      <c r="AC318" s="481"/>
      <c r="AD318" s="481"/>
      <c r="AE318" s="481"/>
    </row>
    <row r="319" spans="1:31">
      <c r="A319" s="519"/>
      <c r="B319" s="526"/>
      <c r="C319" s="526"/>
      <c r="D319" s="519"/>
      <c r="E319" s="481"/>
      <c r="F319" s="481"/>
      <c r="G319" s="481"/>
      <c r="H319" s="481"/>
      <c r="I319" s="481"/>
      <c r="J319" s="481"/>
      <c r="K319" s="481"/>
      <c r="L319" s="481"/>
      <c r="M319" s="481"/>
      <c r="N319" s="481"/>
      <c r="O319" s="481"/>
      <c r="P319" s="481"/>
      <c r="Q319" s="481"/>
      <c r="R319" s="481"/>
      <c r="S319" s="481"/>
      <c r="T319" s="481"/>
      <c r="U319" s="481"/>
      <c r="V319" s="481"/>
      <c r="W319" s="481"/>
      <c r="X319" s="481"/>
      <c r="Y319" s="481"/>
      <c r="Z319" s="481"/>
      <c r="AA319" s="481"/>
      <c r="AB319" s="481"/>
      <c r="AC319" s="481"/>
      <c r="AD319" s="481"/>
      <c r="AE319" s="481"/>
    </row>
    <row r="320" spans="1:31">
      <c r="A320" s="519"/>
      <c r="B320" s="526"/>
      <c r="C320" s="526"/>
      <c r="D320" s="519"/>
      <c r="E320" s="481"/>
      <c r="F320" s="481"/>
      <c r="G320" s="481"/>
      <c r="H320" s="481"/>
      <c r="I320" s="481"/>
      <c r="J320" s="481"/>
      <c r="K320" s="481"/>
      <c r="L320" s="481"/>
      <c r="M320" s="481"/>
      <c r="N320" s="481"/>
      <c r="O320" s="481"/>
      <c r="P320" s="481"/>
      <c r="Q320" s="481"/>
      <c r="R320" s="481"/>
      <c r="S320" s="481"/>
      <c r="T320" s="481"/>
      <c r="U320" s="481"/>
      <c r="V320" s="481"/>
      <c r="W320" s="481"/>
      <c r="X320" s="481"/>
      <c r="Y320" s="481"/>
      <c r="Z320" s="481"/>
      <c r="AA320" s="481"/>
      <c r="AB320" s="481"/>
      <c r="AC320" s="481"/>
      <c r="AD320" s="481"/>
      <c r="AE320" s="481"/>
    </row>
    <row r="321" spans="1:31">
      <c r="A321" s="519"/>
      <c r="B321" s="526"/>
      <c r="C321" s="526"/>
      <c r="D321" s="519"/>
      <c r="E321" s="481"/>
      <c r="F321" s="481"/>
      <c r="G321" s="481"/>
      <c r="H321" s="481"/>
      <c r="I321" s="481"/>
      <c r="J321" s="481"/>
      <c r="K321" s="481"/>
      <c r="L321" s="481"/>
      <c r="M321" s="481"/>
      <c r="N321" s="481"/>
      <c r="O321" s="481"/>
      <c r="P321" s="481"/>
      <c r="Q321" s="481"/>
      <c r="R321" s="481"/>
      <c r="S321" s="481"/>
      <c r="T321" s="481"/>
      <c r="U321" s="481"/>
      <c r="V321" s="481"/>
      <c r="W321" s="481"/>
      <c r="X321" s="481"/>
      <c r="Y321" s="481"/>
      <c r="Z321" s="481"/>
      <c r="AA321" s="481"/>
      <c r="AB321" s="481"/>
      <c r="AC321" s="481"/>
      <c r="AD321" s="481"/>
      <c r="AE321" s="481"/>
    </row>
    <row r="322" spans="1:31">
      <c r="A322" s="519"/>
      <c r="B322" s="526"/>
      <c r="C322" s="526"/>
      <c r="D322" s="519"/>
      <c r="E322" s="481"/>
      <c r="F322" s="481"/>
      <c r="G322" s="481"/>
      <c r="H322" s="481"/>
      <c r="I322" s="481"/>
      <c r="J322" s="481"/>
      <c r="K322" s="481"/>
      <c r="L322" s="481"/>
      <c r="M322" s="481"/>
      <c r="N322" s="481"/>
      <c r="O322" s="481"/>
      <c r="P322" s="481"/>
      <c r="Q322" s="481"/>
      <c r="R322" s="481"/>
      <c r="S322" s="481"/>
      <c r="T322" s="481"/>
      <c r="U322" s="481"/>
      <c r="V322" s="481"/>
      <c r="W322" s="481"/>
      <c r="X322" s="481"/>
      <c r="Y322" s="481"/>
      <c r="Z322" s="481"/>
      <c r="AA322" s="481"/>
      <c r="AB322" s="481"/>
      <c r="AC322" s="481"/>
      <c r="AD322" s="481"/>
      <c r="AE322" s="481"/>
    </row>
    <row r="323" spans="1:31">
      <c r="A323" s="519"/>
      <c r="B323" s="526"/>
      <c r="C323" s="526"/>
      <c r="D323" s="519"/>
      <c r="E323" s="481"/>
      <c r="F323" s="481"/>
      <c r="G323" s="481"/>
      <c r="H323" s="481"/>
      <c r="I323" s="481"/>
      <c r="J323" s="481"/>
      <c r="K323" s="481"/>
      <c r="L323" s="481"/>
      <c r="M323" s="481"/>
      <c r="N323" s="481"/>
      <c r="O323" s="481"/>
      <c r="P323" s="481"/>
      <c r="Q323" s="481"/>
      <c r="R323" s="481"/>
      <c r="S323" s="481"/>
      <c r="T323" s="481"/>
      <c r="U323" s="481"/>
      <c r="V323" s="481"/>
      <c r="W323" s="481"/>
      <c r="X323" s="481"/>
      <c r="Y323" s="481"/>
      <c r="Z323" s="481"/>
      <c r="AA323" s="481"/>
      <c r="AB323" s="481"/>
      <c r="AC323" s="481"/>
      <c r="AD323" s="481"/>
      <c r="AE323" s="481"/>
    </row>
    <row r="324" spans="1:31">
      <c r="A324" s="519"/>
      <c r="B324" s="526"/>
      <c r="C324" s="526"/>
      <c r="D324" s="519"/>
      <c r="E324" s="481"/>
      <c r="F324" s="481"/>
      <c r="G324" s="481"/>
      <c r="H324" s="481"/>
      <c r="I324" s="481"/>
      <c r="J324" s="481"/>
      <c r="K324" s="481"/>
      <c r="L324" s="481"/>
      <c r="M324" s="481"/>
      <c r="N324" s="481"/>
      <c r="O324" s="481"/>
      <c r="P324" s="481"/>
      <c r="Q324" s="481"/>
      <c r="R324" s="481"/>
      <c r="S324" s="481"/>
      <c r="T324" s="481"/>
      <c r="U324" s="481"/>
      <c r="V324" s="481"/>
      <c r="W324" s="481"/>
      <c r="X324" s="481"/>
      <c r="Y324" s="481"/>
      <c r="Z324" s="481"/>
      <c r="AA324" s="481"/>
      <c r="AB324" s="481"/>
      <c r="AC324" s="481"/>
      <c r="AD324" s="481"/>
      <c r="AE324" s="481"/>
    </row>
    <row r="325" spans="1:31">
      <c r="A325" s="519"/>
      <c r="B325" s="526"/>
      <c r="C325" s="526"/>
      <c r="D325" s="519"/>
      <c r="E325" s="481"/>
      <c r="F325" s="481"/>
      <c r="G325" s="481"/>
      <c r="H325" s="481"/>
      <c r="I325" s="481"/>
      <c r="J325" s="481"/>
      <c r="K325" s="481"/>
      <c r="L325" s="481"/>
      <c r="M325" s="481"/>
      <c r="N325" s="481"/>
      <c r="O325" s="481"/>
      <c r="P325" s="481"/>
      <c r="Q325" s="481"/>
      <c r="R325" s="481"/>
      <c r="S325" s="481"/>
      <c r="T325" s="481"/>
      <c r="U325" s="481"/>
      <c r="V325" s="481"/>
      <c r="W325" s="481"/>
      <c r="X325" s="481"/>
      <c r="Y325" s="481"/>
      <c r="Z325" s="481"/>
      <c r="AA325" s="481"/>
      <c r="AB325" s="481"/>
      <c r="AC325" s="481"/>
      <c r="AD325" s="481"/>
      <c r="AE325" s="481"/>
    </row>
    <row r="326" spans="1:31">
      <c r="A326" s="519"/>
      <c r="B326" s="526"/>
      <c r="C326" s="526"/>
      <c r="D326" s="519"/>
      <c r="E326" s="481"/>
      <c r="F326" s="481"/>
      <c r="G326" s="481"/>
      <c r="H326" s="481"/>
      <c r="I326" s="481"/>
      <c r="J326" s="481"/>
      <c r="K326" s="481"/>
      <c r="L326" s="481"/>
      <c r="M326" s="481"/>
      <c r="N326" s="481"/>
      <c r="O326" s="481"/>
      <c r="P326" s="481"/>
      <c r="Q326" s="481"/>
      <c r="R326" s="481"/>
      <c r="S326" s="481"/>
      <c r="T326" s="481"/>
      <c r="U326" s="481"/>
      <c r="V326" s="481"/>
      <c r="W326" s="481"/>
      <c r="X326" s="481"/>
      <c r="Y326" s="481"/>
      <c r="Z326" s="481"/>
      <c r="AA326" s="481"/>
      <c r="AB326" s="481"/>
      <c r="AC326" s="481"/>
      <c r="AD326" s="481"/>
      <c r="AE326" s="481"/>
    </row>
    <row r="327" spans="1:31">
      <c r="A327" s="519"/>
      <c r="B327" s="526"/>
      <c r="C327" s="526"/>
      <c r="D327" s="519"/>
      <c r="E327" s="481"/>
      <c r="F327" s="481"/>
      <c r="G327" s="481"/>
      <c r="H327" s="481"/>
      <c r="I327" s="481"/>
      <c r="J327" s="481"/>
      <c r="K327" s="481"/>
      <c r="L327" s="481"/>
      <c r="M327" s="481"/>
      <c r="N327" s="481"/>
      <c r="O327" s="481"/>
      <c r="P327" s="481"/>
      <c r="Q327" s="481"/>
      <c r="R327" s="481"/>
      <c r="S327" s="481"/>
      <c r="T327" s="481"/>
      <c r="U327" s="481"/>
      <c r="V327" s="481"/>
      <c r="W327" s="481"/>
      <c r="X327" s="481"/>
      <c r="Y327" s="481"/>
      <c r="Z327" s="481"/>
      <c r="AA327" s="481"/>
      <c r="AB327" s="481"/>
      <c r="AC327" s="481"/>
      <c r="AD327" s="481"/>
      <c r="AE327" s="481"/>
    </row>
    <row r="328" spans="1:31">
      <c r="A328" s="519"/>
      <c r="B328" s="526"/>
      <c r="C328" s="526"/>
      <c r="D328" s="519"/>
      <c r="E328" s="481"/>
      <c r="F328" s="481"/>
      <c r="G328" s="481"/>
      <c r="H328" s="481"/>
      <c r="I328" s="481"/>
      <c r="J328" s="481"/>
      <c r="K328" s="481"/>
      <c r="L328" s="481"/>
      <c r="M328" s="481"/>
      <c r="N328" s="481"/>
      <c r="O328" s="481"/>
      <c r="P328" s="481"/>
      <c r="Q328" s="481"/>
      <c r="R328" s="481"/>
      <c r="S328" s="481"/>
      <c r="T328" s="481"/>
      <c r="U328" s="481"/>
      <c r="V328" s="481"/>
      <c r="W328" s="481"/>
      <c r="X328" s="481"/>
      <c r="Y328" s="481"/>
      <c r="Z328" s="481"/>
      <c r="AA328" s="481"/>
      <c r="AB328" s="481"/>
      <c r="AC328" s="481"/>
      <c r="AD328" s="481"/>
      <c r="AE328" s="481"/>
    </row>
    <row r="329" spans="1:31">
      <c r="A329" s="519"/>
      <c r="B329" s="526"/>
      <c r="C329" s="526"/>
      <c r="D329" s="519"/>
      <c r="E329" s="481"/>
      <c r="F329" s="481"/>
      <c r="G329" s="481"/>
      <c r="H329" s="481"/>
      <c r="I329" s="481"/>
      <c r="J329" s="481"/>
      <c r="K329" s="481"/>
      <c r="L329" s="481"/>
      <c r="M329" s="481"/>
      <c r="N329" s="481"/>
      <c r="O329" s="481"/>
      <c r="P329" s="481"/>
      <c r="Q329" s="481"/>
      <c r="R329" s="481"/>
      <c r="S329" s="481"/>
      <c r="T329" s="481"/>
      <c r="U329" s="481"/>
      <c r="V329" s="481"/>
      <c r="W329" s="481"/>
      <c r="X329" s="481"/>
      <c r="Y329" s="481"/>
      <c r="Z329" s="481"/>
      <c r="AA329" s="481"/>
      <c r="AB329" s="481"/>
      <c r="AC329" s="481"/>
      <c r="AD329" s="481"/>
      <c r="AE329" s="481"/>
    </row>
    <row r="330" spans="1:31">
      <c r="A330" s="519"/>
      <c r="B330" s="526"/>
      <c r="C330" s="526"/>
      <c r="D330" s="519"/>
      <c r="E330" s="481"/>
      <c r="F330" s="481"/>
      <c r="G330" s="481"/>
      <c r="H330" s="481"/>
      <c r="I330" s="481"/>
      <c r="J330" s="481"/>
      <c r="K330" s="481"/>
      <c r="L330" s="481"/>
      <c r="M330" s="481"/>
      <c r="N330" s="481"/>
      <c r="O330" s="481"/>
      <c r="P330" s="481"/>
      <c r="Q330" s="481"/>
      <c r="R330" s="481"/>
      <c r="S330" s="481"/>
      <c r="T330" s="481"/>
      <c r="U330" s="481"/>
      <c r="V330" s="481"/>
      <c r="W330" s="481"/>
      <c r="X330" s="481"/>
      <c r="Y330" s="481"/>
      <c r="Z330" s="481"/>
      <c r="AA330" s="481"/>
      <c r="AB330" s="481"/>
      <c r="AC330" s="481"/>
      <c r="AD330" s="481"/>
      <c r="AE330" s="481"/>
    </row>
    <row r="331" spans="1:31">
      <c r="A331" s="519"/>
      <c r="B331" s="526"/>
      <c r="C331" s="526"/>
      <c r="D331" s="519"/>
      <c r="E331" s="481"/>
      <c r="F331" s="481"/>
      <c r="G331" s="481"/>
      <c r="H331" s="481"/>
      <c r="I331" s="481"/>
      <c r="J331" s="481"/>
      <c r="K331" s="481"/>
      <c r="L331" s="481"/>
      <c r="M331" s="481"/>
      <c r="N331" s="481"/>
      <c r="O331" s="481"/>
      <c r="P331" s="481"/>
      <c r="Q331" s="481"/>
      <c r="R331" s="481"/>
      <c r="S331" s="481"/>
      <c r="T331" s="481"/>
      <c r="U331" s="481"/>
      <c r="V331" s="481"/>
      <c r="W331" s="481"/>
      <c r="X331" s="481"/>
      <c r="Y331" s="481"/>
      <c r="Z331" s="481"/>
      <c r="AA331" s="481"/>
      <c r="AB331" s="481"/>
      <c r="AC331" s="481"/>
      <c r="AD331" s="481"/>
      <c r="AE331" s="481"/>
    </row>
    <row r="332" spans="1:31">
      <c r="A332" s="519"/>
      <c r="B332" s="526"/>
      <c r="C332" s="526"/>
      <c r="D332" s="519"/>
      <c r="E332" s="481"/>
      <c r="F332" s="481"/>
      <c r="G332" s="481"/>
      <c r="H332" s="481"/>
      <c r="I332" s="481"/>
      <c r="J332" s="481"/>
      <c r="K332" s="481"/>
      <c r="L332" s="481"/>
      <c r="M332" s="481"/>
      <c r="N332" s="481"/>
      <c r="O332" s="481"/>
      <c r="P332" s="481"/>
      <c r="Q332" s="481"/>
      <c r="R332" s="481"/>
      <c r="S332" s="481"/>
      <c r="T332" s="481"/>
      <c r="U332" s="481"/>
      <c r="V332" s="481"/>
      <c r="W332" s="481"/>
      <c r="X332" s="481"/>
      <c r="Y332" s="481"/>
      <c r="Z332" s="481"/>
      <c r="AA332" s="481"/>
      <c r="AB332" s="481"/>
      <c r="AC332" s="481"/>
      <c r="AD332" s="481"/>
      <c r="AE332" s="481"/>
    </row>
    <row r="333" spans="1:31">
      <c r="A333" s="519"/>
      <c r="B333" s="526"/>
      <c r="C333" s="526"/>
      <c r="D333" s="519"/>
      <c r="E333" s="481"/>
      <c r="F333" s="481"/>
      <c r="G333" s="481"/>
      <c r="H333" s="481"/>
      <c r="I333" s="481"/>
      <c r="J333" s="481"/>
      <c r="K333" s="481"/>
      <c r="L333" s="481"/>
      <c r="M333" s="481"/>
      <c r="N333" s="481"/>
      <c r="O333" s="481"/>
      <c r="P333" s="481"/>
      <c r="Q333" s="481"/>
      <c r="R333" s="481"/>
      <c r="S333" s="481"/>
      <c r="T333" s="481"/>
      <c r="U333" s="481"/>
      <c r="V333" s="481"/>
      <c r="W333" s="481"/>
      <c r="X333" s="481"/>
      <c r="Y333" s="481"/>
      <c r="Z333" s="481"/>
      <c r="AA333" s="481"/>
      <c r="AB333" s="481"/>
      <c r="AC333" s="481"/>
      <c r="AD333" s="481"/>
      <c r="AE333" s="481"/>
    </row>
    <row r="334" spans="1:31">
      <c r="A334" s="519"/>
      <c r="B334" s="526"/>
      <c r="C334" s="526"/>
      <c r="D334" s="519"/>
      <c r="E334" s="481"/>
      <c r="F334" s="481"/>
      <c r="G334" s="481"/>
      <c r="H334" s="481"/>
      <c r="I334" s="481"/>
      <c r="J334" s="481"/>
      <c r="K334" s="481"/>
      <c r="L334" s="481"/>
      <c r="M334" s="481"/>
      <c r="N334" s="481"/>
      <c r="O334" s="481"/>
      <c r="P334" s="481"/>
      <c r="Q334" s="481"/>
      <c r="R334" s="481"/>
      <c r="S334" s="481"/>
      <c r="T334" s="481"/>
      <c r="U334" s="481"/>
      <c r="V334" s="481"/>
      <c r="W334" s="481"/>
      <c r="X334" s="481"/>
      <c r="Y334" s="481"/>
      <c r="Z334" s="481"/>
      <c r="AA334" s="481"/>
      <c r="AB334" s="481"/>
      <c r="AC334" s="481"/>
      <c r="AD334" s="481"/>
      <c r="AE334" s="481"/>
    </row>
    <row r="335" spans="1:31">
      <c r="A335" s="519"/>
      <c r="B335" s="526"/>
      <c r="C335" s="526"/>
      <c r="D335" s="519"/>
      <c r="E335" s="481"/>
      <c r="F335" s="481"/>
      <c r="G335" s="481"/>
      <c r="H335" s="481"/>
      <c r="I335" s="481"/>
      <c r="J335" s="481"/>
      <c r="K335" s="481"/>
      <c r="L335" s="481"/>
      <c r="M335" s="481"/>
      <c r="N335" s="481"/>
      <c r="O335" s="481"/>
      <c r="P335" s="481"/>
      <c r="Q335" s="481"/>
      <c r="R335" s="481"/>
      <c r="S335" s="481"/>
      <c r="T335" s="481"/>
      <c r="U335" s="481"/>
      <c r="V335" s="481"/>
      <c r="W335" s="481"/>
      <c r="X335" s="481"/>
      <c r="Y335" s="481"/>
      <c r="Z335" s="481"/>
      <c r="AA335" s="481"/>
      <c r="AB335" s="481"/>
      <c r="AC335" s="481"/>
      <c r="AD335" s="481"/>
      <c r="AE335" s="481"/>
    </row>
    <row r="336" spans="1:31">
      <c r="A336" s="519"/>
      <c r="B336" s="526"/>
      <c r="C336" s="526"/>
      <c r="D336" s="519"/>
      <c r="E336" s="481"/>
      <c r="F336" s="481"/>
      <c r="G336" s="481"/>
      <c r="H336" s="481"/>
      <c r="I336" s="481"/>
      <c r="J336" s="481"/>
      <c r="K336" s="481"/>
      <c r="L336" s="481"/>
      <c r="M336" s="481"/>
      <c r="N336" s="481"/>
      <c r="O336" s="481"/>
      <c r="P336" s="481"/>
      <c r="Q336" s="481"/>
      <c r="R336" s="481"/>
      <c r="S336" s="481"/>
      <c r="T336" s="481"/>
      <c r="U336" s="481"/>
      <c r="V336" s="481"/>
      <c r="W336" s="481"/>
      <c r="X336" s="481"/>
      <c r="Y336" s="481"/>
      <c r="Z336" s="481"/>
      <c r="AA336" s="481"/>
      <c r="AB336" s="481"/>
      <c r="AC336" s="481"/>
      <c r="AD336" s="481"/>
      <c r="AE336" s="481"/>
    </row>
    <row r="337" spans="1:31">
      <c r="A337" s="519"/>
      <c r="B337" s="526"/>
      <c r="C337" s="526"/>
      <c r="D337" s="519"/>
      <c r="E337" s="481"/>
      <c r="F337" s="481"/>
      <c r="G337" s="481"/>
      <c r="H337" s="481"/>
      <c r="I337" s="481"/>
      <c r="J337" s="481"/>
      <c r="K337" s="481"/>
      <c r="L337" s="481"/>
      <c r="M337" s="481"/>
      <c r="N337" s="481"/>
      <c r="O337" s="481"/>
      <c r="P337" s="481"/>
      <c r="Q337" s="481"/>
      <c r="R337" s="481"/>
      <c r="S337" s="481"/>
      <c r="T337" s="481"/>
      <c r="U337" s="481"/>
      <c r="V337" s="481"/>
      <c r="W337" s="481"/>
      <c r="X337" s="481"/>
      <c r="Y337" s="481"/>
      <c r="Z337" s="481"/>
      <c r="AA337" s="481"/>
      <c r="AB337" s="481"/>
      <c r="AC337" s="481"/>
      <c r="AD337" s="481"/>
      <c r="AE337" s="481"/>
    </row>
    <row r="338" spans="1:31">
      <c r="A338" s="519"/>
      <c r="B338" s="526"/>
      <c r="C338" s="526"/>
      <c r="D338" s="519"/>
      <c r="E338" s="481"/>
      <c r="F338" s="481"/>
      <c r="G338" s="481"/>
      <c r="H338" s="481"/>
      <c r="I338" s="481"/>
      <c r="J338" s="481"/>
      <c r="K338" s="481"/>
      <c r="L338" s="481"/>
      <c r="M338" s="481"/>
      <c r="N338" s="481"/>
      <c r="O338" s="481"/>
      <c r="P338" s="481"/>
      <c r="Q338" s="481"/>
      <c r="R338" s="481"/>
      <c r="S338" s="481"/>
      <c r="T338" s="481"/>
      <c r="U338" s="481"/>
      <c r="V338" s="481"/>
      <c r="W338" s="481"/>
      <c r="X338" s="481"/>
      <c r="Y338" s="481"/>
      <c r="Z338" s="481"/>
      <c r="AA338" s="481"/>
      <c r="AB338" s="481"/>
      <c r="AC338" s="481"/>
      <c r="AD338" s="481"/>
      <c r="AE338" s="481"/>
    </row>
    <row r="339" spans="1:31">
      <c r="A339" s="519"/>
      <c r="B339" s="526"/>
      <c r="C339" s="526"/>
      <c r="D339" s="519"/>
      <c r="E339" s="481"/>
      <c r="F339" s="481"/>
      <c r="G339" s="481"/>
      <c r="H339" s="481"/>
      <c r="I339" s="481"/>
      <c r="J339" s="481"/>
      <c r="K339" s="481"/>
      <c r="L339" s="481"/>
      <c r="M339" s="481"/>
      <c r="N339" s="481"/>
      <c r="O339" s="481"/>
      <c r="P339" s="481"/>
      <c r="Q339" s="481"/>
      <c r="R339" s="481"/>
      <c r="S339" s="481"/>
      <c r="T339" s="481"/>
      <c r="U339" s="481"/>
      <c r="V339" s="481"/>
      <c r="W339" s="481"/>
      <c r="X339" s="481"/>
      <c r="Y339" s="481"/>
      <c r="Z339" s="481"/>
      <c r="AA339" s="481"/>
      <c r="AB339" s="481"/>
      <c r="AC339" s="481"/>
      <c r="AD339" s="481"/>
      <c r="AE339" s="481"/>
    </row>
    <row r="340" spans="1:31">
      <c r="A340" s="519"/>
      <c r="B340" s="526"/>
      <c r="C340" s="526"/>
      <c r="D340" s="519"/>
      <c r="E340" s="481"/>
      <c r="F340" s="481"/>
      <c r="G340" s="481"/>
      <c r="H340" s="481"/>
      <c r="I340" s="481"/>
      <c r="J340" s="481"/>
      <c r="K340" s="481"/>
      <c r="L340" s="481"/>
      <c r="M340" s="481"/>
      <c r="N340" s="481"/>
      <c r="O340" s="481"/>
      <c r="P340" s="481"/>
      <c r="Q340" s="481"/>
      <c r="R340" s="481"/>
      <c r="S340" s="481"/>
      <c r="T340" s="481"/>
      <c r="U340" s="481"/>
      <c r="V340" s="481"/>
      <c r="W340" s="481"/>
      <c r="X340" s="481"/>
      <c r="Y340" s="481"/>
      <c r="Z340" s="481"/>
      <c r="AA340" s="481"/>
      <c r="AB340" s="481"/>
      <c r="AC340" s="481"/>
      <c r="AD340" s="481"/>
      <c r="AE340" s="481"/>
    </row>
    <row r="341" spans="1:31">
      <c r="A341" s="519"/>
      <c r="B341" s="526"/>
      <c r="C341" s="526"/>
      <c r="D341" s="519"/>
      <c r="E341" s="481"/>
      <c r="F341" s="481"/>
      <c r="G341" s="481"/>
      <c r="H341" s="481"/>
      <c r="I341" s="481"/>
      <c r="J341" s="481"/>
      <c r="K341" s="481"/>
      <c r="L341" s="481"/>
      <c r="M341" s="481"/>
      <c r="N341" s="481"/>
      <c r="O341" s="481"/>
      <c r="P341" s="481"/>
      <c r="Q341" s="481"/>
      <c r="R341" s="481"/>
      <c r="S341" s="481"/>
      <c r="T341" s="481"/>
      <c r="U341" s="481"/>
      <c r="V341" s="481"/>
      <c r="W341" s="481"/>
      <c r="X341" s="481"/>
      <c r="Y341" s="481"/>
      <c r="Z341" s="481"/>
      <c r="AA341" s="481"/>
      <c r="AB341" s="481"/>
      <c r="AC341" s="481"/>
      <c r="AD341" s="481"/>
      <c r="AE341" s="481"/>
    </row>
    <row r="342" spans="1:31">
      <c r="A342" s="519"/>
      <c r="B342" s="526"/>
      <c r="C342" s="526"/>
      <c r="D342" s="519"/>
      <c r="E342" s="481"/>
      <c r="F342" s="481"/>
      <c r="G342" s="481"/>
      <c r="H342" s="481"/>
      <c r="I342" s="481"/>
      <c r="J342" s="481"/>
      <c r="K342" s="481"/>
      <c r="L342" s="481"/>
      <c r="M342" s="481"/>
      <c r="N342" s="481"/>
      <c r="O342" s="481"/>
      <c r="P342" s="481"/>
      <c r="Q342" s="481"/>
      <c r="R342" s="481"/>
      <c r="S342" s="481"/>
      <c r="T342" s="481"/>
      <c r="U342" s="481"/>
      <c r="V342" s="481"/>
      <c r="W342" s="481"/>
      <c r="X342" s="481"/>
      <c r="Y342" s="481"/>
      <c r="Z342" s="481"/>
      <c r="AA342" s="481"/>
      <c r="AB342" s="481"/>
      <c r="AC342" s="481"/>
      <c r="AD342" s="481"/>
      <c r="AE342" s="481"/>
    </row>
    <row r="343" spans="1:31">
      <c r="A343" s="519"/>
      <c r="B343" s="526"/>
      <c r="C343" s="526"/>
      <c r="D343" s="519"/>
      <c r="E343" s="481"/>
      <c r="F343" s="481"/>
      <c r="G343" s="481"/>
      <c r="H343" s="481"/>
      <c r="I343" s="481"/>
      <c r="J343" s="481"/>
      <c r="K343" s="481"/>
      <c r="L343" s="481"/>
      <c r="M343" s="481"/>
      <c r="N343" s="481"/>
      <c r="O343" s="481"/>
      <c r="P343" s="481"/>
      <c r="Q343" s="481"/>
      <c r="R343" s="481"/>
      <c r="S343" s="481"/>
      <c r="T343" s="481"/>
      <c r="U343" s="481"/>
      <c r="V343" s="481"/>
      <c r="W343" s="481"/>
      <c r="X343" s="481"/>
      <c r="Y343" s="481"/>
      <c r="Z343" s="481"/>
      <c r="AA343" s="481"/>
      <c r="AB343" s="481"/>
      <c r="AC343" s="481"/>
      <c r="AD343" s="481"/>
      <c r="AE343" s="481"/>
    </row>
    <row r="344" spans="1:31">
      <c r="A344" s="519"/>
      <c r="B344" s="526"/>
      <c r="C344" s="526"/>
      <c r="D344" s="519"/>
      <c r="E344" s="481"/>
      <c r="F344" s="481"/>
      <c r="G344" s="481"/>
      <c r="H344" s="481"/>
      <c r="I344" s="481"/>
      <c r="J344" s="481"/>
      <c r="K344" s="481"/>
      <c r="L344" s="481"/>
      <c r="M344" s="481"/>
      <c r="N344" s="481"/>
      <c r="O344" s="481"/>
      <c r="P344" s="481"/>
      <c r="Q344" s="481"/>
      <c r="R344" s="481"/>
      <c r="S344" s="481"/>
      <c r="T344" s="481"/>
      <c r="U344" s="481"/>
      <c r="V344" s="481"/>
      <c r="W344" s="481"/>
      <c r="X344" s="481"/>
      <c r="Y344" s="481"/>
      <c r="Z344" s="481"/>
      <c r="AA344" s="481"/>
      <c r="AB344" s="481"/>
      <c r="AC344" s="481"/>
      <c r="AD344" s="481"/>
      <c r="AE344" s="481"/>
    </row>
    <row r="345" spans="1:31">
      <c r="A345" s="519"/>
      <c r="B345" s="526"/>
      <c r="C345" s="526"/>
      <c r="D345" s="519"/>
      <c r="E345" s="481"/>
      <c r="F345" s="481"/>
      <c r="G345" s="481"/>
      <c r="H345" s="481"/>
      <c r="I345" s="481"/>
      <c r="J345" s="481"/>
      <c r="K345" s="481"/>
      <c r="L345" s="481"/>
      <c r="M345" s="481"/>
      <c r="N345" s="481"/>
      <c r="O345" s="481"/>
      <c r="P345" s="481"/>
      <c r="Q345" s="481"/>
      <c r="R345" s="481"/>
      <c r="S345" s="481"/>
      <c r="T345" s="481"/>
      <c r="U345" s="481"/>
      <c r="V345" s="481"/>
      <c r="W345" s="481"/>
      <c r="X345" s="481"/>
      <c r="Y345" s="481"/>
      <c r="Z345" s="481"/>
      <c r="AA345" s="481"/>
      <c r="AB345" s="481"/>
      <c r="AC345" s="481"/>
      <c r="AD345" s="481"/>
      <c r="AE345" s="481"/>
    </row>
    <row r="346" spans="1:31">
      <c r="A346" s="519"/>
      <c r="B346" s="526"/>
      <c r="C346" s="526"/>
      <c r="D346" s="519"/>
      <c r="E346" s="481"/>
      <c r="F346" s="481"/>
      <c r="G346" s="481"/>
      <c r="H346" s="481"/>
      <c r="I346" s="481"/>
      <c r="J346" s="481"/>
      <c r="K346" s="481"/>
      <c r="L346" s="481"/>
      <c r="M346" s="481"/>
      <c r="N346" s="481"/>
      <c r="O346" s="481"/>
      <c r="P346" s="481"/>
      <c r="Q346" s="481"/>
      <c r="R346" s="481"/>
      <c r="S346" s="481"/>
      <c r="T346" s="481"/>
      <c r="U346" s="481"/>
      <c r="V346" s="481"/>
      <c r="W346" s="481"/>
      <c r="X346" s="481"/>
      <c r="Y346" s="481"/>
      <c r="Z346" s="481"/>
      <c r="AA346" s="481"/>
      <c r="AB346" s="481"/>
      <c r="AC346" s="481"/>
      <c r="AD346" s="481"/>
      <c r="AE346" s="481"/>
    </row>
    <row r="347" spans="1:31">
      <c r="A347" s="519"/>
      <c r="B347" s="526"/>
      <c r="C347" s="526"/>
      <c r="D347" s="519"/>
      <c r="E347" s="481"/>
      <c r="F347" s="481"/>
      <c r="G347" s="481"/>
      <c r="H347" s="481"/>
      <c r="I347" s="481"/>
      <c r="J347" s="481"/>
      <c r="K347" s="481"/>
      <c r="L347" s="481"/>
      <c r="M347" s="481"/>
      <c r="N347" s="481"/>
      <c r="O347" s="481"/>
      <c r="P347" s="481"/>
      <c r="Q347" s="481"/>
      <c r="R347" s="481"/>
      <c r="S347" s="481"/>
      <c r="T347" s="481"/>
      <c r="U347" s="481"/>
      <c r="V347" s="481"/>
      <c r="W347" s="481"/>
      <c r="X347" s="481"/>
      <c r="Y347" s="481"/>
      <c r="Z347" s="481"/>
      <c r="AA347" s="481"/>
      <c r="AB347" s="481"/>
      <c r="AC347" s="481"/>
      <c r="AD347" s="481"/>
      <c r="AE347" s="481"/>
    </row>
    <row r="348" spans="1:31">
      <c r="A348" s="519"/>
      <c r="B348" s="526"/>
      <c r="C348" s="526"/>
      <c r="D348" s="519"/>
      <c r="E348" s="481"/>
      <c r="F348" s="481"/>
      <c r="G348" s="481"/>
      <c r="H348" s="481"/>
      <c r="I348" s="481"/>
      <c r="J348" s="481"/>
      <c r="K348" s="481"/>
      <c r="L348" s="481"/>
      <c r="M348" s="481"/>
      <c r="N348" s="481"/>
      <c r="O348" s="481"/>
      <c r="P348" s="481"/>
      <c r="Q348" s="481"/>
      <c r="R348" s="481"/>
      <c r="S348" s="481"/>
      <c r="T348" s="481"/>
      <c r="U348" s="481"/>
      <c r="V348" s="481"/>
      <c r="W348" s="481"/>
      <c r="X348" s="481"/>
      <c r="Y348" s="481"/>
      <c r="Z348" s="481"/>
      <c r="AA348" s="481"/>
      <c r="AB348" s="481"/>
      <c r="AC348" s="481"/>
      <c r="AD348" s="481"/>
      <c r="AE348" s="481"/>
    </row>
    <row r="349" spans="1:31">
      <c r="A349" s="519"/>
      <c r="B349" s="526"/>
      <c r="C349" s="526"/>
      <c r="D349" s="519"/>
      <c r="E349" s="481"/>
      <c r="F349" s="481"/>
      <c r="G349" s="481"/>
      <c r="H349" s="481"/>
      <c r="I349" s="481"/>
      <c r="J349" s="481"/>
      <c r="K349" s="481"/>
      <c r="L349" s="481"/>
      <c r="M349" s="481"/>
      <c r="N349" s="481"/>
      <c r="O349" s="481"/>
      <c r="P349" s="481"/>
      <c r="Q349" s="481"/>
      <c r="R349" s="481"/>
      <c r="S349" s="481"/>
      <c r="T349" s="481"/>
      <c r="U349" s="481"/>
      <c r="V349" s="481"/>
      <c r="W349" s="481"/>
      <c r="X349" s="481"/>
      <c r="Y349" s="481"/>
      <c r="Z349" s="481"/>
      <c r="AA349" s="481"/>
      <c r="AB349" s="481"/>
      <c r="AC349" s="481"/>
      <c r="AD349" s="481"/>
      <c r="AE349" s="481"/>
    </row>
    <row r="350" spans="1:31">
      <c r="A350" s="519"/>
      <c r="B350" s="526"/>
      <c r="C350" s="526"/>
      <c r="D350" s="519"/>
      <c r="E350" s="481"/>
      <c r="F350" s="481"/>
      <c r="G350" s="481"/>
      <c r="H350" s="481"/>
      <c r="I350" s="481"/>
      <c r="J350" s="481"/>
      <c r="K350" s="481"/>
      <c r="L350" s="481"/>
      <c r="M350" s="481"/>
      <c r="N350" s="481"/>
      <c r="O350" s="481"/>
      <c r="P350" s="481"/>
      <c r="Q350" s="481"/>
      <c r="R350" s="481"/>
      <c r="S350" s="481"/>
      <c r="T350" s="481"/>
      <c r="U350" s="481"/>
      <c r="V350" s="481"/>
      <c r="W350" s="481"/>
      <c r="X350" s="481"/>
      <c r="Y350" s="481"/>
      <c r="Z350" s="481"/>
      <c r="AA350" s="481"/>
      <c r="AB350" s="481"/>
      <c r="AC350" s="481"/>
      <c r="AD350" s="481"/>
      <c r="AE350" s="481"/>
    </row>
    <row r="351" spans="1:31">
      <c r="A351" s="519"/>
      <c r="B351" s="526"/>
      <c r="C351" s="526"/>
      <c r="D351" s="519"/>
      <c r="E351" s="481"/>
      <c r="F351" s="481"/>
      <c r="G351" s="481"/>
      <c r="H351" s="481"/>
      <c r="I351" s="481"/>
      <c r="J351" s="481"/>
      <c r="K351" s="481"/>
      <c r="L351" s="481"/>
      <c r="M351" s="481"/>
      <c r="N351" s="481"/>
      <c r="O351" s="481"/>
      <c r="P351" s="481"/>
      <c r="Q351" s="481"/>
      <c r="R351" s="481"/>
      <c r="S351" s="481"/>
      <c r="T351" s="481"/>
      <c r="U351" s="481"/>
      <c r="V351" s="481"/>
      <c r="W351" s="481"/>
      <c r="X351" s="481"/>
      <c r="Y351" s="481"/>
      <c r="Z351" s="481"/>
      <c r="AA351" s="481"/>
      <c r="AB351" s="481"/>
      <c r="AC351" s="481"/>
      <c r="AD351" s="481"/>
      <c r="AE351" s="481"/>
    </row>
    <row r="352" spans="1:31">
      <c r="A352" s="519"/>
      <c r="B352" s="526"/>
      <c r="C352" s="526"/>
      <c r="D352" s="519"/>
      <c r="E352" s="481"/>
      <c r="F352" s="481"/>
      <c r="G352" s="481"/>
      <c r="H352" s="481"/>
      <c r="I352" s="481"/>
      <c r="J352" s="481"/>
      <c r="K352" s="481"/>
      <c r="L352" s="481"/>
      <c r="M352" s="481"/>
      <c r="N352" s="481"/>
      <c r="O352" s="481"/>
      <c r="P352" s="481"/>
      <c r="Q352" s="481"/>
      <c r="R352" s="481"/>
      <c r="S352" s="481"/>
      <c r="T352" s="481"/>
      <c r="U352" s="481"/>
      <c r="V352" s="481"/>
      <c r="W352" s="481"/>
      <c r="X352" s="481"/>
      <c r="Y352" s="481"/>
      <c r="Z352" s="481"/>
      <c r="AA352" s="481"/>
      <c r="AB352" s="481"/>
      <c r="AC352" s="481"/>
      <c r="AD352" s="481"/>
      <c r="AE352" s="481"/>
    </row>
    <row r="353" spans="1:31">
      <c r="A353" s="519"/>
      <c r="B353" s="526"/>
      <c r="C353" s="526"/>
      <c r="D353" s="519"/>
      <c r="E353" s="481"/>
      <c r="F353" s="481"/>
      <c r="G353" s="481"/>
      <c r="H353" s="481"/>
      <c r="I353" s="481"/>
      <c r="J353" s="481"/>
      <c r="K353" s="481"/>
      <c r="L353" s="481"/>
      <c r="M353" s="481"/>
      <c r="N353" s="481"/>
      <c r="O353" s="481"/>
      <c r="P353" s="481"/>
      <c r="Q353" s="481"/>
      <c r="R353" s="481"/>
      <c r="S353" s="481"/>
      <c r="T353" s="481"/>
      <c r="U353" s="481"/>
      <c r="V353" s="481"/>
      <c r="W353" s="481"/>
      <c r="X353" s="481"/>
      <c r="Y353" s="481"/>
      <c r="Z353" s="481"/>
      <c r="AA353" s="481"/>
      <c r="AB353" s="481"/>
      <c r="AC353" s="481"/>
      <c r="AD353" s="481"/>
      <c r="AE353" s="481"/>
    </row>
    <row r="354" spans="1:31">
      <c r="A354" s="519"/>
      <c r="B354" s="526"/>
      <c r="C354" s="526"/>
      <c r="D354" s="519"/>
      <c r="E354" s="481"/>
      <c r="F354" s="481"/>
      <c r="G354" s="481"/>
      <c r="H354" s="481"/>
      <c r="I354" s="481"/>
      <c r="J354" s="481"/>
      <c r="K354" s="481"/>
      <c r="L354" s="481"/>
      <c r="M354" s="481"/>
      <c r="N354" s="481"/>
      <c r="O354" s="481"/>
      <c r="P354" s="481"/>
      <c r="Q354" s="481"/>
      <c r="R354" s="481"/>
      <c r="S354" s="481"/>
      <c r="T354" s="481"/>
      <c r="U354" s="481"/>
      <c r="V354" s="481"/>
      <c r="W354" s="481"/>
      <c r="X354" s="481"/>
      <c r="Y354" s="481"/>
      <c r="Z354" s="481"/>
      <c r="AA354" s="481"/>
      <c r="AB354" s="481"/>
      <c r="AC354" s="481"/>
      <c r="AD354" s="481"/>
      <c r="AE354" s="481"/>
    </row>
    <row r="355" spans="1:31">
      <c r="A355" s="519"/>
      <c r="B355" s="526"/>
      <c r="C355" s="526"/>
      <c r="D355" s="519"/>
      <c r="E355" s="481"/>
      <c r="F355" s="481"/>
      <c r="G355" s="481"/>
      <c r="H355" s="481"/>
      <c r="I355" s="481"/>
      <c r="J355" s="481"/>
      <c r="K355" s="481"/>
      <c r="L355" s="481"/>
      <c r="M355" s="481"/>
      <c r="N355" s="481"/>
      <c r="O355" s="481"/>
      <c r="P355" s="481"/>
      <c r="Q355" s="481"/>
      <c r="R355" s="481"/>
      <c r="S355" s="481"/>
      <c r="T355" s="481"/>
      <c r="U355" s="481"/>
      <c r="V355" s="481"/>
      <c r="W355" s="481"/>
      <c r="X355" s="481"/>
      <c r="Y355" s="481"/>
      <c r="Z355" s="481"/>
      <c r="AA355" s="481"/>
      <c r="AB355" s="481"/>
      <c r="AC355" s="481"/>
      <c r="AD355" s="481"/>
      <c r="AE355" s="481"/>
    </row>
    <row r="356" spans="1:31">
      <c r="A356" s="519"/>
      <c r="B356" s="526"/>
      <c r="C356" s="526"/>
      <c r="D356" s="519"/>
      <c r="E356" s="481"/>
      <c r="F356" s="481"/>
      <c r="G356" s="481"/>
      <c r="H356" s="481"/>
      <c r="I356" s="481"/>
      <c r="J356" s="481"/>
      <c r="K356" s="481"/>
      <c r="L356" s="481"/>
      <c r="M356" s="481"/>
      <c r="N356" s="481"/>
      <c r="O356" s="481"/>
      <c r="P356" s="481"/>
      <c r="Q356" s="481"/>
      <c r="R356" s="481"/>
      <c r="S356" s="481"/>
      <c r="T356" s="481"/>
      <c r="U356" s="481"/>
      <c r="V356" s="481"/>
      <c r="W356" s="481"/>
      <c r="X356" s="481"/>
      <c r="Y356" s="481"/>
      <c r="Z356" s="481"/>
      <c r="AA356" s="481"/>
      <c r="AB356" s="481"/>
      <c r="AC356" s="481"/>
      <c r="AD356" s="481"/>
      <c r="AE356" s="481"/>
    </row>
    <row r="357" spans="1:31">
      <c r="A357" s="519"/>
      <c r="B357" s="526"/>
      <c r="C357" s="526"/>
      <c r="D357" s="519"/>
      <c r="E357" s="481"/>
      <c r="F357" s="481"/>
      <c r="G357" s="481"/>
      <c r="H357" s="481"/>
      <c r="I357" s="481"/>
      <c r="J357" s="481"/>
      <c r="K357" s="481"/>
      <c r="L357" s="481"/>
      <c r="M357" s="481"/>
      <c r="N357" s="481"/>
      <c r="O357" s="481"/>
      <c r="P357" s="481"/>
      <c r="Q357" s="481"/>
      <c r="R357" s="481"/>
      <c r="S357" s="481"/>
      <c r="T357" s="481"/>
      <c r="U357" s="481"/>
      <c r="V357" s="481"/>
      <c r="W357" s="481"/>
      <c r="X357" s="481"/>
      <c r="Y357" s="481"/>
      <c r="Z357" s="481"/>
      <c r="AA357" s="481"/>
      <c r="AB357" s="481"/>
      <c r="AC357" s="481"/>
      <c r="AD357" s="481"/>
      <c r="AE357" s="481"/>
    </row>
    <row r="358" spans="1:31">
      <c r="A358" s="519"/>
      <c r="B358" s="526"/>
      <c r="C358" s="526"/>
      <c r="D358" s="519"/>
      <c r="E358" s="481"/>
      <c r="F358" s="481"/>
      <c r="G358" s="481"/>
      <c r="H358" s="481"/>
      <c r="I358" s="481"/>
      <c r="J358" s="481"/>
      <c r="K358" s="481"/>
      <c r="L358" s="481"/>
      <c r="M358" s="481"/>
      <c r="N358" s="481"/>
      <c r="O358" s="481"/>
      <c r="P358" s="481"/>
      <c r="Q358" s="481"/>
      <c r="R358" s="481"/>
      <c r="S358" s="481"/>
      <c r="T358" s="481"/>
      <c r="U358" s="481"/>
      <c r="V358" s="481"/>
      <c r="W358" s="481"/>
      <c r="X358" s="481"/>
      <c r="Y358" s="481"/>
      <c r="Z358" s="481"/>
      <c r="AA358" s="481"/>
      <c r="AB358" s="481"/>
      <c r="AC358" s="481"/>
      <c r="AD358" s="481"/>
      <c r="AE358" s="481"/>
    </row>
    <row r="359" spans="1:31">
      <c r="A359" s="519"/>
      <c r="B359" s="526"/>
      <c r="C359" s="526"/>
      <c r="D359" s="519"/>
      <c r="E359" s="481"/>
      <c r="F359" s="481"/>
      <c r="G359" s="481"/>
      <c r="H359" s="481"/>
      <c r="I359" s="481"/>
      <c r="J359" s="481"/>
      <c r="K359" s="481"/>
      <c r="L359" s="481"/>
      <c r="M359" s="481"/>
      <c r="N359" s="481"/>
      <c r="O359" s="481"/>
      <c r="P359" s="481"/>
      <c r="Q359" s="481"/>
      <c r="R359" s="481"/>
      <c r="S359" s="481"/>
      <c r="T359" s="481"/>
      <c r="U359" s="481"/>
      <c r="V359" s="481"/>
      <c r="W359" s="481"/>
      <c r="X359" s="481"/>
      <c r="Y359" s="481"/>
      <c r="Z359" s="481"/>
      <c r="AA359" s="481"/>
      <c r="AB359" s="481"/>
      <c r="AC359" s="481"/>
      <c r="AD359" s="481"/>
      <c r="AE359" s="481"/>
    </row>
    <row r="360" spans="1:31">
      <c r="A360" s="519"/>
      <c r="B360" s="526"/>
      <c r="C360" s="526"/>
      <c r="D360" s="519"/>
      <c r="E360" s="481"/>
      <c r="F360" s="481"/>
      <c r="G360" s="481"/>
      <c r="H360" s="481"/>
      <c r="I360" s="481"/>
      <c r="J360" s="481"/>
      <c r="K360" s="481"/>
      <c r="L360" s="481"/>
      <c r="M360" s="481"/>
      <c r="N360" s="481"/>
      <c r="O360" s="481"/>
      <c r="P360" s="481"/>
      <c r="Q360" s="481"/>
      <c r="R360" s="481"/>
      <c r="S360" s="481"/>
      <c r="T360" s="481"/>
      <c r="U360" s="481"/>
      <c r="V360" s="481"/>
      <c r="W360" s="481"/>
      <c r="X360" s="481"/>
      <c r="Y360" s="481"/>
      <c r="Z360" s="481"/>
      <c r="AA360" s="481"/>
      <c r="AB360" s="481"/>
      <c r="AC360" s="481"/>
      <c r="AD360" s="481"/>
      <c r="AE360" s="481"/>
    </row>
    <row r="361" spans="1:31">
      <c r="A361" s="519"/>
      <c r="B361" s="526"/>
      <c r="C361" s="526"/>
      <c r="D361" s="519"/>
      <c r="E361" s="481"/>
      <c r="F361" s="481"/>
      <c r="G361" s="481"/>
      <c r="H361" s="481"/>
      <c r="I361" s="481"/>
      <c r="J361" s="481"/>
      <c r="K361" s="481"/>
      <c r="L361" s="481"/>
      <c r="M361" s="481"/>
      <c r="N361" s="481"/>
      <c r="O361" s="481"/>
      <c r="P361" s="481"/>
      <c r="Q361" s="481"/>
      <c r="R361" s="481"/>
      <c r="S361" s="481"/>
      <c r="T361" s="481"/>
      <c r="U361" s="481"/>
      <c r="V361" s="481"/>
      <c r="W361" s="481"/>
      <c r="X361" s="481"/>
      <c r="Y361" s="481"/>
      <c r="Z361" s="481"/>
      <c r="AA361" s="481"/>
      <c r="AB361" s="481"/>
      <c r="AC361" s="481"/>
      <c r="AD361" s="481"/>
      <c r="AE361" s="481"/>
    </row>
    <row r="362" spans="1:31">
      <c r="A362" s="519"/>
      <c r="B362" s="526"/>
      <c r="C362" s="526"/>
      <c r="D362" s="519"/>
      <c r="E362" s="481"/>
      <c r="F362" s="481"/>
      <c r="G362" s="481"/>
      <c r="H362" s="481"/>
      <c r="I362" s="481"/>
      <c r="J362" s="481"/>
      <c r="K362" s="481"/>
      <c r="L362" s="481"/>
      <c r="M362" s="481"/>
      <c r="N362" s="481"/>
      <c r="O362" s="481"/>
      <c r="P362" s="481"/>
      <c r="Q362" s="481"/>
      <c r="R362" s="481"/>
      <c r="S362" s="481"/>
      <c r="T362" s="481"/>
      <c r="U362" s="481"/>
      <c r="V362" s="481"/>
      <c r="W362" s="481"/>
      <c r="X362" s="481"/>
      <c r="Y362" s="481"/>
      <c r="Z362" s="481"/>
      <c r="AA362" s="481"/>
      <c r="AB362" s="481"/>
      <c r="AC362" s="481"/>
      <c r="AD362" s="481"/>
      <c r="AE362" s="481"/>
    </row>
    <row r="363" spans="1:31">
      <c r="A363" s="519"/>
      <c r="B363" s="526"/>
      <c r="C363" s="526"/>
      <c r="D363" s="519"/>
      <c r="E363" s="481"/>
      <c r="F363" s="481"/>
      <c r="G363" s="481"/>
      <c r="H363" s="481"/>
      <c r="I363" s="481"/>
      <c r="J363" s="481"/>
      <c r="K363" s="481"/>
      <c r="L363" s="481"/>
      <c r="M363" s="481"/>
      <c r="N363" s="481"/>
      <c r="O363" s="481"/>
      <c r="P363" s="481"/>
      <c r="Q363" s="481"/>
      <c r="R363" s="481"/>
      <c r="S363" s="481"/>
      <c r="T363" s="481"/>
      <c r="U363" s="481"/>
      <c r="V363" s="481"/>
      <c r="W363" s="481"/>
      <c r="X363" s="481"/>
      <c r="Y363" s="481"/>
      <c r="Z363" s="481"/>
      <c r="AA363" s="481"/>
      <c r="AB363" s="481"/>
      <c r="AC363" s="481"/>
      <c r="AD363" s="481"/>
      <c r="AE363" s="481"/>
    </row>
    <row r="364" spans="1:31">
      <c r="A364" s="519"/>
      <c r="B364" s="526"/>
      <c r="C364" s="526"/>
      <c r="D364" s="519"/>
      <c r="E364" s="481"/>
      <c r="F364" s="481"/>
      <c r="G364" s="481"/>
      <c r="H364" s="481"/>
      <c r="I364" s="481"/>
      <c r="J364" s="481"/>
      <c r="K364" s="481"/>
      <c r="L364" s="481"/>
      <c r="M364" s="481"/>
      <c r="N364" s="481"/>
      <c r="O364" s="481"/>
      <c r="P364" s="481"/>
      <c r="Q364" s="481"/>
      <c r="R364" s="481"/>
      <c r="S364" s="481"/>
      <c r="T364" s="481"/>
      <c r="U364" s="481"/>
      <c r="V364" s="481"/>
      <c r="W364" s="481"/>
      <c r="X364" s="481"/>
      <c r="Y364" s="481"/>
      <c r="Z364" s="481"/>
      <c r="AA364" s="481"/>
      <c r="AB364" s="481"/>
      <c r="AC364" s="481"/>
      <c r="AD364" s="481"/>
      <c r="AE364" s="481"/>
    </row>
    <row r="365" spans="1:31">
      <c r="A365" s="519"/>
      <c r="B365" s="526"/>
      <c r="C365" s="526"/>
      <c r="D365" s="519"/>
      <c r="E365" s="481"/>
      <c r="F365" s="481"/>
      <c r="G365" s="481"/>
      <c r="H365" s="481"/>
      <c r="I365" s="481"/>
      <c r="J365" s="481"/>
      <c r="K365" s="481"/>
      <c r="L365" s="481"/>
      <c r="M365" s="481"/>
      <c r="N365" s="481"/>
      <c r="O365" s="481"/>
      <c r="P365" s="481"/>
      <c r="Q365" s="481"/>
      <c r="R365" s="481"/>
      <c r="S365" s="481"/>
      <c r="T365" s="481"/>
      <c r="U365" s="481"/>
      <c r="V365" s="481"/>
      <c r="W365" s="481"/>
      <c r="X365" s="481"/>
      <c r="Y365" s="481"/>
      <c r="Z365" s="481"/>
      <c r="AA365" s="481"/>
      <c r="AB365" s="481"/>
      <c r="AC365" s="481"/>
      <c r="AD365" s="481"/>
      <c r="AE365" s="481"/>
    </row>
    <row r="366" spans="1:31">
      <c r="A366" s="519"/>
      <c r="B366" s="526"/>
      <c r="C366" s="526"/>
      <c r="D366" s="519"/>
      <c r="E366" s="481"/>
      <c r="F366" s="481"/>
      <c r="G366" s="481"/>
      <c r="H366" s="481"/>
      <c r="I366" s="481"/>
      <c r="J366" s="481"/>
      <c r="K366" s="481"/>
      <c r="L366" s="481"/>
      <c r="M366" s="481"/>
      <c r="N366" s="481"/>
      <c r="O366" s="481"/>
      <c r="P366" s="481"/>
      <c r="Q366" s="481"/>
      <c r="R366" s="481"/>
      <c r="S366" s="481"/>
      <c r="T366" s="481"/>
      <c r="U366" s="481"/>
      <c r="V366" s="481"/>
      <c r="W366" s="481"/>
      <c r="X366" s="481"/>
      <c r="Y366" s="481"/>
      <c r="Z366" s="481"/>
      <c r="AA366" s="481"/>
      <c r="AB366" s="481"/>
      <c r="AC366" s="481"/>
      <c r="AD366" s="481"/>
      <c r="AE366" s="481"/>
    </row>
    <row r="367" spans="1:31">
      <c r="A367" s="519"/>
      <c r="B367" s="526"/>
      <c r="C367" s="526"/>
      <c r="D367" s="519"/>
      <c r="E367" s="481"/>
      <c r="F367" s="481"/>
      <c r="G367" s="481"/>
      <c r="H367" s="481"/>
      <c r="I367" s="481"/>
      <c r="J367" s="481"/>
      <c r="K367" s="481"/>
      <c r="L367" s="481"/>
      <c r="M367" s="481"/>
      <c r="N367" s="481"/>
      <c r="O367" s="481"/>
      <c r="P367" s="481"/>
      <c r="Q367" s="481"/>
      <c r="R367" s="481"/>
      <c r="S367" s="481"/>
      <c r="T367" s="481"/>
      <c r="U367" s="481"/>
      <c r="V367" s="481"/>
      <c r="W367" s="481"/>
      <c r="X367" s="481"/>
      <c r="Y367" s="481"/>
      <c r="Z367" s="481"/>
      <c r="AA367" s="481"/>
      <c r="AB367" s="481"/>
      <c r="AC367" s="481"/>
      <c r="AD367" s="481"/>
      <c r="AE367" s="481"/>
    </row>
    <row r="368" spans="1:31">
      <c r="A368" s="519"/>
      <c r="B368" s="526"/>
      <c r="C368" s="526"/>
      <c r="D368" s="519"/>
      <c r="E368" s="481"/>
      <c r="F368" s="481"/>
      <c r="G368" s="481"/>
      <c r="H368" s="481"/>
      <c r="I368" s="481"/>
      <c r="J368" s="481"/>
      <c r="K368" s="481"/>
      <c r="L368" s="481"/>
      <c r="M368" s="481"/>
      <c r="N368" s="481"/>
      <c r="O368" s="481"/>
      <c r="P368" s="481"/>
      <c r="Q368" s="481"/>
      <c r="R368" s="481"/>
      <c r="S368" s="481"/>
      <c r="T368" s="481"/>
      <c r="U368" s="481"/>
      <c r="V368" s="481"/>
      <c r="W368" s="481"/>
      <c r="X368" s="481"/>
      <c r="Y368" s="481"/>
      <c r="Z368" s="481"/>
      <c r="AA368" s="481"/>
      <c r="AB368" s="481"/>
      <c r="AC368" s="481"/>
      <c r="AD368" s="481"/>
      <c r="AE368" s="481"/>
    </row>
    <row r="369" spans="1:31">
      <c r="A369" s="519"/>
      <c r="B369" s="526"/>
      <c r="C369" s="526"/>
      <c r="D369" s="519"/>
      <c r="E369" s="481"/>
      <c r="F369" s="481"/>
      <c r="G369" s="481"/>
      <c r="H369" s="481"/>
      <c r="I369" s="481"/>
      <c r="J369" s="481"/>
      <c r="K369" s="481"/>
      <c r="L369" s="481"/>
      <c r="M369" s="481"/>
      <c r="N369" s="481"/>
      <c r="O369" s="481"/>
      <c r="P369" s="481"/>
      <c r="Q369" s="481"/>
      <c r="R369" s="481"/>
      <c r="S369" s="481"/>
      <c r="T369" s="481"/>
      <c r="U369" s="481"/>
      <c r="V369" s="481"/>
      <c r="W369" s="481"/>
      <c r="X369" s="481"/>
      <c r="Y369" s="481"/>
      <c r="Z369" s="481"/>
      <c r="AA369" s="481"/>
      <c r="AB369" s="481"/>
      <c r="AC369" s="481"/>
      <c r="AD369" s="481"/>
      <c r="AE369" s="481"/>
    </row>
    <row r="370" spans="1:31">
      <c r="A370" s="519"/>
      <c r="B370" s="526"/>
      <c r="C370" s="526"/>
      <c r="D370" s="519"/>
      <c r="E370" s="481"/>
      <c r="F370" s="481"/>
      <c r="G370" s="481"/>
      <c r="H370" s="481"/>
      <c r="I370" s="481"/>
      <c r="J370" s="481"/>
      <c r="K370" s="481"/>
      <c r="L370" s="481"/>
      <c r="M370" s="481"/>
      <c r="N370" s="481"/>
      <c r="O370" s="481"/>
      <c r="P370" s="481"/>
      <c r="Q370" s="481"/>
      <c r="R370" s="481"/>
      <c r="S370" s="481"/>
      <c r="T370" s="481"/>
      <c r="U370" s="481"/>
      <c r="V370" s="481"/>
      <c r="W370" s="481"/>
      <c r="X370" s="481"/>
      <c r="Y370" s="481"/>
      <c r="Z370" s="481"/>
      <c r="AA370" s="481"/>
      <c r="AB370" s="481"/>
      <c r="AC370" s="481"/>
      <c r="AD370" s="481"/>
      <c r="AE370" s="481"/>
    </row>
    <row r="371" spans="1:31">
      <c r="A371" s="519"/>
      <c r="B371" s="526"/>
      <c r="C371" s="526"/>
      <c r="D371" s="519"/>
      <c r="E371" s="481"/>
      <c r="F371" s="481"/>
      <c r="G371" s="481"/>
      <c r="H371" s="481"/>
      <c r="I371" s="481"/>
      <c r="J371" s="481"/>
      <c r="K371" s="481"/>
      <c r="L371" s="481"/>
      <c r="M371" s="481"/>
      <c r="N371" s="481"/>
      <c r="O371" s="481"/>
      <c r="P371" s="481"/>
      <c r="Q371" s="481"/>
      <c r="R371" s="481"/>
      <c r="S371" s="481"/>
      <c r="T371" s="481"/>
      <c r="U371" s="481"/>
      <c r="V371" s="481"/>
      <c r="W371" s="481"/>
      <c r="X371" s="481"/>
      <c r="Y371" s="481"/>
      <c r="Z371" s="481"/>
      <c r="AA371" s="481"/>
      <c r="AB371" s="481"/>
      <c r="AC371" s="481"/>
      <c r="AD371" s="481"/>
      <c r="AE371" s="481"/>
    </row>
    <row r="372" spans="1:31">
      <c r="A372" s="519"/>
      <c r="B372" s="526"/>
      <c r="C372" s="526"/>
      <c r="D372" s="519"/>
      <c r="E372" s="481"/>
      <c r="F372" s="481"/>
      <c r="G372" s="481"/>
      <c r="H372" s="481"/>
      <c r="I372" s="481"/>
      <c r="J372" s="481"/>
      <c r="K372" s="481"/>
      <c r="L372" s="481"/>
      <c r="M372" s="481"/>
      <c r="N372" s="481"/>
      <c r="O372" s="481"/>
      <c r="P372" s="481"/>
      <c r="Q372" s="481"/>
      <c r="R372" s="481"/>
      <c r="S372" s="481"/>
      <c r="T372" s="481"/>
      <c r="U372" s="481"/>
      <c r="V372" s="481"/>
      <c r="W372" s="481"/>
      <c r="X372" s="481"/>
      <c r="Y372" s="481"/>
      <c r="Z372" s="481"/>
      <c r="AA372" s="481"/>
      <c r="AB372" s="481"/>
      <c r="AC372" s="481"/>
      <c r="AD372" s="481"/>
      <c r="AE372" s="481"/>
    </row>
    <row r="373" spans="1:31">
      <c r="A373" s="519"/>
      <c r="B373" s="526"/>
      <c r="C373" s="526"/>
      <c r="D373" s="519"/>
      <c r="E373" s="481"/>
      <c r="F373" s="481"/>
      <c r="G373" s="481"/>
      <c r="H373" s="481"/>
      <c r="I373" s="481"/>
      <c r="J373" s="481"/>
      <c r="K373" s="481"/>
      <c r="L373" s="481"/>
      <c r="M373" s="481"/>
      <c r="N373" s="481"/>
      <c r="O373" s="481"/>
      <c r="P373" s="481"/>
      <c r="Q373" s="481"/>
      <c r="R373" s="481"/>
      <c r="S373" s="481"/>
      <c r="T373" s="481"/>
      <c r="U373" s="481"/>
      <c r="V373" s="481"/>
      <c r="W373" s="481"/>
      <c r="X373" s="481"/>
      <c r="Y373" s="481"/>
      <c r="Z373" s="481"/>
      <c r="AA373" s="481"/>
      <c r="AB373" s="481"/>
      <c r="AC373" s="481"/>
      <c r="AD373" s="481"/>
      <c r="AE373" s="481"/>
    </row>
    <row r="374" spans="1:31">
      <c r="A374" s="519"/>
      <c r="B374" s="526"/>
      <c r="C374" s="526"/>
      <c r="D374" s="519"/>
      <c r="E374" s="481"/>
      <c r="F374" s="481"/>
      <c r="G374" s="481"/>
      <c r="H374" s="481"/>
      <c r="I374" s="481"/>
      <c r="J374" s="481"/>
      <c r="K374" s="481"/>
      <c r="L374" s="481"/>
      <c r="M374" s="481"/>
      <c r="N374" s="481"/>
      <c r="O374" s="481"/>
      <c r="P374" s="481"/>
      <c r="Q374" s="481"/>
      <c r="R374" s="481"/>
      <c r="S374" s="481"/>
      <c r="T374" s="481"/>
      <c r="U374" s="481"/>
      <c r="V374" s="481"/>
      <c r="W374" s="481"/>
      <c r="X374" s="481"/>
      <c r="Y374" s="481"/>
      <c r="Z374" s="481"/>
      <c r="AA374" s="481"/>
      <c r="AB374" s="481"/>
      <c r="AC374" s="481"/>
      <c r="AD374" s="481"/>
      <c r="AE374" s="481"/>
    </row>
    <row r="375" spans="1:31">
      <c r="A375" s="519"/>
      <c r="B375" s="526"/>
      <c r="C375" s="526"/>
      <c r="D375" s="519"/>
      <c r="E375" s="481"/>
      <c r="F375" s="481"/>
      <c r="G375" s="481"/>
      <c r="H375" s="481"/>
      <c r="I375" s="481"/>
      <c r="J375" s="481"/>
      <c r="K375" s="481"/>
      <c r="L375" s="481"/>
      <c r="M375" s="481"/>
      <c r="N375" s="481"/>
      <c r="O375" s="481"/>
      <c r="P375" s="481"/>
      <c r="Q375" s="481"/>
      <c r="R375" s="481"/>
      <c r="S375" s="481"/>
      <c r="T375" s="481"/>
      <c r="U375" s="481"/>
      <c r="V375" s="481"/>
      <c r="W375" s="481"/>
      <c r="X375" s="481"/>
      <c r="Y375" s="481"/>
      <c r="Z375" s="481"/>
      <c r="AA375" s="481"/>
      <c r="AB375" s="481"/>
      <c r="AC375" s="481"/>
      <c r="AD375" s="481"/>
      <c r="AE375" s="481"/>
    </row>
    <row r="376" spans="1:31">
      <c r="A376" s="519"/>
      <c r="B376" s="526"/>
      <c r="C376" s="526"/>
      <c r="D376" s="519"/>
      <c r="E376" s="481"/>
      <c r="F376" s="481"/>
      <c r="G376" s="481"/>
      <c r="H376" s="481"/>
      <c r="I376" s="481"/>
      <c r="J376" s="481"/>
      <c r="K376" s="481"/>
      <c r="L376" s="481"/>
      <c r="M376" s="481"/>
      <c r="N376" s="481"/>
      <c r="O376" s="481"/>
      <c r="P376" s="481"/>
      <c r="Q376" s="481"/>
      <c r="R376" s="481"/>
      <c r="S376" s="481"/>
      <c r="T376" s="481"/>
      <c r="U376" s="481"/>
      <c r="V376" s="481"/>
      <c r="W376" s="481"/>
      <c r="X376" s="481"/>
      <c r="Y376" s="481"/>
      <c r="Z376" s="481"/>
      <c r="AA376" s="481"/>
      <c r="AB376" s="481"/>
      <c r="AC376" s="481"/>
      <c r="AD376" s="481"/>
      <c r="AE376" s="481"/>
    </row>
    <row r="377" spans="1:31">
      <c r="A377" s="519"/>
      <c r="B377" s="526"/>
      <c r="C377" s="526"/>
      <c r="D377" s="519"/>
      <c r="E377" s="481"/>
      <c r="F377" s="481"/>
      <c r="G377" s="481"/>
      <c r="H377" s="481"/>
      <c r="I377" s="481"/>
      <c r="J377" s="481"/>
      <c r="K377" s="481"/>
      <c r="L377" s="481"/>
      <c r="M377" s="481"/>
      <c r="N377" s="481"/>
      <c r="O377" s="481"/>
      <c r="P377" s="481"/>
      <c r="Q377" s="481"/>
      <c r="R377" s="481"/>
      <c r="S377" s="481"/>
      <c r="T377" s="481"/>
      <c r="U377" s="481"/>
      <c r="V377" s="481"/>
      <c r="W377" s="481"/>
      <c r="X377" s="481"/>
      <c r="Y377" s="481"/>
      <c r="Z377" s="481"/>
      <c r="AA377" s="481"/>
      <c r="AB377" s="481"/>
      <c r="AC377" s="481"/>
      <c r="AD377" s="481"/>
      <c r="AE377" s="481"/>
    </row>
    <row r="378" spans="1:31">
      <c r="A378" s="519"/>
      <c r="B378" s="526"/>
      <c r="C378" s="526"/>
      <c r="D378" s="519"/>
      <c r="E378" s="481"/>
      <c r="F378" s="481"/>
      <c r="G378" s="481"/>
      <c r="H378" s="481"/>
      <c r="I378" s="481"/>
      <c r="J378" s="481"/>
      <c r="K378" s="481"/>
      <c r="L378" s="481"/>
      <c r="M378" s="481"/>
      <c r="N378" s="481"/>
      <c r="O378" s="481"/>
      <c r="P378" s="481"/>
      <c r="Q378" s="481"/>
      <c r="R378" s="481"/>
      <c r="S378" s="481"/>
      <c r="T378" s="481"/>
      <c r="U378" s="481"/>
      <c r="V378" s="481"/>
      <c r="W378" s="481"/>
      <c r="X378" s="481"/>
      <c r="Y378" s="481"/>
      <c r="Z378" s="481"/>
      <c r="AA378" s="481"/>
      <c r="AB378" s="481"/>
      <c r="AC378" s="481"/>
      <c r="AD378" s="481"/>
      <c r="AE378" s="481"/>
    </row>
    <row r="379" spans="1:31">
      <c r="A379" s="519"/>
      <c r="B379" s="526"/>
      <c r="C379" s="526"/>
      <c r="D379" s="519"/>
      <c r="E379" s="481"/>
      <c r="F379" s="481"/>
      <c r="G379" s="481"/>
      <c r="H379" s="481"/>
      <c r="I379" s="481"/>
      <c r="J379" s="481"/>
      <c r="K379" s="481"/>
      <c r="L379" s="481"/>
      <c r="M379" s="481"/>
      <c r="N379" s="481"/>
      <c r="O379" s="481"/>
      <c r="P379" s="481"/>
      <c r="Q379" s="481"/>
      <c r="R379" s="481"/>
      <c r="S379" s="481"/>
      <c r="T379" s="481"/>
      <c r="U379" s="481"/>
      <c r="V379" s="481"/>
      <c r="W379" s="481"/>
      <c r="X379" s="481"/>
      <c r="Y379" s="481"/>
      <c r="Z379" s="481"/>
      <c r="AA379" s="481"/>
      <c r="AB379" s="481"/>
      <c r="AC379" s="481"/>
      <c r="AD379" s="481"/>
      <c r="AE379" s="481"/>
    </row>
    <row r="380" spans="1:31">
      <c r="A380" s="519"/>
      <c r="B380" s="526"/>
      <c r="C380" s="526"/>
      <c r="D380" s="519"/>
      <c r="E380" s="481"/>
      <c r="F380" s="481"/>
      <c r="G380" s="481"/>
      <c r="H380" s="481"/>
      <c r="I380" s="481"/>
      <c r="J380" s="481"/>
      <c r="K380" s="481"/>
      <c r="L380" s="481"/>
      <c r="M380" s="481"/>
      <c r="N380" s="481"/>
      <c r="O380" s="481"/>
      <c r="P380" s="481"/>
      <c r="Q380" s="481"/>
      <c r="R380" s="481"/>
      <c r="S380" s="481"/>
      <c r="T380" s="481"/>
      <c r="U380" s="481"/>
      <c r="V380" s="481"/>
      <c r="W380" s="481"/>
      <c r="X380" s="481"/>
      <c r="Y380" s="481"/>
      <c r="Z380" s="481"/>
      <c r="AA380" s="481"/>
      <c r="AB380" s="481"/>
      <c r="AC380" s="481"/>
      <c r="AD380" s="481"/>
      <c r="AE380" s="481"/>
    </row>
    <row r="381" spans="1:31">
      <c r="A381" s="519"/>
      <c r="B381" s="526"/>
      <c r="C381" s="526"/>
      <c r="D381" s="519"/>
      <c r="E381" s="481"/>
      <c r="F381" s="481"/>
      <c r="G381" s="481"/>
      <c r="H381" s="481"/>
      <c r="I381" s="481"/>
      <c r="J381" s="481"/>
      <c r="K381" s="481"/>
      <c r="L381" s="481"/>
      <c r="M381" s="481"/>
      <c r="N381" s="481"/>
      <c r="O381" s="481"/>
      <c r="P381" s="481"/>
      <c r="Q381" s="481"/>
      <c r="R381" s="481"/>
      <c r="S381" s="481"/>
      <c r="T381" s="481"/>
      <c r="U381" s="481"/>
      <c r="V381" s="481"/>
      <c r="W381" s="481"/>
      <c r="X381" s="481"/>
      <c r="Y381" s="481"/>
      <c r="Z381" s="481"/>
      <c r="AA381" s="481"/>
      <c r="AB381" s="481"/>
      <c r="AC381" s="481"/>
      <c r="AD381" s="481"/>
      <c r="AE381" s="481"/>
    </row>
    <row r="382" spans="1:31">
      <c r="A382" s="519"/>
      <c r="B382" s="526"/>
      <c r="C382" s="526"/>
      <c r="D382" s="519"/>
      <c r="E382" s="481"/>
      <c r="F382" s="481"/>
      <c r="G382" s="481"/>
      <c r="H382" s="481"/>
      <c r="I382" s="481"/>
      <c r="J382" s="481"/>
      <c r="K382" s="481"/>
      <c r="L382" s="481"/>
      <c r="M382" s="481"/>
      <c r="N382" s="481"/>
      <c r="O382" s="481"/>
      <c r="P382" s="481"/>
      <c r="Q382" s="481"/>
      <c r="R382" s="481"/>
      <c r="S382" s="481"/>
      <c r="T382" s="481"/>
      <c r="U382" s="481"/>
      <c r="V382" s="481"/>
      <c r="W382" s="481"/>
      <c r="X382" s="481"/>
      <c r="Y382" s="481"/>
      <c r="Z382" s="481"/>
      <c r="AA382" s="481"/>
      <c r="AB382" s="481"/>
      <c r="AC382" s="481"/>
      <c r="AD382" s="481"/>
      <c r="AE382" s="481"/>
    </row>
    <row r="383" spans="1:31">
      <c r="A383" s="519"/>
      <c r="B383" s="526"/>
      <c r="C383" s="526"/>
      <c r="D383" s="519"/>
      <c r="E383" s="481"/>
      <c r="F383" s="481"/>
      <c r="G383" s="481"/>
      <c r="H383" s="481"/>
      <c r="I383" s="481"/>
      <c r="J383" s="481"/>
      <c r="K383" s="481"/>
      <c r="L383" s="481"/>
      <c r="M383" s="481"/>
      <c r="N383" s="481"/>
      <c r="O383" s="481"/>
      <c r="P383" s="481"/>
      <c r="Q383" s="481"/>
      <c r="R383" s="481"/>
      <c r="S383" s="481"/>
      <c r="T383" s="481"/>
      <c r="U383" s="481"/>
      <c r="V383" s="481"/>
      <c r="W383" s="481"/>
      <c r="X383" s="481"/>
      <c r="Y383" s="481"/>
      <c r="Z383" s="481"/>
      <c r="AA383" s="481"/>
      <c r="AB383" s="481"/>
      <c r="AC383" s="481"/>
      <c r="AD383" s="481"/>
      <c r="AE383" s="481"/>
    </row>
    <row r="384" spans="1:31">
      <c r="A384" s="519"/>
      <c r="B384" s="526"/>
      <c r="C384" s="526"/>
      <c r="D384" s="519"/>
      <c r="E384" s="481"/>
      <c r="F384" s="481"/>
      <c r="G384" s="481"/>
      <c r="H384" s="481"/>
      <c r="I384" s="481"/>
      <c r="J384" s="481"/>
      <c r="K384" s="481"/>
      <c r="L384" s="481"/>
      <c r="M384" s="481"/>
      <c r="N384" s="481"/>
      <c r="O384" s="481"/>
      <c r="P384" s="481"/>
      <c r="Q384" s="481"/>
      <c r="R384" s="481"/>
      <c r="S384" s="481"/>
      <c r="T384" s="481"/>
      <c r="U384" s="481"/>
      <c r="V384" s="481"/>
      <c r="W384" s="481"/>
      <c r="X384" s="481"/>
      <c r="Y384" s="481"/>
      <c r="Z384" s="481"/>
      <c r="AA384" s="481"/>
      <c r="AB384" s="481"/>
      <c r="AC384" s="481"/>
      <c r="AD384" s="481"/>
      <c r="AE384" s="481"/>
    </row>
    <row r="385" spans="1:31">
      <c r="A385" s="519"/>
      <c r="B385" s="526"/>
      <c r="C385" s="526"/>
      <c r="D385" s="519"/>
      <c r="E385" s="481"/>
      <c r="F385" s="481"/>
      <c r="G385" s="481"/>
      <c r="H385" s="481"/>
      <c r="I385" s="481"/>
      <c r="J385" s="481"/>
      <c r="K385" s="481"/>
      <c r="L385" s="481"/>
      <c r="M385" s="481"/>
      <c r="N385" s="481"/>
      <c r="O385" s="481"/>
      <c r="P385" s="481"/>
      <c r="Q385" s="481"/>
      <c r="R385" s="481"/>
      <c r="S385" s="481"/>
      <c r="T385" s="481"/>
      <c r="U385" s="481"/>
      <c r="V385" s="481"/>
      <c r="W385" s="481"/>
      <c r="X385" s="481"/>
      <c r="Y385" s="481"/>
      <c r="Z385" s="481"/>
      <c r="AA385" s="481"/>
      <c r="AB385" s="481"/>
      <c r="AC385" s="481"/>
      <c r="AD385" s="481"/>
      <c r="AE385" s="481"/>
    </row>
    <row r="386" spans="1:31">
      <c r="A386" s="519"/>
      <c r="B386" s="526"/>
      <c r="C386" s="526"/>
      <c r="D386" s="519"/>
      <c r="E386" s="481"/>
      <c r="F386" s="481"/>
      <c r="G386" s="481"/>
      <c r="H386" s="481"/>
      <c r="I386" s="481"/>
      <c r="J386" s="481"/>
      <c r="K386" s="481"/>
      <c r="L386" s="481"/>
      <c r="M386" s="481"/>
      <c r="N386" s="481"/>
      <c r="O386" s="481"/>
      <c r="P386" s="481"/>
      <c r="Q386" s="481"/>
      <c r="R386" s="481"/>
      <c r="S386" s="481"/>
      <c r="T386" s="481"/>
      <c r="U386" s="481"/>
      <c r="V386" s="481"/>
      <c r="W386" s="481"/>
      <c r="X386" s="481"/>
      <c r="Y386" s="481"/>
      <c r="Z386" s="481"/>
      <c r="AA386" s="481"/>
      <c r="AB386" s="481"/>
      <c r="AC386" s="481"/>
      <c r="AD386" s="481"/>
      <c r="AE386" s="481"/>
    </row>
    <row r="387" spans="1:31">
      <c r="A387" s="519"/>
      <c r="B387" s="526"/>
      <c r="C387" s="526"/>
      <c r="D387" s="519"/>
      <c r="E387" s="481"/>
      <c r="F387" s="481"/>
      <c r="G387" s="481"/>
      <c r="H387" s="481"/>
      <c r="I387" s="481"/>
      <c r="J387" s="481"/>
      <c r="K387" s="481"/>
      <c r="L387" s="481"/>
      <c r="M387" s="481"/>
      <c r="N387" s="481"/>
      <c r="O387" s="481"/>
      <c r="P387" s="481"/>
      <c r="Q387" s="481"/>
      <c r="R387" s="481"/>
      <c r="S387" s="481"/>
      <c r="T387" s="481"/>
      <c r="U387" s="481"/>
      <c r="V387" s="481"/>
      <c r="W387" s="481"/>
      <c r="X387" s="481"/>
      <c r="Y387" s="481"/>
      <c r="Z387" s="481"/>
      <c r="AA387" s="481"/>
      <c r="AB387" s="481"/>
      <c r="AC387" s="481"/>
      <c r="AD387" s="481"/>
      <c r="AE387" s="481"/>
    </row>
    <row r="388" spans="1:31">
      <c r="A388" s="519"/>
      <c r="B388" s="526"/>
      <c r="C388" s="526"/>
      <c r="D388" s="519"/>
      <c r="E388" s="481"/>
      <c r="F388" s="481"/>
      <c r="G388" s="481"/>
      <c r="H388" s="481"/>
      <c r="I388" s="481"/>
      <c r="J388" s="481"/>
      <c r="K388" s="481"/>
      <c r="L388" s="481"/>
      <c r="M388" s="481"/>
      <c r="N388" s="481"/>
      <c r="O388" s="481"/>
      <c r="P388" s="481"/>
      <c r="Q388" s="481"/>
      <c r="R388" s="481"/>
      <c r="S388" s="481"/>
      <c r="T388" s="481"/>
      <c r="U388" s="481"/>
      <c r="V388" s="481"/>
      <c r="W388" s="481"/>
      <c r="X388" s="481"/>
      <c r="Y388" s="481"/>
      <c r="Z388" s="481"/>
      <c r="AA388" s="481"/>
      <c r="AB388" s="481"/>
      <c r="AC388" s="481"/>
      <c r="AD388" s="481"/>
      <c r="AE388" s="481"/>
    </row>
    <row r="389" spans="1:31">
      <c r="A389" s="519"/>
      <c r="B389" s="526"/>
      <c r="C389" s="526"/>
      <c r="D389" s="519"/>
      <c r="E389" s="481"/>
      <c r="F389" s="481"/>
      <c r="G389" s="481"/>
      <c r="H389" s="481"/>
      <c r="I389" s="481"/>
      <c r="J389" s="481"/>
      <c r="K389" s="481"/>
      <c r="L389" s="481"/>
      <c r="M389" s="481"/>
      <c r="N389" s="481"/>
      <c r="O389" s="481"/>
      <c r="P389" s="481"/>
      <c r="Q389" s="481"/>
      <c r="R389" s="481"/>
      <c r="S389" s="481"/>
      <c r="T389" s="481"/>
      <c r="U389" s="481"/>
      <c r="V389" s="481"/>
      <c r="W389" s="481"/>
      <c r="X389" s="481"/>
      <c r="Y389" s="481"/>
      <c r="Z389" s="481"/>
      <c r="AA389" s="481"/>
      <c r="AB389" s="481"/>
      <c r="AC389" s="481"/>
      <c r="AD389" s="481"/>
      <c r="AE389" s="481"/>
    </row>
    <row r="390" spans="1:31">
      <c r="A390" s="519"/>
      <c r="B390" s="526"/>
      <c r="C390" s="526"/>
      <c r="D390" s="519"/>
      <c r="E390" s="481"/>
      <c r="F390" s="481"/>
      <c r="G390" s="481"/>
      <c r="H390" s="481"/>
      <c r="I390" s="481"/>
      <c r="J390" s="481"/>
      <c r="K390" s="481"/>
      <c r="L390" s="481"/>
      <c r="M390" s="481"/>
      <c r="N390" s="481"/>
      <c r="O390" s="481"/>
      <c r="P390" s="481"/>
      <c r="Q390" s="481"/>
      <c r="R390" s="481"/>
      <c r="S390" s="481"/>
      <c r="T390" s="481"/>
      <c r="U390" s="481"/>
      <c r="V390" s="481"/>
      <c r="W390" s="481"/>
      <c r="X390" s="481"/>
      <c r="Y390" s="481"/>
      <c r="Z390" s="481"/>
      <c r="AA390" s="481"/>
      <c r="AB390" s="481"/>
      <c r="AC390" s="481"/>
      <c r="AD390" s="481"/>
      <c r="AE390" s="481"/>
    </row>
    <row r="391" spans="1:31">
      <c r="A391" s="519"/>
      <c r="B391" s="526"/>
      <c r="C391" s="526"/>
      <c r="D391" s="519"/>
      <c r="E391" s="481"/>
      <c r="F391" s="481"/>
      <c r="G391" s="481"/>
      <c r="H391" s="481"/>
      <c r="I391" s="481"/>
      <c r="J391" s="481"/>
      <c r="K391" s="481"/>
      <c r="L391" s="481"/>
      <c r="M391" s="481"/>
      <c r="N391" s="481"/>
      <c r="O391" s="481"/>
      <c r="P391" s="481"/>
      <c r="Q391" s="481"/>
      <c r="R391" s="481"/>
      <c r="S391" s="481"/>
      <c r="T391" s="481"/>
      <c r="U391" s="481"/>
      <c r="V391" s="481"/>
      <c r="W391" s="481"/>
      <c r="X391" s="481"/>
      <c r="Y391" s="481"/>
      <c r="Z391" s="481"/>
      <c r="AA391" s="481"/>
      <c r="AB391" s="481"/>
      <c r="AC391" s="481"/>
      <c r="AD391" s="481"/>
      <c r="AE391" s="481"/>
    </row>
    <row r="392" spans="1:31">
      <c r="A392" s="519"/>
      <c r="B392" s="526"/>
      <c r="C392" s="526"/>
      <c r="D392" s="519"/>
      <c r="E392" s="481"/>
      <c r="F392" s="481"/>
      <c r="G392" s="481"/>
      <c r="H392" s="481"/>
      <c r="I392" s="481"/>
      <c r="J392" s="481"/>
      <c r="K392" s="481"/>
      <c r="L392" s="481"/>
      <c r="M392" s="481"/>
      <c r="N392" s="481"/>
      <c r="O392" s="481"/>
      <c r="P392" s="481"/>
      <c r="Q392" s="481"/>
      <c r="R392" s="481"/>
      <c r="S392" s="481"/>
      <c r="T392" s="481"/>
      <c r="U392" s="481"/>
      <c r="V392" s="481"/>
      <c r="W392" s="481"/>
      <c r="X392" s="481"/>
      <c r="Y392" s="481"/>
      <c r="Z392" s="481"/>
      <c r="AA392" s="481"/>
      <c r="AB392" s="481"/>
      <c r="AC392" s="481"/>
      <c r="AD392" s="481"/>
      <c r="AE392" s="481"/>
    </row>
    <row r="393" spans="1:31">
      <c r="A393" s="519"/>
      <c r="B393" s="526"/>
      <c r="C393" s="526"/>
      <c r="D393" s="519"/>
      <c r="E393" s="481"/>
      <c r="F393" s="481"/>
      <c r="G393" s="481"/>
      <c r="H393" s="481"/>
      <c r="I393" s="481"/>
      <c r="J393" s="481"/>
      <c r="K393" s="481"/>
      <c r="L393" s="481"/>
      <c r="M393" s="481"/>
      <c r="N393" s="481"/>
      <c r="O393" s="481"/>
      <c r="P393" s="481"/>
      <c r="Q393" s="481"/>
      <c r="R393" s="481"/>
      <c r="S393" s="481"/>
      <c r="T393" s="481"/>
      <c r="U393" s="481"/>
      <c r="V393" s="481"/>
      <c r="W393" s="481"/>
      <c r="X393" s="481"/>
      <c r="Y393" s="481"/>
      <c r="Z393" s="481"/>
      <c r="AA393" s="481"/>
      <c r="AB393" s="481"/>
      <c r="AC393" s="481"/>
      <c r="AD393" s="481"/>
      <c r="AE393" s="481"/>
    </row>
    <row r="394" spans="1:31">
      <c r="A394" s="519"/>
      <c r="B394" s="526"/>
      <c r="C394" s="526"/>
      <c r="D394" s="519"/>
      <c r="E394" s="481"/>
      <c r="F394" s="481"/>
      <c r="G394" s="481"/>
      <c r="H394" s="481"/>
      <c r="I394" s="481"/>
      <c r="J394" s="481"/>
      <c r="K394" s="481"/>
      <c r="L394" s="481"/>
      <c r="M394" s="481"/>
      <c r="N394" s="481"/>
      <c r="O394" s="481"/>
      <c r="P394" s="481"/>
      <c r="Q394" s="481"/>
      <c r="R394" s="481"/>
      <c r="S394" s="481"/>
      <c r="T394" s="481"/>
      <c r="U394" s="481"/>
      <c r="V394" s="481"/>
      <c r="W394" s="481"/>
      <c r="X394" s="481"/>
      <c r="Y394" s="481"/>
      <c r="Z394" s="481"/>
      <c r="AA394" s="481"/>
      <c r="AB394" s="481"/>
      <c r="AC394" s="481"/>
      <c r="AD394" s="481"/>
      <c r="AE394" s="481"/>
    </row>
    <row r="395" spans="1:31">
      <c r="A395" s="519"/>
      <c r="B395" s="526"/>
      <c r="C395" s="526"/>
      <c r="D395" s="519"/>
      <c r="E395" s="481"/>
      <c r="F395" s="481"/>
      <c r="G395" s="481"/>
      <c r="H395" s="481"/>
      <c r="I395" s="481"/>
      <c r="J395" s="481"/>
      <c r="K395" s="481"/>
      <c r="L395" s="481"/>
      <c r="M395" s="481"/>
      <c r="N395" s="481"/>
      <c r="O395" s="481"/>
      <c r="P395" s="481"/>
      <c r="Q395" s="481"/>
      <c r="R395" s="481"/>
      <c r="S395" s="481"/>
      <c r="T395" s="481"/>
      <c r="U395" s="481"/>
      <c r="V395" s="481"/>
      <c r="W395" s="481"/>
      <c r="X395" s="481"/>
      <c r="Y395" s="481"/>
      <c r="Z395" s="481"/>
      <c r="AA395" s="481"/>
      <c r="AB395" s="481"/>
      <c r="AC395" s="481"/>
      <c r="AD395" s="481"/>
      <c r="AE395" s="481"/>
    </row>
    <row r="396" spans="1:31">
      <c r="A396" s="519"/>
      <c r="B396" s="526"/>
      <c r="C396" s="526"/>
      <c r="D396" s="519"/>
      <c r="E396" s="481"/>
      <c r="F396" s="481"/>
      <c r="G396" s="481"/>
      <c r="H396" s="481"/>
      <c r="I396" s="481"/>
      <c r="J396" s="481"/>
      <c r="K396" s="481"/>
      <c r="L396" s="481"/>
      <c r="M396" s="481"/>
      <c r="N396" s="481"/>
      <c r="O396" s="481"/>
      <c r="P396" s="481"/>
      <c r="Q396" s="481"/>
      <c r="R396" s="481"/>
      <c r="S396" s="481"/>
      <c r="T396" s="481"/>
      <c r="U396" s="481"/>
      <c r="V396" s="481"/>
      <c r="W396" s="481"/>
      <c r="X396" s="481"/>
      <c r="Y396" s="481"/>
      <c r="Z396" s="481"/>
      <c r="AA396" s="481"/>
      <c r="AB396" s="481"/>
      <c r="AC396" s="481"/>
      <c r="AD396" s="481"/>
      <c r="AE396" s="481"/>
    </row>
    <row r="397" spans="1:31">
      <c r="A397" s="519"/>
      <c r="B397" s="526"/>
      <c r="C397" s="526"/>
      <c r="D397" s="519"/>
      <c r="E397" s="481"/>
      <c r="F397" s="481"/>
      <c r="G397" s="481"/>
      <c r="H397" s="481"/>
      <c r="I397" s="481"/>
      <c r="J397" s="481"/>
      <c r="K397" s="481"/>
      <c r="L397" s="481"/>
      <c r="M397" s="481"/>
      <c r="N397" s="481"/>
      <c r="O397" s="481"/>
      <c r="P397" s="481"/>
      <c r="Q397" s="481"/>
      <c r="R397" s="481"/>
      <c r="S397" s="481"/>
      <c r="T397" s="481"/>
      <c r="U397" s="481"/>
      <c r="V397" s="481"/>
      <c r="W397" s="481"/>
      <c r="X397" s="481"/>
      <c r="Y397" s="481"/>
      <c r="Z397" s="481"/>
      <c r="AA397" s="481"/>
      <c r="AB397" s="481"/>
      <c r="AC397" s="481"/>
      <c r="AD397" s="481"/>
      <c r="AE397" s="481"/>
    </row>
    <row r="398" spans="1:31">
      <c r="A398" s="519"/>
      <c r="B398" s="526"/>
      <c r="C398" s="526"/>
      <c r="D398" s="519"/>
      <c r="E398" s="481"/>
      <c r="F398" s="481"/>
      <c r="G398" s="481"/>
      <c r="H398" s="481"/>
      <c r="I398" s="481"/>
      <c r="J398" s="481"/>
      <c r="K398" s="481"/>
      <c r="L398" s="481"/>
      <c r="M398" s="481"/>
      <c r="N398" s="481"/>
      <c r="O398" s="481"/>
      <c r="P398" s="481"/>
      <c r="Q398" s="481"/>
      <c r="R398" s="481"/>
      <c r="S398" s="481"/>
      <c r="T398" s="481"/>
      <c r="U398" s="481"/>
      <c r="V398" s="481"/>
      <c r="W398" s="481"/>
      <c r="X398" s="481"/>
      <c r="Y398" s="481"/>
      <c r="Z398" s="481"/>
      <c r="AA398" s="481"/>
      <c r="AB398" s="481"/>
      <c r="AC398" s="481"/>
      <c r="AD398" s="481"/>
      <c r="AE398" s="481"/>
    </row>
    <row r="399" spans="1:31">
      <c r="A399" s="519"/>
      <c r="B399" s="526"/>
      <c r="C399" s="526"/>
      <c r="D399" s="519"/>
      <c r="E399" s="481"/>
      <c r="F399" s="481"/>
      <c r="G399" s="481"/>
      <c r="H399" s="481"/>
      <c r="I399" s="481"/>
      <c r="J399" s="481"/>
      <c r="K399" s="481"/>
      <c r="L399" s="481"/>
      <c r="M399" s="481"/>
      <c r="N399" s="481"/>
      <c r="O399" s="481"/>
      <c r="P399" s="481"/>
      <c r="Q399" s="481"/>
      <c r="R399" s="481"/>
      <c r="S399" s="481"/>
      <c r="T399" s="481"/>
      <c r="U399" s="481"/>
      <c r="V399" s="481"/>
      <c r="W399" s="481"/>
      <c r="X399" s="481"/>
      <c r="Y399" s="481"/>
      <c r="Z399" s="481"/>
      <c r="AA399" s="481"/>
      <c r="AB399" s="481"/>
      <c r="AC399" s="481"/>
      <c r="AD399" s="481"/>
      <c r="AE399" s="481"/>
    </row>
    <row r="400" spans="1:31">
      <c r="A400" s="519"/>
      <c r="B400" s="526"/>
      <c r="C400" s="526"/>
      <c r="D400" s="519"/>
      <c r="E400" s="481"/>
      <c r="F400" s="481"/>
      <c r="G400" s="481"/>
      <c r="H400" s="481"/>
      <c r="I400" s="481"/>
      <c r="J400" s="481"/>
      <c r="K400" s="481"/>
      <c r="L400" s="481"/>
      <c r="M400" s="481"/>
      <c r="N400" s="481"/>
      <c r="O400" s="481"/>
      <c r="P400" s="481"/>
      <c r="Q400" s="481"/>
      <c r="R400" s="481"/>
      <c r="S400" s="481"/>
      <c r="T400" s="481"/>
      <c r="U400" s="481"/>
      <c r="V400" s="481"/>
      <c r="W400" s="481"/>
      <c r="X400" s="481"/>
      <c r="Y400" s="481"/>
      <c r="Z400" s="481"/>
      <c r="AA400" s="481"/>
      <c r="AB400" s="481"/>
      <c r="AC400" s="481"/>
      <c r="AD400" s="481"/>
      <c r="AE400" s="481"/>
    </row>
    <row r="401" spans="1:31">
      <c r="A401" s="519"/>
      <c r="B401" s="526"/>
      <c r="C401" s="526"/>
      <c r="D401" s="519"/>
      <c r="E401" s="481"/>
      <c r="F401" s="481"/>
      <c r="G401" s="481"/>
      <c r="H401" s="481"/>
      <c r="I401" s="481"/>
      <c r="J401" s="481"/>
      <c r="K401" s="481"/>
      <c r="L401" s="481"/>
      <c r="M401" s="481"/>
      <c r="N401" s="481"/>
      <c r="O401" s="481"/>
      <c r="P401" s="481"/>
      <c r="Q401" s="481"/>
      <c r="R401" s="481"/>
      <c r="S401" s="481"/>
      <c r="T401" s="481"/>
      <c r="U401" s="481"/>
      <c r="V401" s="481"/>
      <c r="W401" s="481"/>
      <c r="X401" s="481"/>
      <c r="Y401" s="481"/>
      <c r="Z401" s="481"/>
      <c r="AA401" s="481"/>
      <c r="AB401" s="481"/>
      <c r="AC401" s="481"/>
      <c r="AD401" s="481"/>
      <c r="AE401" s="481"/>
    </row>
    <row r="402" spans="1:31">
      <c r="A402" s="519"/>
      <c r="B402" s="526"/>
      <c r="C402" s="526"/>
      <c r="D402" s="519"/>
      <c r="E402" s="481"/>
      <c r="F402" s="481"/>
      <c r="G402" s="481"/>
      <c r="H402" s="481"/>
      <c r="I402" s="481"/>
      <c r="J402" s="481"/>
      <c r="K402" s="481"/>
      <c r="L402" s="481"/>
      <c r="M402" s="481"/>
      <c r="N402" s="481"/>
      <c r="O402" s="481"/>
      <c r="P402" s="481"/>
      <c r="Q402" s="481"/>
      <c r="R402" s="481"/>
      <c r="S402" s="481"/>
      <c r="T402" s="481"/>
      <c r="U402" s="481"/>
      <c r="V402" s="481"/>
      <c r="W402" s="481"/>
      <c r="X402" s="481"/>
      <c r="Y402" s="481"/>
      <c r="Z402" s="481"/>
      <c r="AA402" s="481"/>
      <c r="AB402" s="481"/>
      <c r="AC402" s="481"/>
      <c r="AD402" s="481"/>
      <c r="AE402" s="481"/>
    </row>
    <row r="403" spans="1:31">
      <c r="A403" s="519"/>
      <c r="B403" s="526"/>
      <c r="C403" s="526"/>
      <c r="D403" s="519"/>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row>
    <row r="404" spans="1:31">
      <c r="A404" s="519"/>
      <c r="B404" s="526"/>
      <c r="C404" s="526"/>
      <c r="D404" s="519"/>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row>
    <row r="405" spans="1:31">
      <c r="A405" s="519"/>
      <c r="B405" s="526"/>
      <c r="C405" s="526"/>
      <c r="D405" s="519"/>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row>
    <row r="406" spans="1:31">
      <c r="A406" s="519"/>
      <c r="B406" s="526"/>
      <c r="C406" s="526"/>
      <c r="D406" s="519"/>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row>
    <row r="407" spans="1:31">
      <c r="A407" s="519"/>
      <c r="B407" s="526"/>
      <c r="C407" s="526"/>
      <c r="D407" s="519"/>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row>
    <row r="408" spans="1:31">
      <c r="A408" s="519"/>
      <c r="B408" s="526"/>
      <c r="C408" s="526"/>
      <c r="D408" s="519"/>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row>
    <row r="409" spans="1:31">
      <c r="A409" s="519"/>
      <c r="B409" s="526"/>
      <c r="C409" s="526"/>
      <c r="D409" s="519"/>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row>
    <row r="410" spans="1:31">
      <c r="A410" s="519"/>
      <c r="B410" s="526"/>
      <c r="C410" s="526"/>
      <c r="D410" s="519"/>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row>
    <row r="411" spans="1:31">
      <c r="A411" s="519"/>
      <c r="B411" s="526"/>
      <c r="C411" s="526"/>
      <c r="D411" s="519"/>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row>
    <row r="412" spans="1:31">
      <c r="A412" s="519"/>
      <c r="B412" s="526"/>
      <c r="C412" s="526"/>
      <c r="D412" s="519"/>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row>
    <row r="413" spans="1:31">
      <c r="A413" s="519"/>
      <c r="B413" s="526"/>
      <c r="C413" s="526"/>
      <c r="D413" s="519"/>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row>
    <row r="414" spans="1:31">
      <c r="A414" s="519"/>
      <c r="B414" s="526"/>
      <c r="C414" s="526"/>
      <c r="D414" s="519"/>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row>
    <row r="415" spans="1:31">
      <c r="A415" s="519"/>
      <c r="B415" s="526"/>
      <c r="C415" s="526"/>
      <c r="D415" s="519"/>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row>
    <row r="416" spans="1:31">
      <c r="A416" s="519"/>
      <c r="B416" s="526"/>
      <c r="C416" s="526"/>
      <c r="D416" s="519"/>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row>
    <row r="417" spans="1:31">
      <c r="A417" s="519"/>
      <c r="B417" s="526"/>
      <c r="C417" s="526"/>
      <c r="D417" s="519"/>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row>
    <row r="418" spans="1:31">
      <c r="A418" s="519"/>
      <c r="B418" s="526"/>
      <c r="C418" s="526"/>
      <c r="D418" s="519"/>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row>
    <row r="419" spans="1:31">
      <c r="A419" s="519"/>
      <c r="B419" s="526"/>
      <c r="C419" s="526"/>
      <c r="D419" s="519"/>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row>
    <row r="420" spans="1:31">
      <c r="A420" s="519"/>
      <c r="B420" s="526"/>
      <c r="C420" s="526"/>
      <c r="D420" s="519"/>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row>
    <row r="421" spans="1:31">
      <c r="A421" s="519"/>
      <c r="B421" s="526"/>
      <c r="C421" s="526"/>
      <c r="D421" s="519"/>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row>
    <row r="422" spans="1:31">
      <c r="A422" s="519"/>
      <c r="B422" s="526"/>
      <c r="C422" s="526"/>
      <c r="D422" s="519"/>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row>
    <row r="423" spans="1:31">
      <c r="A423" s="519"/>
      <c r="B423" s="526"/>
      <c r="C423" s="526"/>
      <c r="D423" s="519"/>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row>
    <row r="424" spans="1:31">
      <c r="A424" s="519"/>
      <c r="B424" s="526"/>
      <c r="C424" s="526"/>
      <c r="D424" s="519"/>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row>
    <row r="425" spans="1:31">
      <c r="A425" s="519"/>
      <c r="B425" s="526"/>
      <c r="C425" s="526"/>
      <c r="D425" s="519"/>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row>
    <row r="426" spans="1:31">
      <c r="A426" s="519"/>
      <c r="B426" s="526"/>
      <c r="C426" s="526"/>
      <c r="D426" s="519"/>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row>
    <row r="427" spans="1:31">
      <c r="A427" s="519"/>
      <c r="B427" s="526"/>
      <c r="C427" s="526"/>
      <c r="D427" s="519"/>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row>
    <row r="428" spans="1:31">
      <c r="A428" s="519"/>
      <c r="B428" s="526"/>
      <c r="C428" s="526"/>
      <c r="D428" s="519"/>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row>
    <row r="429" spans="1:31">
      <c r="A429" s="519"/>
      <c r="B429" s="526"/>
      <c r="C429" s="526"/>
      <c r="D429" s="519"/>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row>
    <row r="430" spans="1:31">
      <c r="A430" s="519"/>
      <c r="B430" s="526"/>
      <c r="C430" s="526"/>
      <c r="D430" s="519"/>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row>
    <row r="431" spans="1:31">
      <c r="A431" s="519"/>
      <c r="B431" s="526"/>
      <c r="C431" s="526"/>
      <c r="D431" s="519"/>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row>
    <row r="432" spans="1:31">
      <c r="A432" s="519"/>
      <c r="B432" s="526"/>
      <c r="C432" s="526"/>
      <c r="D432" s="519"/>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row>
    <row r="433" spans="1:31">
      <c r="A433" s="519"/>
      <c r="B433" s="526"/>
      <c r="C433" s="526"/>
      <c r="D433" s="519"/>
      <c r="E433" s="481"/>
      <c r="F433" s="481"/>
      <c r="G433" s="481"/>
      <c r="H433" s="481"/>
      <c r="I433" s="481"/>
      <c r="J433" s="481"/>
      <c r="K433" s="481"/>
      <c r="L433" s="481"/>
      <c r="M433" s="481"/>
      <c r="N433" s="481"/>
      <c r="O433" s="481"/>
      <c r="P433" s="481"/>
      <c r="Q433" s="481"/>
      <c r="R433" s="481"/>
      <c r="S433" s="481"/>
      <c r="T433" s="481"/>
      <c r="U433" s="481"/>
      <c r="V433" s="481"/>
      <c r="W433" s="481"/>
      <c r="X433" s="481"/>
      <c r="Y433" s="481"/>
      <c r="Z433" s="481"/>
      <c r="AA433" s="481"/>
      <c r="AB433" s="481"/>
      <c r="AC433" s="481"/>
      <c r="AD433" s="481"/>
      <c r="AE433" s="481"/>
    </row>
    <row r="434" spans="1:31">
      <c r="A434" s="519"/>
      <c r="B434" s="526"/>
      <c r="C434" s="526"/>
      <c r="D434" s="519"/>
      <c r="E434" s="481"/>
      <c r="F434" s="481"/>
      <c r="G434" s="481"/>
      <c r="H434" s="481"/>
      <c r="I434" s="481"/>
      <c r="J434" s="481"/>
      <c r="K434" s="481"/>
      <c r="L434" s="481"/>
      <c r="M434" s="481"/>
      <c r="N434" s="481"/>
      <c r="O434" s="481"/>
      <c r="P434" s="481"/>
      <c r="Q434" s="481"/>
      <c r="R434" s="481"/>
      <c r="S434" s="481"/>
      <c r="T434" s="481"/>
      <c r="U434" s="481"/>
      <c r="V434" s="481"/>
      <c r="W434" s="481"/>
      <c r="X434" s="481"/>
      <c r="Y434" s="481"/>
      <c r="Z434" s="481"/>
      <c r="AA434" s="481"/>
      <c r="AB434" s="481"/>
      <c r="AC434" s="481"/>
      <c r="AD434" s="481"/>
      <c r="AE434" s="481"/>
    </row>
    <row r="435" spans="1:31">
      <c r="A435" s="519"/>
      <c r="B435" s="526"/>
      <c r="C435" s="526"/>
      <c r="D435" s="519"/>
      <c r="E435" s="481"/>
      <c r="F435" s="481"/>
      <c r="G435" s="481"/>
      <c r="H435" s="481"/>
      <c r="I435" s="481"/>
      <c r="J435" s="481"/>
      <c r="K435" s="481"/>
      <c r="L435" s="481"/>
      <c r="M435" s="481"/>
      <c r="N435" s="481"/>
      <c r="O435" s="481"/>
      <c r="P435" s="481"/>
      <c r="Q435" s="481"/>
      <c r="R435" s="481"/>
      <c r="S435" s="481"/>
      <c r="T435" s="481"/>
      <c r="U435" s="481"/>
      <c r="V435" s="481"/>
      <c r="W435" s="481"/>
      <c r="X435" s="481"/>
      <c r="Y435" s="481"/>
      <c r="Z435" s="481"/>
      <c r="AA435" s="481"/>
      <c r="AB435" s="481"/>
      <c r="AC435" s="481"/>
      <c r="AD435" s="481"/>
      <c r="AE435" s="481"/>
    </row>
    <row r="436" spans="1:31">
      <c r="A436" s="519"/>
      <c r="B436" s="526"/>
      <c r="C436" s="526"/>
      <c r="D436" s="519"/>
      <c r="E436" s="481"/>
      <c r="F436" s="481"/>
      <c r="G436" s="481"/>
      <c r="H436" s="481"/>
      <c r="I436" s="481"/>
      <c r="J436" s="481"/>
      <c r="K436" s="481"/>
      <c r="L436" s="481"/>
      <c r="M436" s="481"/>
      <c r="N436" s="481"/>
      <c r="O436" s="481"/>
      <c r="P436" s="481"/>
      <c r="Q436" s="481"/>
      <c r="R436" s="481"/>
      <c r="S436" s="481"/>
      <c r="T436" s="481"/>
      <c r="U436" s="481"/>
      <c r="V436" s="481"/>
      <c r="W436" s="481"/>
      <c r="X436" s="481"/>
      <c r="Y436" s="481"/>
      <c r="Z436" s="481"/>
      <c r="AA436" s="481"/>
      <c r="AB436" s="481"/>
      <c r="AC436" s="481"/>
      <c r="AD436" s="481"/>
      <c r="AE436" s="481"/>
    </row>
    <row r="437" spans="1:31">
      <c r="A437" s="519"/>
      <c r="B437" s="526"/>
      <c r="C437" s="526"/>
      <c r="D437" s="519"/>
      <c r="E437" s="481"/>
      <c r="F437" s="481"/>
      <c r="G437" s="481"/>
      <c r="H437" s="481"/>
      <c r="I437" s="481"/>
      <c r="J437" s="481"/>
      <c r="K437" s="481"/>
      <c r="L437" s="481"/>
      <c r="M437" s="481"/>
      <c r="N437" s="481"/>
      <c r="O437" s="481"/>
      <c r="P437" s="481"/>
      <c r="Q437" s="481"/>
      <c r="R437" s="481"/>
      <c r="S437" s="481"/>
      <c r="T437" s="481"/>
      <c r="U437" s="481"/>
      <c r="V437" s="481"/>
      <c r="W437" s="481"/>
      <c r="X437" s="481"/>
      <c r="Y437" s="481"/>
      <c r="Z437" s="481"/>
      <c r="AA437" s="481"/>
      <c r="AB437" s="481"/>
      <c r="AC437" s="481"/>
      <c r="AD437" s="481"/>
      <c r="AE437" s="481"/>
    </row>
    <row r="438" spans="1:31">
      <c r="A438" s="519"/>
      <c r="B438" s="526"/>
      <c r="C438" s="526"/>
      <c r="D438" s="519"/>
      <c r="E438" s="481"/>
      <c r="F438" s="481"/>
      <c r="G438" s="481"/>
      <c r="H438" s="481"/>
      <c r="I438" s="481"/>
      <c r="J438" s="481"/>
      <c r="K438" s="481"/>
      <c r="L438" s="481"/>
      <c r="M438" s="481"/>
      <c r="N438" s="481"/>
      <c r="O438" s="481"/>
      <c r="P438" s="481"/>
      <c r="Q438" s="481"/>
      <c r="R438" s="481"/>
      <c r="S438" s="481"/>
      <c r="T438" s="481"/>
      <c r="U438" s="481"/>
      <c r="V438" s="481"/>
      <c r="W438" s="481"/>
      <c r="X438" s="481"/>
      <c r="Y438" s="481"/>
      <c r="Z438" s="481"/>
      <c r="AA438" s="481"/>
      <c r="AB438" s="481"/>
      <c r="AC438" s="481"/>
      <c r="AD438" s="481"/>
      <c r="AE438" s="481"/>
    </row>
    <row r="439" spans="1:31">
      <c r="A439" s="519"/>
      <c r="B439" s="526"/>
      <c r="C439" s="526"/>
      <c r="D439" s="519"/>
      <c r="E439" s="481"/>
      <c r="F439" s="481"/>
      <c r="G439" s="481"/>
      <c r="H439" s="481"/>
      <c r="I439" s="481"/>
      <c r="J439" s="481"/>
      <c r="K439" s="481"/>
      <c r="L439" s="481"/>
      <c r="M439" s="481"/>
      <c r="N439" s="481"/>
      <c r="O439" s="481"/>
      <c r="P439" s="481"/>
      <c r="Q439" s="481"/>
      <c r="R439" s="481"/>
      <c r="S439" s="481"/>
      <c r="T439" s="481"/>
      <c r="U439" s="481"/>
      <c r="V439" s="481"/>
      <c r="W439" s="481"/>
      <c r="X439" s="481"/>
      <c r="Y439" s="481"/>
      <c r="Z439" s="481"/>
      <c r="AA439" s="481"/>
      <c r="AB439" s="481"/>
      <c r="AC439" s="481"/>
      <c r="AD439" s="481"/>
      <c r="AE439" s="481"/>
    </row>
    <row r="440" spans="1:31">
      <c r="A440" s="519"/>
      <c r="B440" s="526"/>
      <c r="C440" s="526"/>
      <c r="D440" s="519"/>
      <c r="E440" s="481"/>
      <c r="F440" s="481"/>
      <c r="G440" s="481"/>
      <c r="H440" s="481"/>
      <c r="I440" s="481"/>
      <c r="J440" s="481"/>
      <c r="K440" s="481"/>
      <c r="L440" s="481"/>
      <c r="M440" s="481"/>
      <c r="N440" s="481"/>
      <c r="O440" s="481"/>
      <c r="P440" s="481"/>
      <c r="Q440" s="481"/>
      <c r="R440" s="481"/>
      <c r="S440" s="481"/>
      <c r="T440" s="481"/>
      <c r="U440" s="481"/>
      <c r="V440" s="481"/>
      <c r="W440" s="481"/>
      <c r="X440" s="481"/>
      <c r="Y440" s="481"/>
      <c r="Z440" s="481"/>
      <c r="AA440" s="481"/>
      <c r="AB440" s="481"/>
      <c r="AC440" s="481"/>
      <c r="AD440" s="481"/>
      <c r="AE440" s="481"/>
    </row>
    <row r="441" spans="1:31">
      <c r="A441" s="519"/>
      <c r="B441" s="526"/>
      <c r="C441" s="526"/>
      <c r="D441" s="519"/>
      <c r="E441" s="481"/>
      <c r="F441" s="481"/>
      <c r="G441" s="481"/>
      <c r="H441" s="481"/>
      <c r="I441" s="481"/>
      <c r="J441" s="481"/>
      <c r="K441" s="481"/>
      <c r="L441" s="481"/>
      <c r="M441" s="481"/>
      <c r="N441" s="481"/>
      <c r="O441" s="481"/>
      <c r="P441" s="481"/>
      <c r="Q441" s="481"/>
      <c r="R441" s="481"/>
      <c r="S441" s="481"/>
      <c r="T441" s="481"/>
      <c r="U441" s="481"/>
      <c r="V441" s="481"/>
      <c r="W441" s="481"/>
      <c r="X441" s="481"/>
      <c r="Y441" s="481"/>
      <c r="Z441" s="481"/>
      <c r="AA441" s="481"/>
      <c r="AB441" s="481"/>
      <c r="AC441" s="481"/>
      <c r="AD441" s="481"/>
      <c r="AE441" s="481"/>
    </row>
    <row r="442" spans="1:31">
      <c r="A442" s="519"/>
      <c r="B442" s="526"/>
      <c r="C442" s="526"/>
      <c r="D442" s="519"/>
      <c r="E442" s="481"/>
      <c r="F442" s="481"/>
      <c r="G442" s="481"/>
      <c r="H442" s="481"/>
      <c r="I442" s="481"/>
      <c r="J442" s="481"/>
      <c r="K442" s="481"/>
      <c r="L442" s="481"/>
      <c r="M442" s="481"/>
      <c r="N442" s="481"/>
      <c r="O442" s="481"/>
      <c r="P442" s="481"/>
      <c r="Q442" s="481"/>
      <c r="R442" s="481"/>
      <c r="S442" s="481"/>
      <c r="T442" s="481"/>
      <c r="U442" s="481"/>
      <c r="V442" s="481"/>
      <c r="W442" s="481"/>
      <c r="X442" s="481"/>
      <c r="Y442" s="481"/>
      <c r="Z442" s="481"/>
      <c r="AA442" s="481"/>
      <c r="AB442" s="481"/>
      <c r="AC442" s="481"/>
      <c r="AD442" s="481"/>
      <c r="AE442" s="481"/>
    </row>
    <row r="443" spans="1:31">
      <c r="A443" s="519"/>
      <c r="B443" s="526"/>
      <c r="C443" s="526"/>
      <c r="D443" s="519"/>
      <c r="E443" s="481"/>
      <c r="F443" s="481"/>
      <c r="G443" s="481"/>
      <c r="H443" s="481"/>
      <c r="I443" s="481"/>
      <c r="J443" s="481"/>
      <c r="K443" s="481"/>
      <c r="L443" s="481"/>
      <c r="M443" s="481"/>
      <c r="N443" s="481"/>
      <c r="O443" s="481"/>
      <c r="P443" s="481"/>
      <c r="Q443" s="481"/>
      <c r="R443" s="481"/>
      <c r="S443" s="481"/>
      <c r="T443" s="481"/>
      <c r="U443" s="481"/>
      <c r="V443" s="481"/>
      <c r="W443" s="481"/>
      <c r="X443" s="481"/>
      <c r="Y443" s="481"/>
      <c r="Z443" s="481"/>
      <c r="AA443" s="481"/>
      <c r="AB443" s="481"/>
      <c r="AC443" s="481"/>
      <c r="AD443" s="481"/>
      <c r="AE443" s="481"/>
    </row>
    <row r="444" spans="1:31">
      <c r="A444" s="519"/>
      <c r="B444" s="526"/>
      <c r="C444" s="526"/>
      <c r="D444" s="519"/>
      <c r="E444" s="481"/>
      <c r="F444" s="481"/>
      <c r="G444" s="481"/>
      <c r="H444" s="481"/>
      <c r="I444" s="481"/>
      <c r="J444" s="481"/>
      <c r="K444" s="481"/>
      <c r="L444" s="481"/>
      <c r="M444" s="481"/>
      <c r="N444" s="481"/>
      <c r="O444" s="481"/>
      <c r="P444" s="481"/>
      <c r="Q444" s="481"/>
      <c r="R444" s="481"/>
      <c r="S444" s="481"/>
      <c r="T444" s="481"/>
      <c r="U444" s="481"/>
      <c r="V444" s="481"/>
      <c r="W444" s="481"/>
      <c r="X444" s="481"/>
      <c r="Y444" s="481"/>
      <c r="Z444" s="481"/>
      <c r="AA444" s="481"/>
      <c r="AB444" s="481"/>
      <c r="AC444" s="481"/>
      <c r="AD444" s="481"/>
      <c r="AE444" s="481"/>
    </row>
    <row r="445" spans="1:31">
      <c r="A445" s="519"/>
      <c r="B445" s="526"/>
      <c r="C445" s="526"/>
      <c r="D445" s="519"/>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row>
    <row r="446" spans="1:31">
      <c r="A446" s="519"/>
      <c r="B446" s="526"/>
      <c r="C446" s="526"/>
      <c r="D446" s="519"/>
      <c r="E446" s="481"/>
      <c r="F446" s="481"/>
      <c r="G446" s="481"/>
      <c r="H446" s="481"/>
      <c r="I446" s="481"/>
      <c r="J446" s="481"/>
      <c r="K446" s="481"/>
      <c r="L446" s="481"/>
      <c r="M446" s="481"/>
      <c r="N446" s="481"/>
      <c r="O446" s="481"/>
      <c r="P446" s="481"/>
      <c r="Q446" s="481"/>
      <c r="R446" s="481"/>
      <c r="S446" s="481"/>
      <c r="T446" s="481"/>
      <c r="U446" s="481"/>
      <c r="V446" s="481"/>
      <c r="W446" s="481"/>
      <c r="X446" s="481"/>
      <c r="Y446" s="481"/>
      <c r="Z446" s="481"/>
      <c r="AA446" s="481"/>
      <c r="AB446" s="481"/>
      <c r="AC446" s="481"/>
      <c r="AD446" s="481"/>
      <c r="AE446" s="481"/>
    </row>
    <row r="447" spans="1:31">
      <c r="A447" s="519"/>
      <c r="B447" s="526"/>
      <c r="C447" s="526"/>
      <c r="D447" s="519"/>
      <c r="E447" s="481"/>
      <c r="F447" s="481"/>
      <c r="G447" s="481"/>
      <c r="H447" s="481"/>
      <c r="I447" s="481"/>
      <c r="J447" s="481"/>
      <c r="K447" s="481"/>
      <c r="L447" s="481"/>
      <c r="M447" s="481"/>
      <c r="N447" s="481"/>
      <c r="O447" s="481"/>
      <c r="P447" s="481"/>
      <c r="Q447" s="481"/>
      <c r="R447" s="481"/>
      <c r="S447" s="481"/>
      <c r="T447" s="481"/>
      <c r="U447" s="481"/>
      <c r="V447" s="481"/>
      <c r="W447" s="481"/>
      <c r="X447" s="481"/>
      <c r="Y447" s="481"/>
      <c r="Z447" s="481"/>
      <c r="AA447" s="481"/>
      <c r="AB447" s="481"/>
      <c r="AC447" s="481"/>
      <c r="AD447" s="481"/>
      <c r="AE447" s="481"/>
    </row>
    <row r="448" spans="1:31">
      <c r="A448" s="519"/>
      <c r="B448" s="526"/>
      <c r="C448" s="526"/>
      <c r="D448" s="519"/>
      <c r="E448" s="481"/>
      <c r="F448" s="481"/>
      <c r="G448" s="481"/>
      <c r="H448" s="481"/>
      <c r="I448" s="481"/>
      <c r="J448" s="481"/>
      <c r="K448" s="481"/>
      <c r="L448" s="481"/>
      <c r="M448" s="481"/>
      <c r="N448" s="481"/>
      <c r="O448" s="481"/>
      <c r="P448" s="481"/>
      <c r="Q448" s="481"/>
      <c r="R448" s="481"/>
      <c r="S448" s="481"/>
      <c r="T448" s="481"/>
      <c r="U448" s="481"/>
      <c r="V448" s="481"/>
      <c r="W448" s="481"/>
      <c r="X448" s="481"/>
      <c r="Y448" s="481"/>
      <c r="Z448" s="481"/>
      <c r="AA448" s="481"/>
      <c r="AB448" s="481"/>
      <c r="AC448" s="481"/>
      <c r="AD448" s="481"/>
      <c r="AE448" s="481"/>
    </row>
    <row r="449" spans="1:31">
      <c r="A449" s="519"/>
      <c r="B449" s="526"/>
      <c r="C449" s="526"/>
      <c r="D449" s="519"/>
      <c r="E449" s="481"/>
      <c r="F449" s="481"/>
      <c r="G449" s="481"/>
      <c r="H449" s="481"/>
      <c r="I449" s="481"/>
      <c r="J449" s="481"/>
      <c r="K449" s="481"/>
      <c r="L449" s="481"/>
      <c r="M449" s="481"/>
      <c r="N449" s="481"/>
      <c r="O449" s="481"/>
      <c r="P449" s="481"/>
      <c r="Q449" s="481"/>
      <c r="R449" s="481"/>
      <c r="S449" s="481"/>
      <c r="T449" s="481"/>
      <c r="U449" s="481"/>
      <c r="V449" s="481"/>
      <c r="W449" s="481"/>
      <c r="X449" s="481"/>
      <c r="Y449" s="481"/>
      <c r="Z449" s="481"/>
      <c r="AA449" s="481"/>
      <c r="AB449" s="481"/>
      <c r="AC449" s="481"/>
      <c r="AD449" s="481"/>
      <c r="AE449" s="481"/>
    </row>
    <row r="450" spans="1:31">
      <c r="A450" s="519"/>
      <c r="B450" s="526"/>
      <c r="C450" s="526"/>
      <c r="D450" s="519"/>
      <c r="E450" s="481"/>
      <c r="F450" s="481"/>
      <c r="G450" s="481"/>
      <c r="H450" s="481"/>
      <c r="I450" s="481"/>
      <c r="J450" s="481"/>
      <c r="K450" s="481"/>
      <c r="L450" s="481"/>
      <c r="M450" s="481"/>
      <c r="N450" s="481"/>
      <c r="O450" s="481"/>
      <c r="P450" s="481"/>
      <c r="Q450" s="481"/>
      <c r="R450" s="481"/>
      <c r="S450" s="481"/>
      <c r="T450" s="481"/>
      <c r="U450" s="481"/>
      <c r="V450" s="481"/>
      <c r="W450" s="481"/>
      <c r="X450" s="481"/>
      <c r="Y450" s="481"/>
      <c r="Z450" s="481"/>
      <c r="AA450" s="481"/>
      <c r="AB450" s="481"/>
      <c r="AC450" s="481"/>
      <c r="AD450" s="481"/>
      <c r="AE450" s="481"/>
    </row>
    <row r="451" spans="1:31">
      <c r="A451" s="519"/>
      <c r="B451" s="526"/>
      <c r="C451" s="526"/>
      <c r="D451" s="519"/>
      <c r="E451" s="481"/>
      <c r="F451" s="481"/>
      <c r="G451" s="481"/>
      <c r="H451" s="481"/>
      <c r="I451" s="481"/>
      <c r="J451" s="481"/>
      <c r="K451" s="481"/>
      <c r="L451" s="481"/>
      <c r="M451" s="481"/>
      <c r="N451" s="481"/>
      <c r="O451" s="481"/>
      <c r="P451" s="481"/>
      <c r="Q451" s="481"/>
      <c r="R451" s="481"/>
      <c r="S451" s="481"/>
      <c r="T451" s="481"/>
      <c r="U451" s="481"/>
      <c r="V451" s="481"/>
      <c r="W451" s="481"/>
      <c r="X451" s="481"/>
      <c r="Y451" s="481"/>
      <c r="Z451" s="481"/>
      <c r="AA451" s="481"/>
      <c r="AB451" s="481"/>
      <c r="AC451" s="481"/>
      <c r="AD451" s="481"/>
      <c r="AE451" s="481"/>
    </row>
    <row r="452" spans="1:31">
      <c r="A452" s="519"/>
      <c r="B452" s="526"/>
      <c r="C452" s="526"/>
      <c r="D452" s="519"/>
      <c r="E452" s="481"/>
      <c r="F452" s="481"/>
      <c r="G452" s="481"/>
      <c r="H452" s="481"/>
      <c r="I452" s="481"/>
      <c r="J452" s="481"/>
      <c r="K452" s="481"/>
      <c r="L452" s="481"/>
      <c r="M452" s="481"/>
      <c r="N452" s="481"/>
      <c r="O452" s="481"/>
      <c r="P452" s="481"/>
      <c r="Q452" s="481"/>
      <c r="R452" s="481"/>
      <c r="S452" s="481"/>
      <c r="T452" s="481"/>
      <c r="U452" s="481"/>
      <c r="V452" s="481"/>
      <c r="W452" s="481"/>
      <c r="X452" s="481"/>
      <c r="Y452" s="481"/>
      <c r="Z452" s="481"/>
      <c r="AA452" s="481"/>
      <c r="AB452" s="481"/>
      <c r="AC452" s="481"/>
      <c r="AD452" s="481"/>
      <c r="AE452" s="481"/>
    </row>
    <row r="453" spans="1:31">
      <c r="A453" s="519"/>
      <c r="B453" s="526"/>
      <c r="C453" s="526"/>
      <c r="D453" s="519"/>
      <c r="E453" s="481"/>
      <c r="F453" s="481"/>
      <c r="G453" s="481"/>
      <c r="H453" s="481"/>
      <c r="I453" s="481"/>
      <c r="J453" s="481"/>
      <c r="K453" s="481"/>
      <c r="L453" s="481"/>
      <c r="M453" s="481"/>
      <c r="N453" s="481"/>
      <c r="O453" s="481"/>
      <c r="P453" s="481"/>
      <c r="Q453" s="481"/>
      <c r="R453" s="481"/>
      <c r="S453" s="481"/>
      <c r="T453" s="481"/>
      <c r="U453" s="481"/>
      <c r="V453" s="481"/>
      <c r="W453" s="481"/>
      <c r="X453" s="481"/>
      <c r="Y453" s="481"/>
      <c r="Z453" s="481"/>
      <c r="AA453" s="481"/>
      <c r="AB453" s="481"/>
      <c r="AC453" s="481"/>
      <c r="AD453" s="481"/>
      <c r="AE453" s="481"/>
    </row>
    <row r="454" spans="1:31">
      <c r="A454" s="519"/>
      <c r="B454" s="526"/>
      <c r="C454" s="526"/>
      <c r="D454" s="519"/>
      <c r="E454" s="481"/>
      <c r="F454" s="481"/>
      <c r="G454" s="481"/>
      <c r="H454" s="481"/>
      <c r="I454" s="481"/>
      <c r="J454" s="481"/>
      <c r="K454" s="481"/>
      <c r="L454" s="481"/>
      <c r="M454" s="481"/>
      <c r="N454" s="481"/>
      <c r="O454" s="481"/>
      <c r="P454" s="481"/>
      <c r="Q454" s="481"/>
      <c r="R454" s="481"/>
      <c r="S454" s="481"/>
      <c r="T454" s="481"/>
      <c r="U454" s="481"/>
      <c r="V454" s="481"/>
      <c r="W454" s="481"/>
      <c r="X454" s="481"/>
      <c r="Y454" s="481"/>
      <c r="Z454" s="481"/>
      <c r="AA454" s="481"/>
      <c r="AB454" s="481"/>
      <c r="AC454" s="481"/>
      <c r="AD454" s="481"/>
      <c r="AE454" s="481"/>
    </row>
    <row r="455" spans="1:31">
      <c r="A455" s="519"/>
      <c r="B455" s="526"/>
      <c r="C455" s="526"/>
      <c r="D455" s="519"/>
      <c r="E455" s="481"/>
      <c r="F455" s="481"/>
      <c r="G455" s="481"/>
      <c r="H455" s="481"/>
      <c r="I455" s="481"/>
      <c r="J455" s="481"/>
      <c r="K455" s="481"/>
      <c r="L455" s="481"/>
      <c r="M455" s="481"/>
      <c r="N455" s="481"/>
      <c r="O455" s="481"/>
      <c r="P455" s="481"/>
      <c r="Q455" s="481"/>
      <c r="R455" s="481"/>
      <c r="S455" s="481"/>
      <c r="T455" s="481"/>
      <c r="U455" s="481"/>
      <c r="V455" s="481"/>
      <c r="W455" s="481"/>
      <c r="X455" s="481"/>
      <c r="Y455" s="481"/>
      <c r="Z455" s="481"/>
      <c r="AA455" s="481"/>
      <c r="AB455" s="481"/>
      <c r="AC455" s="481"/>
      <c r="AD455" s="481"/>
      <c r="AE455" s="481"/>
    </row>
    <row r="456" spans="1:31">
      <c r="A456" s="519"/>
      <c r="B456" s="526"/>
      <c r="C456" s="526"/>
      <c r="D456" s="519"/>
      <c r="E456" s="481"/>
      <c r="F456" s="481"/>
      <c r="G456" s="481"/>
      <c r="H456" s="481"/>
      <c r="I456" s="481"/>
      <c r="J456" s="481"/>
      <c r="K456" s="481"/>
      <c r="L456" s="481"/>
      <c r="M456" s="481"/>
      <c r="N456" s="481"/>
      <c r="O456" s="481"/>
      <c r="P456" s="481"/>
      <c r="Q456" s="481"/>
      <c r="R456" s="481"/>
      <c r="S456" s="481"/>
      <c r="T456" s="481"/>
      <c r="U456" s="481"/>
      <c r="V456" s="481"/>
      <c r="W456" s="481"/>
      <c r="X456" s="481"/>
      <c r="Y456" s="481"/>
      <c r="Z456" s="481"/>
      <c r="AA456" s="481"/>
      <c r="AB456" s="481"/>
      <c r="AC456" s="481"/>
      <c r="AD456" s="481"/>
      <c r="AE456" s="481"/>
    </row>
    <row r="457" spans="1:31">
      <c r="A457" s="519"/>
      <c r="B457" s="526"/>
      <c r="C457" s="526"/>
      <c r="D457" s="519"/>
      <c r="E457" s="481"/>
      <c r="F457" s="481"/>
      <c r="G457" s="481"/>
      <c r="H457" s="481"/>
      <c r="I457" s="481"/>
      <c r="J457" s="481"/>
      <c r="K457" s="481"/>
      <c r="L457" s="481"/>
      <c r="M457" s="481"/>
      <c r="N457" s="481"/>
      <c r="O457" s="481"/>
      <c r="P457" s="481"/>
      <c r="Q457" s="481"/>
      <c r="R457" s="481"/>
      <c r="S457" s="481"/>
      <c r="T457" s="481"/>
      <c r="U457" s="481"/>
      <c r="V457" s="481"/>
      <c r="W457" s="481"/>
      <c r="X457" s="481"/>
      <c r="Y457" s="481"/>
      <c r="Z457" s="481"/>
      <c r="AA457" s="481"/>
      <c r="AB457" s="481"/>
      <c r="AC457" s="481"/>
      <c r="AD457" s="481"/>
      <c r="AE457" s="481"/>
    </row>
    <row r="458" spans="1:31">
      <c r="A458" s="519"/>
      <c r="B458" s="526"/>
      <c r="C458" s="526"/>
      <c r="D458" s="519"/>
      <c r="E458" s="481"/>
      <c r="F458" s="481"/>
      <c r="G458" s="481"/>
      <c r="H458" s="481"/>
      <c r="I458" s="481"/>
      <c r="J458" s="481"/>
      <c r="K458" s="481"/>
      <c r="L458" s="481"/>
      <c r="M458" s="481"/>
      <c r="N458" s="481"/>
      <c r="O458" s="481"/>
      <c r="P458" s="481"/>
      <c r="Q458" s="481"/>
      <c r="R458" s="481"/>
      <c r="S458" s="481"/>
      <c r="T458" s="481"/>
      <c r="U458" s="481"/>
      <c r="V458" s="481"/>
      <c r="W458" s="481"/>
      <c r="X458" s="481"/>
      <c r="Y458" s="481"/>
      <c r="Z458" s="481"/>
      <c r="AA458" s="481"/>
      <c r="AB458" s="481"/>
      <c r="AC458" s="481"/>
      <c r="AD458" s="481"/>
      <c r="AE458" s="481"/>
    </row>
    <row r="459" spans="1:31">
      <c r="A459" s="519"/>
      <c r="B459" s="526"/>
      <c r="C459" s="526"/>
      <c r="D459" s="519"/>
      <c r="E459" s="481"/>
      <c r="F459" s="481"/>
      <c r="G459" s="481"/>
      <c r="H459" s="481"/>
      <c r="I459" s="481"/>
      <c r="J459" s="481"/>
      <c r="K459" s="481"/>
      <c r="L459" s="481"/>
      <c r="M459" s="481"/>
      <c r="N459" s="481"/>
      <c r="O459" s="481"/>
      <c r="P459" s="481"/>
      <c r="Q459" s="481"/>
      <c r="R459" s="481"/>
      <c r="S459" s="481"/>
      <c r="T459" s="481"/>
      <c r="U459" s="481"/>
      <c r="V459" s="481"/>
      <c r="W459" s="481"/>
      <c r="X459" s="481"/>
      <c r="Y459" s="481"/>
      <c r="Z459" s="481"/>
      <c r="AA459" s="481"/>
      <c r="AB459" s="481"/>
      <c r="AC459" s="481"/>
      <c r="AD459" s="481"/>
      <c r="AE459" s="481"/>
    </row>
    <row r="460" spans="1:31">
      <c r="A460" s="519"/>
      <c r="B460" s="526"/>
      <c r="C460" s="526"/>
      <c r="D460" s="519"/>
      <c r="E460" s="481"/>
      <c r="F460" s="481"/>
      <c r="G460" s="481"/>
      <c r="H460" s="481"/>
      <c r="I460" s="481"/>
      <c r="J460" s="481"/>
      <c r="K460" s="481"/>
      <c r="L460" s="481"/>
      <c r="M460" s="481"/>
      <c r="N460" s="481"/>
      <c r="O460" s="481"/>
      <c r="P460" s="481"/>
      <c r="Q460" s="481"/>
      <c r="R460" s="481"/>
      <c r="S460" s="481"/>
      <c r="T460" s="481"/>
      <c r="U460" s="481"/>
      <c r="V460" s="481"/>
      <c r="W460" s="481"/>
      <c r="X460" s="481"/>
      <c r="Y460" s="481"/>
      <c r="Z460" s="481"/>
      <c r="AA460" s="481"/>
      <c r="AB460" s="481"/>
      <c r="AC460" s="481"/>
      <c r="AD460" s="481"/>
      <c r="AE460" s="481"/>
    </row>
    <row r="461" spans="1:31">
      <c r="A461" s="519"/>
      <c r="B461" s="526"/>
      <c r="C461" s="526"/>
      <c r="D461" s="519"/>
      <c r="E461" s="481"/>
      <c r="F461" s="481"/>
      <c r="G461" s="481"/>
      <c r="H461" s="481"/>
      <c r="I461" s="481"/>
      <c r="J461" s="481"/>
      <c r="K461" s="481"/>
      <c r="L461" s="481"/>
      <c r="M461" s="481"/>
      <c r="N461" s="481"/>
      <c r="O461" s="481"/>
      <c r="P461" s="481"/>
      <c r="Q461" s="481"/>
      <c r="R461" s="481"/>
      <c r="S461" s="481"/>
      <c r="T461" s="481"/>
      <c r="U461" s="481"/>
      <c r="V461" s="481"/>
      <c r="W461" s="481"/>
      <c r="X461" s="481"/>
      <c r="Y461" s="481"/>
      <c r="Z461" s="481"/>
      <c r="AA461" s="481"/>
      <c r="AB461" s="481"/>
      <c r="AC461" s="481"/>
      <c r="AD461" s="481"/>
      <c r="AE461" s="481"/>
    </row>
    <row r="462" spans="1:31">
      <c r="A462" s="519"/>
      <c r="B462" s="526"/>
      <c r="C462" s="526"/>
      <c r="D462" s="519"/>
      <c r="E462" s="481"/>
      <c r="F462" s="481"/>
      <c r="G462" s="481"/>
      <c r="H462" s="481"/>
      <c r="I462" s="481"/>
      <c r="J462" s="481"/>
      <c r="K462" s="481"/>
      <c r="L462" s="481"/>
      <c r="M462" s="481"/>
      <c r="N462" s="481"/>
      <c r="O462" s="481"/>
      <c r="P462" s="481"/>
      <c r="Q462" s="481"/>
      <c r="R462" s="481"/>
      <c r="S462" s="481"/>
      <c r="T462" s="481"/>
      <c r="U462" s="481"/>
      <c r="V462" s="481"/>
      <c r="W462" s="481"/>
      <c r="X462" s="481"/>
      <c r="Y462" s="481"/>
      <c r="Z462" s="481"/>
      <c r="AA462" s="481"/>
      <c r="AB462" s="481"/>
      <c r="AC462" s="481"/>
      <c r="AD462" s="481"/>
      <c r="AE462" s="481"/>
    </row>
    <row r="463" spans="1:31">
      <c r="A463" s="519"/>
      <c r="B463" s="526"/>
      <c r="C463" s="526"/>
      <c r="D463" s="519"/>
      <c r="E463" s="481"/>
      <c r="F463" s="481"/>
      <c r="G463" s="481"/>
      <c r="H463" s="481"/>
      <c r="I463" s="481"/>
      <c r="J463" s="481"/>
      <c r="K463" s="481"/>
      <c r="L463" s="481"/>
      <c r="M463" s="481"/>
      <c r="N463" s="481"/>
      <c r="O463" s="481"/>
      <c r="P463" s="481"/>
      <c r="Q463" s="481"/>
      <c r="R463" s="481"/>
      <c r="S463" s="481"/>
      <c r="T463" s="481"/>
      <c r="U463" s="481"/>
      <c r="V463" s="481"/>
      <c r="W463" s="481"/>
      <c r="X463" s="481"/>
      <c r="Y463" s="481"/>
      <c r="Z463" s="481"/>
      <c r="AA463" s="481"/>
      <c r="AB463" s="481"/>
      <c r="AC463" s="481"/>
      <c r="AD463" s="481"/>
      <c r="AE463" s="481"/>
    </row>
    <row r="464" spans="1:31">
      <c r="A464" s="519"/>
      <c r="B464" s="526"/>
      <c r="C464" s="526"/>
      <c r="D464" s="519"/>
      <c r="E464" s="481"/>
      <c r="F464" s="481"/>
      <c r="G464" s="481"/>
      <c r="H464" s="481"/>
      <c r="I464" s="481"/>
      <c r="J464" s="481"/>
      <c r="K464" s="481"/>
      <c r="L464" s="481"/>
      <c r="M464" s="481"/>
      <c r="N464" s="481"/>
      <c r="O464" s="481"/>
      <c r="P464" s="481"/>
      <c r="Q464" s="481"/>
      <c r="R464" s="481"/>
      <c r="S464" s="481"/>
      <c r="T464" s="481"/>
      <c r="U464" s="481"/>
      <c r="V464" s="481"/>
      <c r="W464" s="481"/>
      <c r="X464" s="481"/>
      <c r="Y464" s="481"/>
      <c r="Z464" s="481"/>
      <c r="AA464" s="481"/>
      <c r="AB464" s="481"/>
      <c r="AC464" s="481"/>
      <c r="AD464" s="481"/>
      <c r="AE464" s="481"/>
    </row>
    <row r="465" spans="1:31">
      <c r="A465" s="519"/>
      <c r="B465" s="526"/>
      <c r="C465" s="526"/>
      <c r="D465" s="519"/>
      <c r="E465" s="481"/>
      <c r="F465" s="481"/>
      <c r="G465" s="481"/>
      <c r="H465" s="481"/>
      <c r="I465" s="481"/>
      <c r="J465" s="481"/>
      <c r="K465" s="481"/>
      <c r="L465" s="481"/>
      <c r="M465" s="481"/>
      <c r="N465" s="481"/>
      <c r="O465" s="481"/>
      <c r="P465" s="481"/>
      <c r="Q465" s="481"/>
      <c r="R465" s="481"/>
      <c r="S465" s="481"/>
      <c r="T465" s="481"/>
      <c r="U465" s="481"/>
      <c r="V465" s="481"/>
      <c r="W465" s="481"/>
      <c r="X465" s="481"/>
      <c r="Y465" s="481"/>
      <c r="Z465" s="481"/>
      <c r="AA465" s="481"/>
      <c r="AB465" s="481"/>
      <c r="AC465" s="481"/>
      <c r="AD465" s="481"/>
      <c r="AE465" s="481"/>
    </row>
    <row r="466" spans="1:31">
      <c r="A466" s="519"/>
      <c r="B466" s="526"/>
      <c r="C466" s="526"/>
      <c r="D466" s="519"/>
      <c r="E466" s="481"/>
      <c r="F466" s="481"/>
      <c r="G466" s="481"/>
      <c r="H466" s="481"/>
      <c r="I466" s="481"/>
      <c r="J466" s="481"/>
      <c r="K466" s="481"/>
      <c r="L466" s="481"/>
      <c r="M466" s="481"/>
      <c r="N466" s="481"/>
      <c r="O466" s="481"/>
      <c r="P466" s="481"/>
      <c r="Q466" s="481"/>
      <c r="R466" s="481"/>
      <c r="S466" s="481"/>
      <c r="T466" s="481"/>
      <c r="U466" s="481"/>
      <c r="V466" s="481"/>
      <c r="W466" s="481"/>
      <c r="X466" s="481"/>
      <c r="Y466" s="481"/>
      <c r="Z466" s="481"/>
      <c r="AA466" s="481"/>
      <c r="AB466" s="481"/>
      <c r="AC466" s="481"/>
      <c r="AD466" s="481"/>
      <c r="AE466" s="481"/>
    </row>
    <row r="467" spans="1:31">
      <c r="A467" s="519"/>
      <c r="B467" s="526"/>
      <c r="C467" s="526"/>
      <c r="D467" s="519"/>
      <c r="E467" s="481"/>
      <c r="F467" s="481"/>
      <c r="G467" s="481"/>
      <c r="H467" s="481"/>
      <c r="I467" s="481"/>
      <c r="J467" s="481"/>
      <c r="K467" s="481"/>
      <c r="L467" s="481"/>
      <c r="M467" s="481"/>
      <c r="N467" s="481"/>
      <c r="O467" s="481"/>
      <c r="P467" s="481"/>
      <c r="Q467" s="481"/>
      <c r="R467" s="481"/>
      <c r="S467" s="481"/>
      <c r="T467" s="481"/>
      <c r="U467" s="481"/>
      <c r="V467" s="481"/>
      <c r="W467" s="481"/>
      <c r="X467" s="481"/>
      <c r="Y467" s="481"/>
      <c r="Z467" s="481"/>
      <c r="AA467" s="481"/>
      <c r="AB467" s="481"/>
      <c r="AC467" s="481"/>
      <c r="AD467" s="481"/>
      <c r="AE467" s="481"/>
    </row>
    <row r="468" spans="1:31">
      <c r="A468" s="519"/>
      <c r="B468" s="526"/>
      <c r="C468" s="526"/>
      <c r="D468" s="519"/>
      <c r="E468" s="481"/>
      <c r="F468" s="481"/>
      <c r="G468" s="481"/>
      <c r="H468" s="481"/>
      <c r="I468" s="481"/>
      <c r="J468" s="481"/>
      <c r="K468" s="481"/>
      <c r="L468" s="481"/>
      <c r="M468" s="481"/>
      <c r="N468" s="481"/>
      <c r="O468" s="481"/>
      <c r="P468" s="481"/>
      <c r="Q468" s="481"/>
      <c r="R468" s="481"/>
      <c r="S468" s="481"/>
      <c r="T468" s="481"/>
      <c r="U468" s="481"/>
      <c r="V468" s="481"/>
      <c r="W468" s="481"/>
      <c r="X468" s="481"/>
      <c r="Y468" s="481"/>
      <c r="Z468" s="481"/>
      <c r="AA468" s="481"/>
      <c r="AB468" s="481"/>
      <c r="AC468" s="481"/>
      <c r="AD468" s="481"/>
      <c r="AE468" s="481"/>
    </row>
    <row r="469" spans="1:31">
      <c r="A469" s="519"/>
      <c r="B469" s="526"/>
      <c r="C469" s="526"/>
      <c r="D469" s="519"/>
      <c r="E469" s="481"/>
      <c r="F469" s="481"/>
      <c r="G469" s="481"/>
      <c r="H469" s="481"/>
      <c r="I469" s="481"/>
      <c r="J469" s="481"/>
      <c r="K469" s="481"/>
      <c r="L469" s="481"/>
      <c r="M469" s="481"/>
      <c r="N469" s="481"/>
      <c r="O469" s="481"/>
      <c r="P469" s="481"/>
      <c r="Q469" s="481"/>
      <c r="R469" s="481"/>
      <c r="S469" s="481"/>
      <c r="T469" s="481"/>
      <c r="U469" s="481"/>
      <c r="V469" s="481"/>
      <c r="W469" s="481"/>
      <c r="X469" s="481"/>
      <c r="Y469" s="481"/>
      <c r="Z469" s="481"/>
      <c r="AA469" s="481"/>
      <c r="AB469" s="481"/>
      <c r="AC469" s="481"/>
      <c r="AD469" s="481"/>
      <c r="AE469" s="481"/>
    </row>
    <row r="470" spans="1:31">
      <c r="A470" s="519"/>
      <c r="B470" s="526"/>
      <c r="C470" s="526"/>
      <c r="D470" s="519"/>
      <c r="E470" s="481"/>
      <c r="F470" s="481"/>
      <c r="G470" s="481"/>
      <c r="H470" s="481"/>
      <c r="I470" s="481"/>
      <c r="J470" s="481"/>
      <c r="K470" s="481"/>
      <c r="L470" s="481"/>
      <c r="M470" s="481"/>
      <c r="N470" s="481"/>
      <c r="O470" s="481"/>
      <c r="P470" s="481"/>
      <c r="Q470" s="481"/>
      <c r="R470" s="481"/>
      <c r="S470" s="481"/>
      <c r="T470" s="481"/>
      <c r="U470" s="481"/>
      <c r="V470" s="481"/>
      <c r="W470" s="481"/>
      <c r="X470" s="481"/>
      <c r="Y470" s="481"/>
      <c r="Z470" s="481"/>
      <c r="AA470" s="481"/>
      <c r="AB470" s="481"/>
      <c r="AC470" s="481"/>
      <c r="AD470" s="481"/>
      <c r="AE470" s="481"/>
    </row>
    <row r="471" spans="1:31">
      <c r="A471" s="519"/>
      <c r="B471" s="526"/>
      <c r="C471" s="526"/>
      <c r="D471" s="519"/>
      <c r="E471" s="481"/>
      <c r="F471" s="481"/>
      <c r="G471" s="481"/>
      <c r="H471" s="481"/>
      <c r="I471" s="481"/>
      <c r="J471" s="481"/>
      <c r="K471" s="481"/>
      <c r="L471" s="481"/>
      <c r="M471" s="481"/>
      <c r="N471" s="481"/>
      <c r="O471" s="481"/>
      <c r="P471" s="481"/>
      <c r="Q471" s="481"/>
      <c r="R471" s="481"/>
      <c r="S471" s="481"/>
      <c r="T471" s="481"/>
      <c r="U471" s="481"/>
      <c r="V471" s="481"/>
      <c r="W471" s="481"/>
      <c r="X471" s="481"/>
      <c r="Y471" s="481"/>
      <c r="Z471" s="481"/>
      <c r="AA471" s="481"/>
      <c r="AB471" s="481"/>
      <c r="AC471" s="481"/>
      <c r="AD471" s="481"/>
      <c r="AE471" s="481"/>
    </row>
    <row r="472" spans="1:31">
      <c r="A472" s="519"/>
      <c r="B472" s="526"/>
      <c r="C472" s="526"/>
      <c r="D472" s="519"/>
      <c r="E472" s="481"/>
      <c r="F472" s="481"/>
      <c r="G472" s="481"/>
      <c r="H472" s="481"/>
      <c r="I472" s="481"/>
      <c r="J472" s="481"/>
      <c r="K472" s="481"/>
      <c r="L472" s="481"/>
      <c r="M472" s="481"/>
      <c r="N472" s="481"/>
      <c r="O472" s="481"/>
      <c r="P472" s="481"/>
      <c r="Q472" s="481"/>
      <c r="R472" s="481"/>
      <c r="S472" s="481"/>
      <c r="T472" s="481"/>
      <c r="U472" s="481"/>
      <c r="V472" s="481"/>
      <c r="W472" s="481"/>
      <c r="X472" s="481"/>
      <c r="Y472" s="481"/>
      <c r="Z472" s="481"/>
      <c r="AA472" s="481"/>
      <c r="AB472" s="481"/>
      <c r="AC472" s="481"/>
      <c r="AD472" s="481"/>
      <c r="AE472" s="481"/>
    </row>
    <row r="473" spans="1:31">
      <c r="A473" s="519"/>
      <c r="B473" s="526"/>
      <c r="C473" s="526"/>
      <c r="D473" s="519"/>
      <c r="E473" s="481"/>
      <c r="F473" s="481"/>
      <c r="G473" s="481"/>
      <c r="H473" s="481"/>
      <c r="I473" s="481"/>
      <c r="J473" s="481"/>
      <c r="K473" s="481"/>
      <c r="L473" s="481"/>
      <c r="M473" s="481"/>
      <c r="N473" s="481"/>
      <c r="O473" s="481"/>
      <c r="P473" s="481"/>
      <c r="Q473" s="481"/>
      <c r="R473" s="481"/>
      <c r="S473" s="481"/>
      <c r="T473" s="481"/>
      <c r="U473" s="481"/>
      <c r="V473" s="481"/>
      <c r="W473" s="481"/>
      <c r="X473" s="481"/>
      <c r="Y473" s="481"/>
      <c r="Z473" s="481"/>
      <c r="AA473" s="481"/>
      <c r="AB473" s="481"/>
      <c r="AC473" s="481"/>
      <c r="AD473" s="481"/>
      <c r="AE473" s="481"/>
    </row>
    <row r="474" spans="1:31">
      <c r="A474" s="519"/>
      <c r="B474" s="526"/>
      <c r="C474" s="526"/>
      <c r="D474" s="519"/>
      <c r="E474" s="481"/>
      <c r="F474" s="481"/>
      <c r="G474" s="481"/>
      <c r="H474" s="481"/>
      <c r="I474" s="481"/>
      <c r="J474" s="481"/>
      <c r="K474" s="481"/>
      <c r="L474" s="481"/>
      <c r="M474" s="481"/>
      <c r="N474" s="481"/>
      <c r="O474" s="481"/>
      <c r="P474" s="481"/>
      <c r="Q474" s="481"/>
      <c r="R474" s="481"/>
      <c r="S474" s="481"/>
      <c r="T474" s="481"/>
      <c r="U474" s="481"/>
      <c r="V474" s="481"/>
      <c r="W474" s="481"/>
      <c r="X474" s="481"/>
      <c r="Y474" s="481"/>
      <c r="Z474" s="481"/>
      <c r="AA474" s="481"/>
      <c r="AB474" s="481"/>
      <c r="AC474" s="481"/>
      <c r="AD474" s="481"/>
      <c r="AE474" s="481"/>
    </row>
    <row r="475" spans="1:31">
      <c r="A475" s="519"/>
      <c r="B475" s="526"/>
      <c r="C475" s="526"/>
      <c r="D475" s="519"/>
      <c r="E475" s="481"/>
      <c r="F475" s="481"/>
      <c r="G475" s="481"/>
      <c r="H475" s="481"/>
      <c r="I475" s="481"/>
      <c r="J475" s="481"/>
      <c r="K475" s="481"/>
      <c r="L475" s="481"/>
      <c r="M475" s="481"/>
      <c r="N475" s="481"/>
      <c r="O475" s="481"/>
      <c r="P475" s="481"/>
      <c r="Q475" s="481"/>
      <c r="R475" s="481"/>
      <c r="S475" s="481"/>
      <c r="T475" s="481"/>
      <c r="U475" s="481"/>
      <c r="V475" s="481"/>
      <c r="W475" s="481"/>
      <c r="X475" s="481"/>
      <c r="Y475" s="481"/>
      <c r="Z475" s="481"/>
      <c r="AA475" s="481"/>
      <c r="AB475" s="481"/>
      <c r="AC475" s="481"/>
      <c r="AD475" s="481"/>
      <c r="AE475" s="481"/>
    </row>
    <row r="476" spans="1:31">
      <c r="A476" s="519"/>
      <c r="B476" s="526"/>
      <c r="C476" s="526"/>
      <c r="D476" s="519"/>
      <c r="E476" s="481"/>
      <c r="F476" s="481"/>
      <c r="G476" s="481"/>
      <c r="H476" s="481"/>
      <c r="I476" s="481"/>
      <c r="J476" s="481"/>
      <c r="K476" s="481"/>
      <c r="L476" s="481"/>
      <c r="M476" s="481"/>
      <c r="N476" s="481"/>
      <c r="O476" s="481"/>
      <c r="P476" s="481"/>
      <c r="Q476" s="481"/>
      <c r="R476" s="481"/>
      <c r="S476" s="481"/>
      <c r="T476" s="481"/>
      <c r="U476" s="481"/>
      <c r="V476" s="481"/>
      <c r="W476" s="481"/>
      <c r="X476" s="481"/>
      <c r="Y476" s="481"/>
      <c r="Z476" s="481"/>
      <c r="AA476" s="481"/>
      <c r="AB476" s="481"/>
      <c r="AC476" s="481"/>
      <c r="AD476" s="481"/>
      <c r="AE476" s="481"/>
    </row>
    <row r="477" spans="1:31">
      <c r="A477" s="519"/>
      <c r="B477" s="526"/>
      <c r="C477" s="526"/>
      <c r="D477" s="519"/>
      <c r="E477" s="481"/>
      <c r="F477" s="481"/>
      <c r="G477" s="481"/>
      <c r="H477" s="481"/>
      <c r="I477" s="481"/>
      <c r="J477" s="481"/>
      <c r="K477" s="481"/>
      <c r="L477" s="481"/>
      <c r="M477" s="481"/>
      <c r="N477" s="481"/>
      <c r="O477" s="481"/>
      <c r="P477" s="481"/>
      <c r="Q477" s="481"/>
      <c r="R477" s="481"/>
      <c r="S477" s="481"/>
      <c r="T477" s="481"/>
      <c r="U477" s="481"/>
      <c r="V477" s="481"/>
      <c r="W477" s="481"/>
      <c r="X477" s="481"/>
      <c r="Y477" s="481"/>
      <c r="Z477" s="481"/>
      <c r="AA477" s="481"/>
      <c r="AB477" s="481"/>
      <c r="AC477" s="481"/>
      <c r="AD477" s="481"/>
      <c r="AE477" s="481"/>
    </row>
    <row r="478" spans="1:31">
      <c r="A478" s="519"/>
      <c r="B478" s="526"/>
      <c r="C478" s="526"/>
      <c r="D478" s="519"/>
      <c r="E478" s="481"/>
      <c r="F478" s="481"/>
      <c r="G478" s="481"/>
      <c r="H478" s="481"/>
      <c r="I478" s="481"/>
      <c r="J478" s="481"/>
      <c r="K478" s="481"/>
      <c r="L478" s="481"/>
      <c r="M478" s="481"/>
      <c r="N478" s="481"/>
      <c r="O478" s="481"/>
      <c r="P478" s="481"/>
      <c r="Q478" s="481"/>
      <c r="R478" s="481"/>
      <c r="S478" s="481"/>
      <c r="T478" s="481"/>
      <c r="U478" s="481"/>
      <c r="V478" s="481"/>
      <c r="W478" s="481"/>
      <c r="X478" s="481"/>
      <c r="Y478" s="481"/>
      <c r="Z478" s="481"/>
      <c r="AA478" s="481"/>
      <c r="AB478" s="481"/>
      <c r="AC478" s="481"/>
      <c r="AD478" s="481"/>
      <c r="AE478" s="481"/>
    </row>
    <row r="479" spans="1:31">
      <c r="A479" s="519"/>
      <c r="B479" s="526"/>
      <c r="C479" s="526"/>
      <c r="D479" s="519"/>
      <c r="E479" s="481"/>
      <c r="F479" s="481"/>
      <c r="G479" s="481"/>
      <c r="H479" s="481"/>
      <c r="I479" s="481"/>
      <c r="J479" s="481"/>
      <c r="K479" s="481"/>
      <c r="L479" s="481"/>
      <c r="M479" s="481"/>
      <c r="N479" s="481"/>
      <c r="O479" s="481"/>
      <c r="P479" s="481"/>
      <c r="Q479" s="481"/>
      <c r="R479" s="481"/>
      <c r="S479" s="481"/>
      <c r="T479" s="481"/>
      <c r="U479" s="481"/>
      <c r="V479" s="481"/>
      <c r="W479" s="481"/>
      <c r="X479" s="481"/>
      <c r="Y479" s="481"/>
      <c r="Z479" s="481"/>
      <c r="AA479" s="481"/>
      <c r="AB479" s="481"/>
      <c r="AC479" s="481"/>
      <c r="AD479" s="481"/>
      <c r="AE479" s="481"/>
    </row>
    <row r="480" spans="1:31">
      <c r="A480" s="519"/>
      <c r="B480" s="526"/>
      <c r="C480" s="526"/>
      <c r="D480" s="519"/>
      <c r="E480" s="481"/>
      <c r="F480" s="481"/>
      <c r="G480" s="481"/>
      <c r="H480" s="481"/>
      <c r="I480" s="481"/>
      <c r="J480" s="481"/>
      <c r="K480" s="481"/>
      <c r="L480" s="481"/>
      <c r="M480" s="481"/>
      <c r="N480" s="481"/>
      <c r="O480" s="481"/>
      <c r="P480" s="481"/>
      <c r="Q480" s="481"/>
      <c r="R480" s="481"/>
      <c r="S480" s="481"/>
      <c r="T480" s="481"/>
      <c r="U480" s="481"/>
      <c r="V480" s="481"/>
      <c r="W480" s="481"/>
      <c r="X480" s="481"/>
      <c r="Y480" s="481"/>
      <c r="Z480" s="481"/>
      <c r="AA480" s="481"/>
      <c r="AB480" s="481"/>
      <c r="AC480" s="481"/>
      <c r="AD480" s="481"/>
      <c r="AE480" s="481"/>
    </row>
    <row r="481" spans="1:31">
      <c r="A481" s="519"/>
      <c r="B481" s="526"/>
      <c r="C481" s="526"/>
      <c r="D481" s="519"/>
      <c r="E481" s="481"/>
      <c r="F481" s="481"/>
      <c r="G481" s="481"/>
      <c r="H481" s="481"/>
      <c r="I481" s="481"/>
      <c r="J481" s="481"/>
      <c r="K481" s="481"/>
      <c r="L481" s="481"/>
      <c r="M481" s="481"/>
      <c r="N481" s="481"/>
      <c r="O481" s="481"/>
      <c r="P481" s="481"/>
      <c r="Q481" s="481"/>
      <c r="R481" s="481"/>
      <c r="S481" s="481"/>
      <c r="T481" s="481"/>
      <c r="U481" s="481"/>
      <c r="V481" s="481"/>
      <c r="W481" s="481"/>
      <c r="X481" s="481"/>
      <c r="Y481" s="481"/>
      <c r="Z481" s="481"/>
      <c r="AA481" s="481"/>
      <c r="AB481" s="481"/>
      <c r="AC481" s="481"/>
      <c r="AD481" s="481"/>
      <c r="AE481" s="481"/>
    </row>
    <row r="482" spans="1:31">
      <c r="A482" s="519"/>
      <c r="B482" s="526"/>
      <c r="C482" s="526"/>
      <c r="D482" s="519"/>
      <c r="E482" s="481"/>
      <c r="F482" s="481"/>
      <c r="G482" s="481"/>
      <c r="H482" s="481"/>
      <c r="I482" s="481"/>
      <c r="J482" s="481"/>
      <c r="K482" s="481"/>
      <c r="L482" s="481"/>
      <c r="M482" s="481"/>
      <c r="N482" s="481"/>
      <c r="O482" s="481"/>
      <c r="P482" s="481"/>
      <c r="Q482" s="481"/>
      <c r="R482" s="481"/>
      <c r="S482" s="481"/>
      <c r="T482" s="481"/>
      <c r="U482" s="481"/>
      <c r="V482" s="481"/>
      <c r="W482" s="481"/>
      <c r="X482" s="481"/>
      <c r="Y482" s="481"/>
      <c r="Z482" s="481"/>
      <c r="AA482" s="481"/>
      <c r="AB482" s="481"/>
      <c r="AC482" s="481"/>
      <c r="AD482" s="481"/>
      <c r="AE482" s="481"/>
    </row>
    <row r="483" spans="1:31">
      <c r="A483" s="519"/>
      <c r="B483" s="526"/>
      <c r="C483" s="526"/>
      <c r="D483" s="519"/>
      <c r="E483" s="481"/>
      <c r="F483" s="481"/>
      <c r="G483" s="481"/>
      <c r="H483" s="481"/>
      <c r="I483" s="481"/>
      <c r="J483" s="481"/>
      <c r="K483" s="481"/>
      <c r="L483" s="481"/>
      <c r="M483" s="481"/>
      <c r="N483" s="481"/>
      <c r="O483" s="481"/>
      <c r="P483" s="481"/>
      <c r="Q483" s="481"/>
      <c r="R483" s="481"/>
      <c r="S483" s="481"/>
      <c r="T483" s="481"/>
      <c r="U483" s="481"/>
      <c r="V483" s="481"/>
      <c r="W483" s="481"/>
      <c r="X483" s="481"/>
      <c r="Y483" s="481"/>
      <c r="Z483" s="481"/>
      <c r="AA483" s="481"/>
      <c r="AB483" s="481"/>
      <c r="AC483" s="481"/>
      <c r="AD483" s="481"/>
      <c r="AE483" s="481"/>
    </row>
    <row r="484" spans="1:31">
      <c r="A484" s="519"/>
      <c r="B484" s="526"/>
      <c r="C484" s="526"/>
      <c r="D484" s="519"/>
      <c r="E484" s="481"/>
      <c r="F484" s="481"/>
      <c r="G484" s="481"/>
      <c r="H484" s="481"/>
      <c r="I484" s="481"/>
      <c r="J484" s="481"/>
      <c r="K484" s="481"/>
      <c r="L484" s="481"/>
      <c r="M484" s="481"/>
      <c r="N484" s="481"/>
      <c r="O484" s="481"/>
      <c r="P484" s="481"/>
      <c r="Q484" s="481"/>
      <c r="R484" s="481"/>
      <c r="S484" s="481"/>
      <c r="T484" s="481"/>
      <c r="U484" s="481"/>
      <c r="V484" s="481"/>
      <c r="W484" s="481"/>
      <c r="X484" s="481"/>
      <c r="Y484" s="481"/>
      <c r="Z484" s="481"/>
      <c r="AA484" s="481"/>
      <c r="AB484" s="481"/>
      <c r="AC484" s="481"/>
      <c r="AD484" s="481"/>
      <c r="AE484" s="481"/>
    </row>
    <row r="485" spans="1:31">
      <c r="A485" s="519"/>
      <c r="B485" s="526"/>
      <c r="C485" s="526"/>
      <c r="D485" s="519"/>
      <c r="E485" s="481"/>
      <c r="F485" s="481"/>
      <c r="G485" s="481"/>
      <c r="H485" s="481"/>
      <c r="I485" s="481"/>
      <c r="J485" s="481"/>
      <c r="K485" s="481"/>
      <c r="L485" s="481"/>
      <c r="M485" s="481"/>
      <c r="N485" s="481"/>
      <c r="O485" s="481"/>
      <c r="P485" s="481"/>
      <c r="Q485" s="481"/>
      <c r="R485" s="481"/>
      <c r="S485" s="481"/>
      <c r="T485" s="481"/>
      <c r="U485" s="481"/>
      <c r="V485" s="481"/>
      <c r="W485" s="481"/>
      <c r="X485" s="481"/>
      <c r="Y485" s="481"/>
      <c r="Z485" s="481"/>
      <c r="AA485" s="481"/>
      <c r="AB485" s="481"/>
      <c r="AC485" s="481"/>
      <c r="AD485" s="481"/>
      <c r="AE485" s="481"/>
    </row>
    <row r="486" spans="1:31">
      <c r="A486" s="519"/>
      <c r="B486" s="526"/>
      <c r="C486" s="526"/>
      <c r="D486" s="519"/>
      <c r="E486" s="481"/>
      <c r="F486" s="481"/>
      <c r="G486" s="481"/>
      <c r="H486" s="481"/>
      <c r="I486" s="481"/>
      <c r="J486" s="481"/>
      <c r="K486" s="481"/>
      <c r="L486" s="481"/>
      <c r="M486" s="481"/>
      <c r="N486" s="481"/>
      <c r="O486" s="481"/>
      <c r="P486" s="481"/>
      <c r="Q486" s="481"/>
      <c r="R486" s="481"/>
      <c r="S486" s="481"/>
      <c r="T486" s="481"/>
      <c r="U486" s="481"/>
      <c r="V486" s="481"/>
      <c r="W486" s="481"/>
      <c r="X486" s="481"/>
      <c r="Y486" s="481"/>
      <c r="Z486" s="481"/>
      <c r="AA486" s="481"/>
      <c r="AB486" s="481"/>
      <c r="AC486" s="481"/>
      <c r="AD486" s="481"/>
      <c r="AE486" s="481"/>
    </row>
    <row r="487" spans="1:31">
      <c r="A487" s="519"/>
      <c r="B487" s="526"/>
      <c r="C487" s="526"/>
      <c r="D487" s="519"/>
      <c r="E487" s="481"/>
      <c r="F487" s="481"/>
      <c r="G487" s="481"/>
      <c r="H487" s="481"/>
      <c r="I487" s="481"/>
      <c r="J487" s="481"/>
      <c r="K487" s="481"/>
      <c r="L487" s="481"/>
      <c r="M487" s="481"/>
      <c r="N487" s="481"/>
      <c r="O487" s="481"/>
      <c r="P487" s="481"/>
      <c r="Q487" s="481"/>
      <c r="R487" s="481"/>
      <c r="S487" s="481"/>
      <c r="T487" s="481"/>
      <c r="U487" s="481"/>
      <c r="V487" s="481"/>
      <c r="W487" s="481"/>
      <c r="X487" s="481"/>
      <c r="Y487" s="481"/>
      <c r="Z487" s="481"/>
      <c r="AA487" s="481"/>
      <c r="AB487" s="481"/>
      <c r="AC487" s="481"/>
      <c r="AD487" s="481"/>
      <c r="AE487" s="481"/>
    </row>
    <row r="488" spans="1:31">
      <c r="A488" s="519"/>
      <c r="B488" s="526"/>
      <c r="C488" s="526"/>
      <c r="D488" s="519"/>
      <c r="E488" s="481"/>
      <c r="F488" s="481"/>
      <c r="G488" s="481"/>
      <c r="H488" s="481"/>
      <c r="I488" s="481"/>
      <c r="J488" s="481"/>
      <c r="K488" s="481"/>
      <c r="L488" s="481"/>
      <c r="M488" s="481"/>
      <c r="N488" s="481"/>
      <c r="O488" s="481"/>
      <c r="P488" s="481"/>
      <c r="Q488" s="481"/>
      <c r="R488" s="481"/>
      <c r="S488" s="481"/>
      <c r="T488" s="481"/>
      <c r="U488" s="481"/>
      <c r="V488" s="481"/>
      <c r="W488" s="481"/>
      <c r="X488" s="481"/>
      <c r="Y488" s="481"/>
      <c r="Z488" s="481"/>
      <c r="AA488" s="481"/>
      <c r="AB488" s="481"/>
      <c r="AC488" s="481"/>
      <c r="AD488" s="481"/>
      <c r="AE488" s="481"/>
    </row>
    <row r="489" spans="1:31">
      <c r="A489" s="519"/>
      <c r="B489" s="526"/>
      <c r="C489" s="526"/>
      <c r="D489" s="519"/>
      <c r="E489" s="481"/>
      <c r="F489" s="481"/>
      <c r="G489" s="481"/>
      <c r="H489" s="481"/>
      <c r="I489" s="481"/>
      <c r="J489" s="481"/>
      <c r="K489" s="481"/>
      <c r="L489" s="481"/>
      <c r="M489" s="481"/>
      <c r="N489" s="481"/>
      <c r="O489" s="481"/>
      <c r="P489" s="481"/>
      <c r="Q489" s="481"/>
      <c r="R489" s="481"/>
      <c r="S489" s="481"/>
      <c r="T489" s="481"/>
      <c r="U489" s="481"/>
      <c r="V489" s="481"/>
      <c r="W489" s="481"/>
      <c r="X489" s="481"/>
      <c r="Y489" s="481"/>
      <c r="Z489" s="481"/>
      <c r="AA489" s="481"/>
      <c r="AB489" s="481"/>
      <c r="AC489" s="481"/>
      <c r="AD489" s="481"/>
      <c r="AE489" s="481"/>
    </row>
    <row r="490" spans="1:31">
      <c r="A490" s="519"/>
      <c r="B490" s="526"/>
      <c r="C490" s="526"/>
      <c r="D490" s="519"/>
      <c r="E490" s="481"/>
      <c r="F490" s="481"/>
      <c r="G490" s="481"/>
      <c r="H490" s="481"/>
      <c r="I490" s="481"/>
      <c r="J490" s="481"/>
      <c r="K490" s="481"/>
      <c r="L490" s="481"/>
      <c r="M490" s="481"/>
      <c r="N490" s="481"/>
      <c r="O490" s="481"/>
      <c r="P490" s="481"/>
      <c r="Q490" s="481"/>
      <c r="R490" s="481"/>
      <c r="S490" s="481"/>
      <c r="T490" s="481"/>
      <c r="U490" s="481"/>
      <c r="V490" s="481"/>
      <c r="W490" s="481"/>
      <c r="X490" s="481"/>
      <c r="Y490" s="481"/>
      <c r="Z490" s="481"/>
      <c r="AA490" s="481"/>
      <c r="AB490" s="481"/>
      <c r="AC490" s="481"/>
      <c r="AD490" s="481"/>
      <c r="AE490" s="481"/>
    </row>
    <row r="491" spans="1:31">
      <c r="A491" s="519"/>
      <c r="B491" s="526"/>
      <c r="C491" s="526"/>
      <c r="D491" s="519"/>
      <c r="E491" s="481"/>
      <c r="F491" s="481"/>
      <c r="G491" s="481"/>
      <c r="H491" s="481"/>
      <c r="I491" s="481"/>
      <c r="J491" s="481"/>
      <c r="K491" s="481"/>
      <c r="L491" s="481"/>
      <c r="M491" s="481"/>
      <c r="N491" s="481"/>
      <c r="O491" s="481"/>
      <c r="P491" s="481"/>
      <c r="Q491" s="481"/>
      <c r="R491" s="481"/>
      <c r="S491" s="481"/>
      <c r="T491" s="481"/>
      <c r="U491" s="481"/>
      <c r="V491" s="481"/>
      <c r="W491" s="481"/>
      <c r="X491" s="481"/>
      <c r="Y491" s="481"/>
      <c r="Z491" s="481"/>
      <c r="AA491" s="481"/>
      <c r="AB491" s="481"/>
      <c r="AC491" s="481"/>
      <c r="AD491" s="481"/>
      <c r="AE491" s="481"/>
    </row>
    <row r="492" spans="1:31">
      <c r="A492" s="519"/>
      <c r="B492" s="526"/>
      <c r="C492" s="526"/>
      <c r="D492" s="519"/>
      <c r="E492" s="481"/>
      <c r="F492" s="481"/>
      <c r="G492" s="481"/>
      <c r="H492" s="481"/>
      <c r="I492" s="481"/>
      <c r="J492" s="481"/>
      <c r="K492" s="481"/>
      <c r="L492" s="481"/>
      <c r="M492" s="481"/>
      <c r="N492" s="481"/>
      <c r="O492" s="481"/>
      <c r="P492" s="481"/>
      <c r="Q492" s="481"/>
      <c r="R492" s="481"/>
      <c r="S492" s="481"/>
      <c r="T492" s="481"/>
      <c r="U492" s="481"/>
      <c r="V492" s="481"/>
      <c r="W492" s="481"/>
      <c r="X492" s="481"/>
      <c r="Y492" s="481"/>
      <c r="Z492" s="481"/>
      <c r="AA492" s="481"/>
      <c r="AB492" s="481"/>
      <c r="AC492" s="481"/>
      <c r="AD492" s="481"/>
      <c r="AE492" s="481"/>
    </row>
    <row r="493" spans="1:31">
      <c r="A493" s="519"/>
      <c r="B493" s="526"/>
      <c r="C493" s="526"/>
      <c r="D493" s="519"/>
      <c r="E493" s="481"/>
      <c r="F493" s="481"/>
      <c r="G493" s="481"/>
      <c r="H493" s="481"/>
      <c r="I493" s="481"/>
      <c r="J493" s="481"/>
      <c r="K493" s="481"/>
      <c r="L493" s="481"/>
      <c r="M493" s="481"/>
      <c r="N493" s="481"/>
      <c r="O493" s="481"/>
      <c r="P493" s="481"/>
      <c r="Q493" s="481"/>
      <c r="R493" s="481"/>
      <c r="S493" s="481"/>
      <c r="T493" s="481"/>
      <c r="U493" s="481"/>
      <c r="V493" s="481"/>
      <c r="W493" s="481"/>
      <c r="X493" s="481"/>
      <c r="Y493" s="481"/>
      <c r="Z493" s="481"/>
      <c r="AA493" s="481"/>
      <c r="AB493" s="481"/>
      <c r="AC493" s="481"/>
      <c r="AD493" s="481"/>
      <c r="AE493" s="481"/>
    </row>
    <row r="494" spans="1:31">
      <c r="A494" s="519"/>
      <c r="B494" s="526"/>
      <c r="C494" s="526"/>
      <c r="D494" s="519"/>
      <c r="E494" s="481"/>
      <c r="F494" s="481"/>
      <c r="G494" s="481"/>
      <c r="H494" s="481"/>
      <c r="I494" s="481"/>
      <c r="J494" s="481"/>
      <c r="K494" s="481"/>
      <c r="L494" s="481"/>
      <c r="M494" s="481"/>
      <c r="N494" s="481"/>
      <c r="O494" s="481"/>
      <c r="P494" s="481"/>
      <c r="Q494" s="481"/>
      <c r="R494" s="481"/>
      <c r="S494" s="481"/>
      <c r="T494" s="481"/>
      <c r="U494" s="481"/>
      <c r="V494" s="481"/>
      <c r="W494" s="481"/>
      <c r="X494" s="481"/>
      <c r="Y494" s="481"/>
      <c r="Z494" s="481"/>
      <c r="AA494" s="481"/>
      <c r="AB494" s="481"/>
      <c r="AC494" s="481"/>
      <c r="AD494" s="481"/>
      <c r="AE494" s="481"/>
    </row>
    <row r="495" spans="1:31">
      <c r="A495" s="519"/>
      <c r="B495" s="526"/>
      <c r="C495" s="526"/>
      <c r="D495" s="519"/>
      <c r="E495" s="481"/>
      <c r="F495" s="481"/>
      <c r="G495" s="481"/>
      <c r="H495" s="481"/>
      <c r="I495" s="481"/>
      <c r="J495" s="481"/>
      <c r="K495" s="481"/>
      <c r="L495" s="481"/>
      <c r="M495" s="481"/>
      <c r="N495" s="481"/>
      <c r="O495" s="481"/>
      <c r="P495" s="481"/>
      <c r="Q495" s="481"/>
      <c r="R495" s="481"/>
      <c r="S495" s="481"/>
      <c r="T495" s="481"/>
      <c r="U495" s="481"/>
      <c r="V495" s="481"/>
      <c r="W495" s="481"/>
      <c r="X495" s="481"/>
      <c r="Y495" s="481"/>
      <c r="Z495" s="481"/>
      <c r="AA495" s="481"/>
      <c r="AB495" s="481"/>
      <c r="AC495" s="481"/>
      <c r="AD495" s="481"/>
      <c r="AE495" s="481"/>
    </row>
    <row r="496" spans="1:31">
      <c r="A496" s="519"/>
      <c r="B496" s="526"/>
      <c r="C496" s="526"/>
      <c r="D496" s="519"/>
      <c r="E496" s="481"/>
      <c r="F496" s="481"/>
      <c r="G496" s="481"/>
      <c r="H496" s="481"/>
      <c r="I496" s="481"/>
      <c r="J496" s="481"/>
      <c r="K496" s="481"/>
      <c r="L496" s="481"/>
      <c r="M496" s="481"/>
      <c r="N496" s="481"/>
      <c r="O496" s="481"/>
      <c r="P496" s="481"/>
      <c r="Q496" s="481"/>
      <c r="R496" s="481"/>
      <c r="S496" s="481"/>
      <c r="T496" s="481"/>
      <c r="U496" s="481"/>
      <c r="V496" s="481"/>
      <c r="W496" s="481"/>
      <c r="X496" s="481"/>
      <c r="Y496" s="481"/>
      <c r="Z496" s="481"/>
      <c r="AA496" s="481"/>
      <c r="AB496" s="481"/>
      <c r="AC496" s="481"/>
      <c r="AD496" s="481"/>
      <c r="AE496" s="481"/>
    </row>
    <row r="497" spans="1:31">
      <c r="A497" s="519"/>
      <c r="B497" s="526"/>
      <c r="C497" s="526"/>
      <c r="D497" s="519"/>
      <c r="E497" s="481"/>
      <c r="F497" s="481"/>
      <c r="G497" s="481"/>
      <c r="H497" s="481"/>
      <c r="I497" s="481"/>
      <c r="J497" s="481"/>
      <c r="K497" s="481"/>
      <c r="L497" s="481"/>
      <c r="M497" s="481"/>
      <c r="N497" s="481"/>
      <c r="O497" s="481"/>
      <c r="P497" s="481"/>
      <c r="Q497" s="481"/>
      <c r="R497" s="481"/>
      <c r="S497" s="481"/>
      <c r="T497" s="481"/>
      <c r="U497" s="481"/>
      <c r="V497" s="481"/>
      <c r="W497" s="481"/>
      <c r="X497" s="481"/>
      <c r="Y497" s="481"/>
      <c r="Z497" s="481"/>
      <c r="AA497" s="481"/>
      <c r="AB497" s="481"/>
      <c r="AC497" s="481"/>
      <c r="AD497" s="481"/>
      <c r="AE497" s="481"/>
    </row>
    <row r="498" spans="1:31">
      <c r="A498" s="519"/>
      <c r="B498" s="526"/>
      <c r="C498" s="526"/>
      <c r="D498" s="519"/>
      <c r="E498" s="481"/>
      <c r="F498" s="481"/>
      <c r="G498" s="481"/>
      <c r="H498" s="481"/>
      <c r="I498" s="481"/>
      <c r="J498" s="481"/>
      <c r="K498" s="481"/>
      <c r="L498" s="481"/>
      <c r="M498" s="481"/>
      <c r="N498" s="481"/>
      <c r="O498" s="481"/>
      <c r="P498" s="481"/>
      <c r="Q498" s="481"/>
      <c r="R498" s="481"/>
      <c r="S498" s="481"/>
      <c r="T498" s="481"/>
      <c r="U498" s="481"/>
      <c r="V498" s="481"/>
      <c r="W498" s="481"/>
      <c r="X498" s="481"/>
      <c r="Y498" s="481"/>
      <c r="Z498" s="481"/>
      <c r="AA498" s="481"/>
      <c r="AB498" s="481"/>
      <c r="AC498" s="481"/>
      <c r="AD498" s="481"/>
      <c r="AE498" s="481"/>
    </row>
    <row r="499" spans="1:31">
      <c r="A499" s="519"/>
      <c r="B499" s="526"/>
      <c r="C499" s="526"/>
      <c r="D499" s="519"/>
      <c r="E499" s="481"/>
      <c r="F499" s="481"/>
      <c r="G499" s="481"/>
      <c r="H499" s="481"/>
      <c r="I499" s="481"/>
      <c r="J499" s="481"/>
      <c r="K499" s="481"/>
      <c r="L499" s="481"/>
      <c r="M499" s="481"/>
      <c r="N499" s="481"/>
      <c r="O499" s="481"/>
      <c r="P499" s="481"/>
      <c r="Q499" s="481"/>
      <c r="R499" s="481"/>
      <c r="S499" s="481"/>
      <c r="T499" s="481"/>
      <c r="U499" s="481"/>
      <c r="V499" s="481"/>
      <c r="W499" s="481"/>
      <c r="X499" s="481"/>
      <c r="Y499" s="481"/>
      <c r="Z499" s="481"/>
      <c r="AA499" s="481"/>
      <c r="AB499" s="481"/>
      <c r="AC499" s="481"/>
      <c r="AD499" s="481"/>
      <c r="AE499" s="481"/>
    </row>
    <row r="500" spans="1:31">
      <c r="A500" s="519"/>
      <c r="B500" s="526"/>
      <c r="C500" s="526"/>
      <c r="D500" s="519"/>
      <c r="E500" s="481"/>
      <c r="F500" s="481"/>
      <c r="G500" s="481"/>
      <c r="H500" s="481"/>
      <c r="I500" s="481"/>
      <c r="J500" s="481"/>
      <c r="K500" s="481"/>
      <c r="L500" s="481"/>
      <c r="M500" s="481"/>
      <c r="N500" s="481"/>
      <c r="O500" s="481"/>
      <c r="P500" s="481"/>
      <c r="Q500" s="481"/>
      <c r="R500" s="481"/>
      <c r="S500" s="481"/>
      <c r="T500" s="481"/>
      <c r="U500" s="481"/>
      <c r="V500" s="481"/>
      <c r="W500" s="481"/>
      <c r="X500" s="481"/>
      <c r="Y500" s="481"/>
      <c r="Z500" s="481"/>
      <c r="AA500" s="481"/>
      <c r="AB500" s="481"/>
      <c r="AC500" s="481"/>
      <c r="AD500" s="481"/>
      <c r="AE500" s="481"/>
    </row>
    <row r="501" spans="1:31">
      <c r="A501" s="519"/>
      <c r="B501" s="526"/>
      <c r="C501" s="526"/>
      <c r="D501" s="519"/>
      <c r="E501" s="481"/>
      <c r="F501" s="481"/>
      <c r="G501" s="481"/>
      <c r="H501" s="481"/>
      <c r="I501" s="481"/>
      <c r="J501" s="481"/>
      <c r="K501" s="481"/>
      <c r="L501" s="481"/>
      <c r="M501" s="481"/>
      <c r="N501" s="481"/>
      <c r="O501" s="481"/>
      <c r="P501" s="481"/>
      <c r="Q501" s="481"/>
      <c r="R501" s="481"/>
      <c r="S501" s="481"/>
      <c r="T501" s="481"/>
      <c r="U501" s="481"/>
      <c r="V501" s="481"/>
      <c r="W501" s="481"/>
      <c r="X501" s="481"/>
      <c r="Y501" s="481"/>
      <c r="Z501" s="481"/>
      <c r="AA501" s="481"/>
      <c r="AB501" s="481"/>
      <c r="AC501" s="481"/>
      <c r="AD501" s="481"/>
      <c r="AE501" s="481"/>
    </row>
    <row r="502" spans="1:31">
      <c r="A502" s="519"/>
      <c r="B502" s="526"/>
      <c r="C502" s="526"/>
      <c r="D502" s="519"/>
      <c r="E502" s="481"/>
      <c r="F502" s="481"/>
      <c r="G502" s="481"/>
      <c r="H502" s="481"/>
      <c r="I502" s="481"/>
      <c r="J502" s="481"/>
      <c r="K502" s="481"/>
      <c r="L502" s="481"/>
      <c r="M502" s="481"/>
      <c r="N502" s="481"/>
      <c r="O502" s="481"/>
      <c r="P502" s="481"/>
      <c r="Q502" s="481"/>
      <c r="R502" s="481"/>
      <c r="S502" s="481"/>
      <c r="T502" s="481"/>
      <c r="U502" s="481"/>
      <c r="V502" s="481"/>
      <c r="W502" s="481"/>
      <c r="X502" s="481"/>
      <c r="Y502" s="481"/>
      <c r="Z502" s="481"/>
      <c r="AA502" s="481"/>
      <c r="AB502" s="481"/>
      <c r="AC502" s="481"/>
      <c r="AD502" s="481"/>
      <c r="AE502" s="481"/>
    </row>
    <row r="503" spans="1:31">
      <c r="A503" s="519"/>
      <c r="B503" s="526"/>
      <c r="C503" s="526"/>
      <c r="D503" s="519"/>
      <c r="E503" s="481"/>
      <c r="F503" s="481"/>
      <c r="G503" s="481"/>
      <c r="H503" s="481"/>
      <c r="I503" s="481"/>
      <c r="J503" s="481"/>
      <c r="K503" s="481"/>
      <c r="L503" s="481"/>
      <c r="M503" s="481"/>
      <c r="N503" s="481"/>
      <c r="O503" s="481"/>
      <c r="P503" s="481"/>
      <c r="Q503" s="481"/>
      <c r="R503" s="481"/>
      <c r="S503" s="481"/>
      <c r="T503" s="481"/>
      <c r="U503" s="481"/>
      <c r="V503" s="481"/>
      <c r="W503" s="481"/>
      <c r="X503" s="481"/>
      <c r="Y503" s="481"/>
      <c r="Z503" s="481"/>
      <c r="AA503" s="481"/>
      <c r="AB503" s="481"/>
      <c r="AC503" s="481"/>
      <c r="AD503" s="481"/>
      <c r="AE503" s="481"/>
    </row>
    <row r="504" spans="1:31">
      <c r="A504" s="519"/>
      <c r="B504" s="526"/>
      <c r="C504" s="526"/>
      <c r="D504" s="519"/>
      <c r="E504" s="481"/>
      <c r="F504" s="481"/>
      <c r="G504" s="481"/>
      <c r="H504" s="481"/>
      <c r="I504" s="481"/>
      <c r="J504" s="481"/>
      <c r="K504" s="481"/>
      <c r="L504" s="481"/>
      <c r="M504" s="481"/>
      <c r="N504" s="481"/>
      <c r="O504" s="481"/>
      <c r="P504" s="481"/>
      <c r="Q504" s="481"/>
      <c r="R504" s="481"/>
      <c r="S504" s="481"/>
      <c r="T504" s="481"/>
      <c r="U504" s="481"/>
      <c r="V504" s="481"/>
      <c r="W504" s="481"/>
      <c r="X504" s="481"/>
      <c r="Y504" s="481"/>
      <c r="Z504" s="481"/>
      <c r="AA504" s="481"/>
      <c r="AB504" s="481"/>
      <c r="AC504" s="481"/>
      <c r="AD504" s="481"/>
      <c r="AE504" s="481"/>
    </row>
    <row r="505" spans="1:31">
      <c r="A505" s="519"/>
      <c r="B505" s="526"/>
      <c r="C505" s="526"/>
      <c r="D505" s="519"/>
      <c r="E505" s="481"/>
      <c r="F505" s="481"/>
      <c r="G505" s="481"/>
      <c r="H505" s="481"/>
      <c r="I505" s="481"/>
      <c r="J505" s="481"/>
      <c r="K505" s="481"/>
      <c r="L505" s="481"/>
      <c r="M505" s="481"/>
      <c r="N505" s="481"/>
      <c r="O505" s="481"/>
      <c r="P505" s="481"/>
      <c r="Q505" s="481"/>
      <c r="R505" s="481"/>
      <c r="S505" s="481"/>
      <c r="T505" s="481"/>
      <c r="U505" s="481"/>
      <c r="V505" s="481"/>
      <c r="W505" s="481"/>
      <c r="X505" s="481"/>
      <c r="Y505" s="481"/>
      <c r="Z505" s="481"/>
      <c r="AA505" s="481"/>
      <c r="AB505" s="481"/>
      <c r="AC505" s="481"/>
      <c r="AD505" s="481"/>
      <c r="AE505" s="481"/>
    </row>
    <row r="506" spans="1:31">
      <c r="A506" s="519"/>
      <c r="B506" s="526"/>
      <c r="C506" s="526"/>
      <c r="D506" s="519"/>
      <c r="E506" s="481"/>
      <c r="F506" s="481"/>
      <c r="G506" s="481"/>
      <c r="H506" s="481"/>
      <c r="I506" s="481"/>
      <c r="J506" s="481"/>
      <c r="K506" s="481"/>
      <c r="L506" s="481"/>
      <c r="M506" s="481"/>
      <c r="N506" s="481"/>
      <c r="O506" s="481"/>
      <c r="P506" s="481"/>
      <c r="Q506" s="481"/>
      <c r="R506" s="481"/>
      <c r="S506" s="481"/>
      <c r="T506" s="481"/>
      <c r="U506" s="481"/>
      <c r="V506" s="481"/>
      <c r="W506" s="481"/>
      <c r="X506" s="481"/>
      <c r="Y506" s="481"/>
      <c r="Z506" s="481"/>
      <c r="AA506" s="481"/>
      <c r="AB506" s="481"/>
      <c r="AC506" s="481"/>
      <c r="AD506" s="481"/>
      <c r="AE506" s="481"/>
    </row>
    <row r="507" spans="1:31">
      <c r="A507" s="519"/>
      <c r="B507" s="526"/>
      <c r="C507" s="526"/>
      <c r="D507" s="519"/>
      <c r="E507" s="481"/>
      <c r="F507" s="481"/>
      <c r="G507" s="481"/>
      <c r="H507" s="481"/>
      <c r="I507" s="481"/>
      <c r="J507" s="481"/>
      <c r="K507" s="481"/>
      <c r="L507" s="481"/>
      <c r="M507" s="481"/>
      <c r="N507" s="481"/>
      <c r="O507" s="481"/>
      <c r="P507" s="481"/>
      <c r="Q507" s="481"/>
      <c r="R507" s="481"/>
      <c r="S507" s="481"/>
      <c r="T507" s="481"/>
      <c r="U507" s="481"/>
      <c r="V507" s="481"/>
      <c r="W507" s="481"/>
      <c r="X507" s="481"/>
      <c r="Y507" s="481"/>
      <c r="Z507" s="481"/>
      <c r="AA507" s="481"/>
      <c r="AB507" s="481"/>
      <c r="AC507" s="481"/>
      <c r="AD507" s="481"/>
      <c r="AE507" s="481"/>
    </row>
    <row r="508" spans="1:31">
      <c r="A508" s="519"/>
      <c r="B508" s="526"/>
      <c r="C508" s="526"/>
      <c r="D508" s="519"/>
      <c r="E508" s="481"/>
      <c r="F508" s="481"/>
      <c r="G508" s="481"/>
      <c r="H508" s="481"/>
      <c r="I508" s="481"/>
      <c r="J508" s="481"/>
      <c r="K508" s="481"/>
      <c r="L508" s="481"/>
      <c r="M508" s="481"/>
      <c r="N508" s="481"/>
      <c r="O508" s="481"/>
      <c r="P508" s="481"/>
      <c r="Q508" s="481"/>
      <c r="R508" s="481"/>
      <c r="S508" s="481"/>
      <c r="T508" s="481"/>
      <c r="U508" s="481"/>
      <c r="V508" s="481"/>
      <c r="W508" s="481"/>
      <c r="X508" s="481"/>
      <c r="Y508" s="481"/>
      <c r="Z508" s="481"/>
      <c r="AA508" s="481"/>
      <c r="AB508" s="481"/>
      <c r="AC508" s="481"/>
      <c r="AD508" s="481"/>
      <c r="AE508" s="481"/>
    </row>
    <row r="509" spans="1:31">
      <c r="A509" s="519"/>
      <c r="B509" s="526"/>
      <c r="C509" s="526"/>
      <c r="D509" s="519"/>
      <c r="E509" s="481"/>
      <c r="F509" s="481"/>
      <c r="G509" s="481"/>
      <c r="H509" s="481"/>
      <c r="I509" s="481"/>
      <c r="J509" s="481"/>
      <c r="K509" s="481"/>
      <c r="L509" s="481"/>
      <c r="M509" s="481"/>
      <c r="N509" s="481"/>
      <c r="O509" s="481"/>
      <c r="P509" s="481"/>
      <c r="Q509" s="481"/>
      <c r="R509" s="481"/>
      <c r="S509" s="481"/>
      <c r="T509" s="481"/>
      <c r="U509" s="481"/>
      <c r="V509" s="481"/>
      <c r="W509" s="481"/>
      <c r="X509" s="481"/>
      <c r="Y509" s="481"/>
      <c r="Z509" s="481"/>
      <c r="AA509" s="481"/>
      <c r="AB509" s="481"/>
      <c r="AC509" s="481"/>
      <c r="AD509" s="481"/>
      <c r="AE509" s="481"/>
    </row>
    <row r="510" spans="1:31">
      <c r="A510" s="519"/>
      <c r="B510" s="526"/>
      <c r="C510" s="526"/>
      <c r="D510" s="519"/>
      <c r="E510" s="481"/>
      <c r="F510" s="481"/>
      <c r="G510" s="481"/>
      <c r="H510" s="481"/>
      <c r="I510" s="481"/>
      <c r="J510" s="481"/>
      <c r="K510" s="481"/>
      <c r="L510" s="481"/>
      <c r="M510" s="481"/>
      <c r="N510" s="481"/>
      <c r="O510" s="481"/>
      <c r="P510" s="481"/>
      <c r="Q510" s="481"/>
      <c r="R510" s="481"/>
      <c r="S510" s="481"/>
      <c r="T510" s="481"/>
      <c r="U510" s="481"/>
      <c r="V510" s="481"/>
      <c r="W510" s="481"/>
      <c r="X510" s="481"/>
      <c r="Y510" s="481"/>
      <c r="Z510" s="481"/>
      <c r="AA510" s="481"/>
      <c r="AB510" s="481"/>
      <c r="AC510" s="481"/>
      <c r="AD510" s="481"/>
      <c r="AE510" s="481"/>
    </row>
    <row r="511" spans="1:31">
      <c r="A511" s="519"/>
      <c r="B511" s="526"/>
      <c r="C511" s="526"/>
      <c r="D511" s="519"/>
      <c r="E511" s="481"/>
      <c r="F511" s="481"/>
      <c r="G511" s="481"/>
      <c r="H511" s="481"/>
      <c r="I511" s="481"/>
      <c r="J511" s="481"/>
      <c r="K511" s="481"/>
      <c r="L511" s="481"/>
      <c r="M511" s="481"/>
      <c r="N511" s="481"/>
      <c r="O511" s="481"/>
      <c r="P511" s="481"/>
      <c r="Q511" s="481"/>
      <c r="R511" s="481"/>
      <c r="S511" s="481"/>
      <c r="T511" s="481"/>
      <c r="U511" s="481"/>
      <c r="V511" s="481"/>
      <c r="W511" s="481"/>
      <c r="X511" s="481"/>
      <c r="Y511" s="481"/>
      <c r="Z511" s="481"/>
      <c r="AA511" s="481"/>
      <c r="AB511" s="481"/>
      <c r="AC511" s="481"/>
      <c r="AD511" s="481"/>
      <c r="AE511" s="481"/>
    </row>
    <row r="512" spans="1:31">
      <c r="A512" s="519"/>
      <c r="B512" s="526"/>
      <c r="C512" s="526"/>
      <c r="D512" s="519"/>
      <c r="E512" s="481"/>
      <c r="F512" s="481"/>
      <c r="G512" s="481"/>
      <c r="H512" s="481"/>
      <c r="I512" s="481"/>
      <c r="J512" s="481"/>
      <c r="K512" s="481"/>
      <c r="L512" s="481"/>
      <c r="M512" s="481"/>
      <c r="N512" s="481"/>
      <c r="O512" s="481"/>
      <c r="P512" s="481"/>
      <c r="Q512" s="481"/>
      <c r="R512" s="481"/>
      <c r="S512" s="481"/>
      <c r="T512" s="481"/>
      <c r="U512" s="481"/>
      <c r="V512" s="481"/>
      <c r="W512" s="481"/>
      <c r="X512" s="481"/>
      <c r="Y512" s="481"/>
      <c r="Z512" s="481"/>
      <c r="AA512" s="481"/>
      <c r="AB512" s="481"/>
      <c r="AC512" s="481"/>
      <c r="AD512" s="481"/>
      <c r="AE512" s="481"/>
    </row>
    <row r="513" spans="1:31">
      <c r="A513" s="519"/>
      <c r="B513" s="526"/>
      <c r="C513" s="526"/>
      <c r="D513" s="519"/>
      <c r="E513" s="481"/>
      <c r="F513" s="481"/>
      <c r="G513" s="481"/>
      <c r="H513" s="481"/>
      <c r="I513" s="481"/>
      <c r="J513" s="481"/>
      <c r="K513" s="481"/>
      <c r="L513" s="481"/>
      <c r="M513" s="481"/>
      <c r="N513" s="481"/>
      <c r="O513" s="481"/>
      <c r="P513" s="481"/>
      <c r="Q513" s="481"/>
      <c r="R513" s="481"/>
      <c r="S513" s="481"/>
      <c r="T513" s="481"/>
      <c r="U513" s="481"/>
      <c r="V513" s="481"/>
      <c r="W513" s="481"/>
      <c r="X513" s="481"/>
      <c r="Y513" s="481"/>
      <c r="Z513" s="481"/>
      <c r="AA513" s="481"/>
      <c r="AB513" s="481"/>
      <c r="AC513" s="481"/>
      <c r="AD513" s="481"/>
      <c r="AE513" s="481"/>
    </row>
    <row r="514" spans="1:31">
      <c r="A514" s="519"/>
      <c r="B514" s="526"/>
      <c r="C514" s="526"/>
      <c r="D514" s="519"/>
      <c r="E514" s="481"/>
      <c r="F514" s="481"/>
      <c r="G514" s="481"/>
      <c r="H514" s="481"/>
      <c r="I514" s="481"/>
      <c r="J514" s="481"/>
      <c r="K514" s="481"/>
      <c r="L514" s="481"/>
      <c r="M514" s="481"/>
      <c r="N514" s="481"/>
      <c r="O514" s="481"/>
      <c r="P514" s="481"/>
      <c r="Q514" s="481"/>
      <c r="R514" s="481"/>
      <c r="S514" s="481"/>
      <c r="T514" s="481"/>
      <c r="U514" s="481"/>
      <c r="V514" s="481"/>
      <c r="W514" s="481"/>
      <c r="X514" s="481"/>
      <c r="Y514" s="481"/>
      <c r="Z514" s="481"/>
      <c r="AA514" s="481"/>
      <c r="AB514" s="481"/>
      <c r="AC514" s="481"/>
      <c r="AD514" s="481"/>
      <c r="AE514" s="481"/>
    </row>
    <row r="515" spans="1:31">
      <c r="A515" s="519"/>
      <c r="B515" s="526"/>
      <c r="C515" s="526"/>
      <c r="D515" s="519"/>
      <c r="E515" s="481"/>
      <c r="F515" s="481"/>
      <c r="G515" s="481"/>
      <c r="H515" s="481"/>
      <c r="I515" s="481"/>
      <c r="J515" s="481"/>
      <c r="K515" s="481"/>
      <c r="L515" s="481"/>
      <c r="M515" s="481"/>
      <c r="N515" s="481"/>
      <c r="O515" s="481"/>
      <c r="P515" s="481"/>
      <c r="Q515" s="481"/>
      <c r="R515" s="481"/>
      <c r="S515" s="481"/>
      <c r="T515" s="481"/>
      <c r="U515" s="481"/>
      <c r="V515" s="481"/>
      <c r="W515" s="481"/>
      <c r="X515" s="481"/>
      <c r="Y515" s="481"/>
      <c r="Z515" s="481"/>
      <c r="AA515" s="481"/>
      <c r="AB515" s="481"/>
      <c r="AC515" s="481"/>
      <c r="AD515" s="481"/>
      <c r="AE515" s="481"/>
    </row>
    <row r="516" spans="1:31">
      <c r="A516" s="519"/>
      <c r="B516" s="526"/>
      <c r="C516" s="526"/>
      <c r="D516" s="519"/>
      <c r="E516" s="481"/>
      <c r="F516" s="481"/>
      <c r="G516" s="481"/>
      <c r="H516" s="481"/>
      <c r="I516" s="481"/>
      <c r="J516" s="481"/>
      <c r="K516" s="481"/>
      <c r="L516" s="481"/>
      <c r="M516" s="481"/>
      <c r="N516" s="481"/>
      <c r="O516" s="481"/>
      <c r="P516" s="481"/>
      <c r="Q516" s="481"/>
      <c r="R516" s="481"/>
      <c r="S516" s="481"/>
      <c r="T516" s="481"/>
      <c r="U516" s="481"/>
      <c r="V516" s="481"/>
      <c r="W516" s="481"/>
      <c r="X516" s="481"/>
      <c r="Y516" s="481"/>
      <c r="Z516" s="481"/>
      <c r="AA516" s="481"/>
      <c r="AB516" s="481"/>
      <c r="AC516" s="481"/>
      <c r="AD516" s="481"/>
      <c r="AE516" s="481"/>
    </row>
    <row r="517" spans="1:31">
      <c r="A517" s="519"/>
      <c r="B517" s="526"/>
      <c r="C517" s="526"/>
      <c r="D517" s="519"/>
      <c r="E517" s="481"/>
      <c r="F517" s="481"/>
      <c r="G517" s="481"/>
      <c r="H517" s="481"/>
      <c r="I517" s="481"/>
      <c r="J517" s="481"/>
      <c r="K517" s="481"/>
      <c r="L517" s="481"/>
      <c r="M517" s="481"/>
      <c r="N517" s="481"/>
      <c r="O517" s="481"/>
      <c r="P517" s="481"/>
      <c r="Q517" s="481"/>
      <c r="R517" s="481"/>
      <c r="S517" s="481"/>
      <c r="T517" s="481"/>
      <c r="U517" s="481"/>
      <c r="V517" s="481"/>
      <c r="W517" s="481"/>
      <c r="X517" s="481"/>
      <c r="Y517" s="481"/>
      <c r="Z517" s="481"/>
      <c r="AA517" s="481"/>
      <c r="AB517" s="481"/>
      <c r="AC517" s="481"/>
      <c r="AD517" s="481"/>
      <c r="AE517" s="481"/>
    </row>
    <row r="518" spans="1:31">
      <c r="A518" s="519"/>
      <c r="B518" s="526"/>
      <c r="C518" s="526"/>
      <c r="D518" s="519"/>
      <c r="E518" s="481"/>
      <c r="F518" s="481"/>
      <c r="G518" s="481"/>
      <c r="H518" s="481"/>
      <c r="I518" s="481"/>
      <c r="J518" s="481"/>
      <c r="K518" s="481"/>
      <c r="L518" s="481"/>
      <c r="M518" s="481"/>
      <c r="N518" s="481"/>
      <c r="O518" s="481"/>
      <c r="P518" s="481"/>
      <c r="Q518" s="481"/>
      <c r="R518" s="481"/>
      <c r="S518" s="481"/>
      <c r="T518" s="481"/>
      <c r="U518" s="481"/>
      <c r="V518" s="481"/>
      <c r="W518" s="481"/>
      <c r="X518" s="481"/>
      <c r="Y518" s="481"/>
      <c r="Z518" s="481"/>
      <c r="AA518" s="481"/>
      <c r="AB518" s="481"/>
      <c r="AC518" s="481"/>
      <c r="AD518" s="481"/>
      <c r="AE518" s="481"/>
    </row>
    <row r="519" spans="1:31">
      <c r="A519" s="519"/>
      <c r="B519" s="526"/>
      <c r="C519" s="526"/>
      <c r="D519" s="519"/>
      <c r="E519" s="481"/>
      <c r="F519" s="481"/>
      <c r="G519" s="481"/>
      <c r="H519" s="481"/>
      <c r="I519" s="481"/>
      <c r="J519" s="481"/>
      <c r="K519" s="481"/>
      <c r="L519" s="481"/>
      <c r="M519" s="481"/>
      <c r="N519" s="481"/>
      <c r="O519" s="481"/>
      <c r="P519" s="481"/>
      <c r="Q519" s="481"/>
      <c r="R519" s="481"/>
      <c r="S519" s="481"/>
      <c r="T519" s="481"/>
      <c r="U519" s="481"/>
      <c r="V519" s="481"/>
      <c r="W519" s="481"/>
      <c r="X519" s="481"/>
      <c r="Y519" s="481"/>
      <c r="Z519" s="481"/>
      <c r="AA519" s="481"/>
      <c r="AB519" s="481"/>
      <c r="AC519" s="481"/>
      <c r="AD519" s="481"/>
      <c r="AE519" s="481"/>
    </row>
    <row r="520" spans="1:31">
      <c r="A520" s="519"/>
      <c r="B520" s="526"/>
      <c r="C520" s="526"/>
      <c r="D520" s="519"/>
      <c r="E520" s="481"/>
      <c r="F520" s="481"/>
      <c r="G520" s="481"/>
      <c r="H520" s="481"/>
      <c r="I520" s="481"/>
      <c r="J520" s="481"/>
      <c r="K520" s="481"/>
      <c r="L520" s="481"/>
      <c r="M520" s="481"/>
      <c r="N520" s="481"/>
      <c r="O520" s="481"/>
      <c r="P520" s="481"/>
      <c r="Q520" s="481"/>
      <c r="R520" s="481"/>
      <c r="S520" s="481"/>
      <c r="T520" s="481"/>
      <c r="U520" s="481"/>
      <c r="V520" s="481"/>
      <c r="W520" s="481"/>
      <c r="X520" s="481"/>
      <c r="Y520" s="481"/>
      <c r="Z520" s="481"/>
      <c r="AA520" s="481"/>
      <c r="AB520" s="481"/>
      <c r="AC520" s="481"/>
      <c r="AD520" s="481"/>
      <c r="AE520" s="481"/>
    </row>
    <row r="521" spans="1:31">
      <c r="A521" s="519"/>
      <c r="B521" s="526"/>
      <c r="C521" s="526"/>
      <c r="D521" s="519"/>
      <c r="E521" s="481"/>
      <c r="F521" s="481"/>
      <c r="G521" s="481"/>
      <c r="H521" s="481"/>
      <c r="I521" s="481"/>
      <c r="J521" s="481"/>
      <c r="K521" s="481"/>
      <c r="L521" s="481"/>
      <c r="M521" s="481"/>
      <c r="N521" s="481"/>
      <c r="O521" s="481"/>
      <c r="P521" s="481"/>
      <c r="Q521" s="481"/>
      <c r="R521" s="481"/>
      <c r="S521" s="481"/>
      <c r="T521" s="481"/>
      <c r="U521" s="481"/>
      <c r="V521" s="481"/>
      <c r="W521" s="481"/>
      <c r="X521" s="481"/>
      <c r="Y521" s="481"/>
      <c r="Z521" s="481"/>
      <c r="AA521" s="481"/>
      <c r="AB521" s="481"/>
      <c r="AC521" s="481"/>
      <c r="AD521" s="481"/>
      <c r="AE521" s="481"/>
    </row>
    <row r="522" spans="1:31">
      <c r="A522" s="519"/>
      <c r="B522" s="526"/>
      <c r="C522" s="526"/>
      <c r="D522" s="519"/>
      <c r="E522" s="481"/>
      <c r="F522" s="481"/>
      <c r="G522" s="481"/>
      <c r="H522" s="481"/>
      <c r="I522" s="481"/>
      <c r="J522" s="481"/>
      <c r="K522" s="481"/>
      <c r="L522" s="481"/>
      <c r="M522" s="481"/>
      <c r="N522" s="481"/>
      <c r="O522" s="481"/>
      <c r="P522" s="481"/>
      <c r="Q522" s="481"/>
      <c r="R522" s="481"/>
      <c r="S522" s="481"/>
      <c r="T522" s="481"/>
      <c r="U522" s="481"/>
      <c r="V522" s="481"/>
      <c r="W522" s="481"/>
      <c r="X522" s="481"/>
      <c r="Y522" s="481"/>
      <c r="Z522" s="481"/>
      <c r="AA522" s="481"/>
      <c r="AB522" s="481"/>
      <c r="AC522" s="481"/>
      <c r="AD522" s="481"/>
      <c r="AE522" s="481"/>
    </row>
    <row r="523" spans="1:31">
      <c r="A523" s="519"/>
      <c r="B523" s="526"/>
      <c r="C523" s="526"/>
      <c r="D523" s="519"/>
      <c r="E523" s="481"/>
      <c r="F523" s="481"/>
      <c r="G523" s="481"/>
      <c r="H523" s="481"/>
      <c r="I523" s="481"/>
      <c r="J523" s="481"/>
      <c r="K523" s="481"/>
      <c r="L523" s="481"/>
      <c r="M523" s="481"/>
      <c r="N523" s="481"/>
      <c r="O523" s="481"/>
      <c r="P523" s="481"/>
      <c r="Q523" s="481"/>
      <c r="R523" s="481"/>
      <c r="S523" s="481"/>
      <c r="T523" s="481"/>
      <c r="U523" s="481"/>
      <c r="V523" s="481"/>
      <c r="W523" s="481"/>
      <c r="X523" s="481"/>
      <c r="Y523" s="481"/>
      <c r="Z523" s="481"/>
      <c r="AA523" s="481"/>
      <c r="AB523" s="481"/>
      <c r="AC523" s="481"/>
      <c r="AD523" s="481"/>
      <c r="AE523" s="481"/>
    </row>
    <row r="524" spans="1:31">
      <c r="A524" s="519"/>
      <c r="B524" s="526"/>
      <c r="C524" s="526"/>
      <c r="D524" s="519"/>
      <c r="E524" s="481"/>
      <c r="F524" s="481"/>
      <c r="G524" s="481"/>
      <c r="H524" s="481"/>
      <c r="I524" s="481"/>
      <c r="J524" s="481"/>
      <c r="K524" s="481"/>
      <c r="L524" s="481"/>
      <c r="M524" s="481"/>
      <c r="N524" s="481"/>
      <c r="O524" s="481"/>
      <c r="P524" s="481"/>
      <c r="Q524" s="481"/>
      <c r="R524" s="481"/>
      <c r="S524" s="481"/>
      <c r="T524" s="481"/>
      <c r="U524" s="481"/>
      <c r="V524" s="481"/>
      <c r="W524" s="481"/>
      <c r="X524" s="481"/>
      <c r="Y524" s="481"/>
      <c r="Z524" s="481"/>
      <c r="AA524" s="481"/>
      <c r="AB524" s="481"/>
      <c r="AC524" s="481"/>
      <c r="AD524" s="481"/>
      <c r="AE524" s="481"/>
    </row>
    <row r="525" spans="1:31">
      <c r="A525" s="519"/>
      <c r="B525" s="526"/>
      <c r="C525" s="526"/>
      <c r="D525" s="519"/>
      <c r="E525" s="481"/>
      <c r="F525" s="481"/>
      <c r="G525" s="481"/>
      <c r="H525" s="481"/>
      <c r="I525" s="481"/>
      <c r="J525" s="481"/>
      <c r="K525" s="481"/>
      <c r="L525" s="481"/>
      <c r="M525" s="481"/>
      <c r="N525" s="481"/>
      <c r="O525" s="481"/>
      <c r="P525" s="481"/>
      <c r="Q525" s="481"/>
      <c r="R525" s="481"/>
      <c r="S525" s="481"/>
      <c r="T525" s="481"/>
      <c r="U525" s="481"/>
      <c r="V525" s="481"/>
      <c r="W525" s="481"/>
      <c r="X525" s="481"/>
      <c r="Y525" s="481"/>
      <c r="Z525" s="481"/>
      <c r="AA525" s="481"/>
      <c r="AB525" s="481"/>
      <c r="AC525" s="481"/>
      <c r="AD525" s="481"/>
      <c r="AE525" s="481"/>
    </row>
    <row r="526" spans="1:31">
      <c r="A526" s="519"/>
      <c r="B526" s="526"/>
      <c r="C526" s="526"/>
      <c r="D526" s="519"/>
      <c r="E526" s="481"/>
      <c r="F526" s="481"/>
      <c r="G526" s="481"/>
      <c r="H526" s="481"/>
      <c r="I526" s="481"/>
      <c r="J526" s="481"/>
      <c r="K526" s="481"/>
      <c r="L526" s="481"/>
      <c r="M526" s="481"/>
      <c r="N526" s="481"/>
      <c r="O526" s="481"/>
      <c r="P526" s="481"/>
      <c r="Q526" s="481"/>
      <c r="R526" s="481"/>
      <c r="S526" s="481"/>
      <c r="T526" s="481"/>
      <c r="U526" s="481"/>
      <c r="V526" s="481"/>
      <c r="W526" s="481"/>
      <c r="X526" s="481"/>
      <c r="Y526" s="481"/>
      <c r="Z526" s="481"/>
      <c r="AA526" s="481"/>
      <c r="AB526" s="481"/>
      <c r="AC526" s="481"/>
      <c r="AD526" s="481"/>
      <c r="AE526" s="481"/>
    </row>
    <row r="527" spans="1:31">
      <c r="A527" s="519"/>
      <c r="B527" s="526"/>
      <c r="C527" s="526"/>
      <c r="D527" s="519"/>
      <c r="E527" s="481"/>
      <c r="F527" s="481"/>
      <c r="G527" s="481"/>
      <c r="H527" s="481"/>
      <c r="I527" s="481"/>
      <c r="J527" s="481"/>
      <c r="K527" s="481"/>
      <c r="L527" s="481"/>
      <c r="M527" s="481"/>
      <c r="N527" s="481"/>
      <c r="O527" s="481"/>
      <c r="P527" s="481"/>
      <c r="Q527" s="481"/>
      <c r="R527" s="481"/>
      <c r="S527" s="481"/>
      <c r="T527" s="481"/>
      <c r="U527" s="481"/>
      <c r="V527" s="481"/>
      <c r="W527" s="481"/>
      <c r="X527" s="481"/>
      <c r="Y527" s="481"/>
      <c r="Z527" s="481"/>
      <c r="AA527" s="481"/>
      <c r="AB527" s="481"/>
      <c r="AC527" s="481"/>
      <c r="AD527" s="481"/>
      <c r="AE527" s="481"/>
    </row>
    <row r="528" spans="1:31">
      <c r="A528" s="519"/>
      <c r="B528" s="526"/>
      <c r="C528" s="526"/>
      <c r="D528" s="519"/>
      <c r="E528" s="481"/>
      <c r="F528" s="481"/>
      <c r="G528" s="481"/>
      <c r="H528" s="481"/>
      <c r="I528" s="481"/>
      <c r="J528" s="481"/>
      <c r="K528" s="481"/>
      <c r="L528" s="481"/>
      <c r="M528" s="481"/>
      <c r="N528" s="481"/>
      <c r="O528" s="481"/>
      <c r="P528" s="481"/>
      <c r="Q528" s="481"/>
      <c r="R528" s="481"/>
      <c r="S528" s="481"/>
      <c r="T528" s="481"/>
      <c r="U528" s="481"/>
      <c r="V528" s="481"/>
      <c r="W528" s="481"/>
      <c r="X528" s="481"/>
      <c r="Y528" s="481"/>
      <c r="Z528" s="481"/>
      <c r="AA528" s="481"/>
      <c r="AB528" s="481"/>
      <c r="AC528" s="481"/>
      <c r="AD528" s="481"/>
      <c r="AE528" s="481"/>
    </row>
    <row r="529" spans="1:31">
      <c r="A529" s="519"/>
      <c r="B529" s="526"/>
      <c r="C529" s="526"/>
      <c r="D529" s="519"/>
      <c r="E529" s="481"/>
      <c r="F529" s="481"/>
      <c r="G529" s="481"/>
      <c r="H529" s="481"/>
      <c r="I529" s="481"/>
      <c r="J529" s="481"/>
      <c r="K529" s="481"/>
      <c r="L529" s="481"/>
      <c r="M529" s="481"/>
      <c r="N529" s="481"/>
      <c r="O529" s="481"/>
      <c r="P529" s="481"/>
      <c r="Q529" s="481"/>
      <c r="R529" s="481"/>
      <c r="S529" s="481"/>
      <c r="T529" s="481"/>
      <c r="U529" s="481"/>
      <c r="V529" s="481"/>
      <c r="W529" s="481"/>
      <c r="X529" s="481"/>
      <c r="Y529" s="481"/>
      <c r="Z529" s="481"/>
      <c r="AA529" s="481"/>
      <c r="AB529" s="481"/>
      <c r="AC529" s="481"/>
      <c r="AD529" s="481"/>
      <c r="AE529" s="481"/>
    </row>
    <row r="530" spans="1:31">
      <c r="A530" s="519"/>
      <c r="B530" s="526"/>
      <c r="C530" s="526"/>
      <c r="D530" s="519"/>
      <c r="E530" s="481"/>
      <c r="F530" s="481"/>
      <c r="G530" s="481"/>
      <c r="H530" s="481"/>
      <c r="I530" s="481"/>
      <c r="J530" s="481"/>
      <c r="K530" s="481"/>
      <c r="L530" s="481"/>
      <c r="M530" s="481"/>
      <c r="N530" s="481"/>
      <c r="O530" s="481"/>
      <c r="P530" s="481"/>
      <c r="Q530" s="481"/>
      <c r="R530" s="481"/>
      <c r="S530" s="481"/>
      <c r="T530" s="481"/>
      <c r="U530" s="481"/>
      <c r="V530" s="481"/>
      <c r="W530" s="481"/>
      <c r="X530" s="481"/>
      <c r="Y530" s="481"/>
      <c r="Z530" s="481"/>
      <c r="AA530" s="481"/>
      <c r="AB530" s="481"/>
      <c r="AC530" s="481"/>
      <c r="AD530" s="481"/>
      <c r="AE530" s="481"/>
    </row>
    <row r="531" spans="1:31">
      <c r="A531" s="519"/>
      <c r="B531" s="526"/>
      <c r="C531" s="526"/>
      <c r="D531" s="519"/>
      <c r="E531" s="481"/>
      <c r="F531" s="481"/>
      <c r="G531" s="481"/>
      <c r="H531" s="481"/>
      <c r="I531" s="481"/>
      <c r="J531" s="481"/>
      <c r="K531" s="481"/>
      <c r="L531" s="481"/>
      <c r="M531" s="481"/>
      <c r="N531" s="481"/>
      <c r="O531" s="481"/>
      <c r="P531" s="481"/>
      <c r="Q531" s="481"/>
      <c r="R531" s="481"/>
      <c r="S531" s="481"/>
      <c r="T531" s="481"/>
      <c r="U531" s="481"/>
      <c r="V531" s="481"/>
      <c r="W531" s="481"/>
      <c r="X531" s="481"/>
      <c r="Y531" s="481"/>
      <c r="Z531" s="481"/>
      <c r="AA531" s="481"/>
      <c r="AB531" s="481"/>
      <c r="AC531" s="481"/>
      <c r="AD531" s="481"/>
      <c r="AE531" s="481"/>
    </row>
    <row r="532" spans="1:31">
      <c r="A532" s="519"/>
      <c r="B532" s="526"/>
      <c r="C532" s="526"/>
      <c r="D532" s="519"/>
      <c r="E532" s="481"/>
      <c r="F532" s="481"/>
      <c r="G532" s="481"/>
      <c r="H532" s="481"/>
      <c r="I532" s="481"/>
      <c r="J532" s="481"/>
      <c r="K532" s="481"/>
      <c r="L532" s="481"/>
      <c r="M532" s="481"/>
      <c r="N532" s="481"/>
      <c r="O532" s="481"/>
      <c r="P532" s="481"/>
      <c r="Q532" s="481"/>
      <c r="R532" s="481"/>
      <c r="S532" s="481"/>
      <c r="T532" s="481"/>
      <c r="U532" s="481"/>
      <c r="V532" s="481"/>
      <c r="W532" s="481"/>
      <c r="X532" s="481"/>
      <c r="Y532" s="481"/>
      <c r="Z532" s="481"/>
      <c r="AA532" s="481"/>
      <c r="AB532" s="481"/>
      <c r="AC532" s="481"/>
      <c r="AD532" s="481"/>
      <c r="AE532" s="481"/>
    </row>
    <row r="533" spans="1:31">
      <c r="A533" s="519"/>
      <c r="B533" s="526"/>
      <c r="C533" s="526"/>
      <c r="D533" s="519"/>
      <c r="E533" s="481"/>
      <c r="F533" s="481"/>
      <c r="G533" s="481"/>
      <c r="H533" s="481"/>
      <c r="I533" s="481"/>
      <c r="J533" s="481"/>
      <c r="K533" s="481"/>
      <c r="L533" s="481"/>
      <c r="M533" s="481"/>
      <c r="N533" s="481"/>
      <c r="O533" s="481"/>
      <c r="P533" s="481"/>
      <c r="Q533" s="481"/>
      <c r="R533" s="481"/>
      <c r="S533" s="481"/>
      <c r="T533" s="481"/>
      <c r="U533" s="481"/>
      <c r="V533" s="481"/>
      <c r="W533" s="481"/>
      <c r="X533" s="481"/>
      <c r="Y533" s="481"/>
      <c r="Z533" s="481"/>
      <c r="AA533" s="481"/>
      <c r="AB533" s="481"/>
      <c r="AC533" s="481"/>
      <c r="AD533" s="481"/>
      <c r="AE533" s="481"/>
    </row>
    <row r="534" spans="1:31">
      <c r="A534" s="519"/>
      <c r="B534" s="526"/>
      <c r="C534" s="526"/>
      <c r="D534" s="519"/>
      <c r="E534" s="481"/>
      <c r="F534" s="481"/>
      <c r="G534" s="481"/>
      <c r="H534" s="481"/>
      <c r="I534" s="481"/>
      <c r="J534" s="481"/>
      <c r="K534" s="481"/>
      <c r="L534" s="481"/>
      <c r="M534" s="481"/>
      <c r="N534" s="481"/>
      <c r="O534" s="481"/>
      <c r="P534" s="481"/>
      <c r="Q534" s="481"/>
      <c r="R534" s="481"/>
      <c r="S534" s="481"/>
      <c r="T534" s="481"/>
      <c r="U534" s="481"/>
      <c r="V534" s="481"/>
      <c r="W534" s="481"/>
      <c r="X534" s="481"/>
      <c r="Y534" s="481"/>
      <c r="Z534" s="481"/>
      <c r="AA534" s="481"/>
      <c r="AB534" s="481"/>
      <c r="AC534" s="481"/>
      <c r="AD534" s="481"/>
      <c r="AE534" s="481"/>
    </row>
    <row r="535" spans="1:31">
      <c r="A535" s="519"/>
      <c r="B535" s="526"/>
      <c r="C535" s="526"/>
      <c r="D535" s="519"/>
      <c r="E535" s="481"/>
      <c r="F535" s="481"/>
      <c r="G535" s="481"/>
      <c r="H535" s="481"/>
      <c r="I535" s="481"/>
      <c r="J535" s="481"/>
      <c r="K535" s="481"/>
      <c r="L535" s="481"/>
      <c r="M535" s="481"/>
      <c r="N535" s="481"/>
      <c r="O535" s="481"/>
      <c r="P535" s="481"/>
      <c r="Q535" s="481"/>
      <c r="R535" s="481"/>
      <c r="S535" s="481"/>
      <c r="T535" s="481"/>
      <c r="U535" s="481"/>
      <c r="V535" s="481"/>
      <c r="W535" s="481"/>
      <c r="X535" s="481"/>
      <c r="Y535" s="481"/>
      <c r="Z535" s="481"/>
      <c r="AA535" s="481"/>
      <c r="AB535" s="481"/>
      <c r="AC535" s="481"/>
      <c r="AD535" s="481"/>
      <c r="AE535" s="481"/>
    </row>
    <row r="536" spans="1:31">
      <c r="A536" s="519"/>
      <c r="B536" s="526"/>
      <c r="C536" s="526"/>
      <c r="D536" s="519"/>
      <c r="E536" s="481"/>
      <c r="F536" s="481"/>
      <c r="G536" s="481"/>
      <c r="H536" s="481"/>
      <c r="I536" s="481"/>
      <c r="J536" s="481"/>
      <c r="K536" s="481"/>
      <c r="L536" s="481"/>
      <c r="M536" s="481"/>
      <c r="N536" s="481"/>
      <c r="O536" s="481"/>
      <c r="P536" s="481"/>
      <c r="Q536" s="481"/>
      <c r="R536" s="481"/>
      <c r="S536" s="481"/>
      <c r="T536" s="481"/>
      <c r="U536" s="481"/>
      <c r="V536" s="481"/>
      <c r="W536" s="481"/>
      <c r="X536" s="481"/>
      <c r="Y536" s="481"/>
      <c r="Z536" s="481"/>
      <c r="AA536" s="481"/>
      <c r="AB536" s="481"/>
      <c r="AC536" s="481"/>
      <c r="AD536" s="481"/>
      <c r="AE536" s="481"/>
    </row>
    <row r="537" spans="1:31">
      <c r="A537" s="519"/>
      <c r="B537" s="526"/>
      <c r="C537" s="526"/>
      <c r="D537" s="519"/>
      <c r="E537" s="481"/>
      <c r="F537" s="481"/>
      <c r="G537" s="481"/>
      <c r="H537" s="481"/>
      <c r="I537" s="481"/>
      <c r="J537" s="481"/>
      <c r="K537" s="481"/>
      <c r="L537" s="481"/>
      <c r="M537" s="481"/>
      <c r="N537" s="481"/>
      <c r="O537" s="481"/>
      <c r="P537" s="481"/>
      <c r="Q537" s="481"/>
      <c r="R537" s="481"/>
      <c r="S537" s="481"/>
      <c r="T537" s="481"/>
      <c r="U537" s="481"/>
      <c r="V537" s="481"/>
      <c r="W537" s="481"/>
      <c r="X537" s="481"/>
      <c r="Y537" s="481"/>
      <c r="Z537" s="481"/>
      <c r="AA537" s="481"/>
      <c r="AB537" s="481"/>
      <c r="AC537" s="481"/>
      <c r="AD537" s="481"/>
      <c r="AE537" s="481"/>
    </row>
    <row r="538" spans="1:31">
      <c r="A538" s="519"/>
      <c r="B538" s="526"/>
      <c r="C538" s="526"/>
      <c r="D538" s="519"/>
      <c r="E538" s="481"/>
      <c r="F538" s="481"/>
      <c r="G538" s="481"/>
      <c r="H538" s="481"/>
      <c r="I538" s="481"/>
      <c r="J538" s="481"/>
      <c r="K538" s="481"/>
      <c r="L538" s="481"/>
      <c r="M538" s="481"/>
      <c r="N538" s="481"/>
      <c r="O538" s="481"/>
      <c r="P538" s="481"/>
      <c r="Q538" s="481"/>
      <c r="R538" s="481"/>
      <c r="S538" s="481"/>
      <c r="T538" s="481"/>
      <c r="U538" s="481"/>
      <c r="V538" s="481"/>
      <c r="W538" s="481"/>
      <c r="X538" s="481"/>
      <c r="Y538" s="481"/>
      <c r="Z538" s="481"/>
      <c r="AA538" s="481"/>
      <c r="AB538" s="481"/>
      <c r="AC538" s="481"/>
      <c r="AD538" s="481"/>
      <c r="AE538" s="481"/>
    </row>
    <row r="539" spans="1:31">
      <c r="A539" s="519"/>
      <c r="B539" s="519"/>
      <c r="C539" s="519"/>
      <c r="D539" s="519"/>
      <c r="E539" s="481"/>
      <c r="F539" s="481"/>
      <c r="G539" s="481"/>
      <c r="H539" s="481"/>
      <c r="I539" s="481"/>
      <c r="J539" s="481"/>
      <c r="K539" s="481"/>
      <c r="L539" s="481"/>
      <c r="M539" s="481"/>
      <c r="N539" s="481"/>
      <c r="O539" s="481"/>
      <c r="P539" s="481"/>
      <c r="Q539" s="481"/>
      <c r="R539" s="481"/>
      <c r="S539" s="481"/>
      <c r="T539" s="481"/>
      <c r="U539" s="481"/>
      <c r="V539" s="481"/>
      <c r="W539" s="481"/>
      <c r="X539" s="481"/>
      <c r="Y539" s="481"/>
      <c r="Z539" s="481"/>
      <c r="AA539" s="481"/>
      <c r="AB539" s="481"/>
      <c r="AC539" s="481"/>
      <c r="AD539" s="481"/>
      <c r="AE539" s="481"/>
    </row>
    <row r="540" spans="1:31">
      <c r="A540" s="519"/>
      <c r="B540" s="519"/>
      <c r="C540" s="519"/>
      <c r="D540" s="519"/>
      <c r="E540" s="481"/>
      <c r="F540" s="481"/>
      <c r="G540" s="481"/>
      <c r="H540" s="481"/>
      <c r="I540" s="481"/>
      <c r="J540" s="481"/>
      <c r="K540" s="481"/>
      <c r="L540" s="481"/>
      <c r="M540" s="481"/>
      <c r="N540" s="481"/>
      <c r="O540" s="481"/>
      <c r="P540" s="481"/>
      <c r="Q540" s="481"/>
      <c r="R540" s="481"/>
      <c r="S540" s="481"/>
      <c r="T540" s="481"/>
      <c r="U540" s="481"/>
      <c r="V540" s="481"/>
      <c r="W540" s="481"/>
      <c r="X540" s="481"/>
      <c r="Y540" s="481"/>
      <c r="Z540" s="481"/>
      <c r="AA540" s="481"/>
      <c r="AB540" s="481"/>
      <c r="AC540" s="481"/>
      <c r="AD540" s="481"/>
      <c r="AE540" s="481"/>
    </row>
    <row r="541" spans="1:31">
      <c r="A541" s="519"/>
      <c r="B541" s="519"/>
      <c r="C541" s="519"/>
      <c r="D541" s="519"/>
      <c r="E541" s="481"/>
      <c r="F541" s="481"/>
      <c r="G541" s="481"/>
      <c r="H541" s="481"/>
      <c r="I541" s="481"/>
      <c r="J541" s="481"/>
      <c r="K541" s="481"/>
      <c r="L541" s="481"/>
      <c r="M541" s="481"/>
      <c r="N541" s="481"/>
      <c r="O541" s="481"/>
      <c r="P541" s="481"/>
      <c r="Q541" s="481"/>
      <c r="R541" s="481"/>
      <c r="S541" s="481"/>
      <c r="T541" s="481"/>
      <c r="U541" s="481"/>
      <c r="V541" s="481"/>
      <c r="W541" s="481"/>
      <c r="X541" s="481"/>
      <c r="Y541" s="481"/>
      <c r="Z541" s="481"/>
      <c r="AA541" s="481"/>
      <c r="AB541" s="481"/>
      <c r="AC541" s="481"/>
      <c r="AD541" s="481"/>
      <c r="AE541" s="481"/>
    </row>
    <row r="542" spans="1:31">
      <c r="A542" s="519"/>
      <c r="B542" s="519"/>
      <c r="C542" s="519"/>
      <c r="D542" s="519"/>
      <c r="E542" s="481"/>
      <c r="F542" s="481"/>
      <c r="G542" s="481"/>
      <c r="H542" s="481"/>
      <c r="I542" s="481"/>
      <c r="J542" s="481"/>
      <c r="K542" s="481"/>
      <c r="L542" s="481"/>
      <c r="M542" s="481"/>
      <c r="N542" s="481"/>
      <c r="O542" s="481"/>
      <c r="P542" s="481"/>
      <c r="Q542" s="481"/>
      <c r="R542" s="481"/>
      <c r="S542" s="481"/>
      <c r="T542" s="481"/>
      <c r="U542" s="481"/>
      <c r="V542" s="481"/>
      <c r="W542" s="481"/>
      <c r="X542" s="481"/>
      <c r="Y542" s="481"/>
      <c r="Z542" s="481"/>
      <c r="AA542" s="481"/>
      <c r="AB542" s="481"/>
      <c r="AC542" s="481"/>
      <c r="AD542" s="481"/>
      <c r="AE542" s="481"/>
    </row>
    <row r="543" spans="1:31">
      <c r="A543" s="519"/>
      <c r="B543" s="519"/>
      <c r="C543" s="519"/>
      <c r="D543" s="519"/>
      <c r="E543" s="481"/>
      <c r="F543" s="481"/>
      <c r="G543" s="481"/>
      <c r="H543" s="481"/>
      <c r="I543" s="481"/>
      <c r="J543" s="481"/>
      <c r="K543" s="481"/>
      <c r="L543" s="481"/>
      <c r="M543" s="481"/>
      <c r="N543" s="481"/>
      <c r="O543" s="481"/>
      <c r="P543" s="481"/>
      <c r="Q543" s="481"/>
      <c r="R543" s="481"/>
      <c r="S543" s="481"/>
      <c r="T543" s="481"/>
      <c r="U543" s="481"/>
      <c r="V543" s="481"/>
      <c r="W543" s="481"/>
      <c r="X543" s="481"/>
      <c r="Y543" s="481"/>
      <c r="Z543" s="481"/>
      <c r="AA543" s="481"/>
      <c r="AB543" s="481"/>
      <c r="AC543" s="481"/>
      <c r="AD543" s="481"/>
      <c r="AE543" s="481"/>
    </row>
    <row r="544" spans="1:31">
      <c r="A544" s="519"/>
      <c r="B544" s="519"/>
      <c r="C544" s="519"/>
      <c r="D544" s="519"/>
      <c r="E544" s="481"/>
      <c r="F544" s="481"/>
      <c r="G544" s="481"/>
      <c r="H544" s="481"/>
      <c r="I544" s="481"/>
      <c r="J544" s="481"/>
      <c r="K544" s="481"/>
      <c r="L544" s="481"/>
      <c r="M544" s="481"/>
      <c r="N544" s="481"/>
      <c r="O544" s="481"/>
      <c r="P544" s="481"/>
      <c r="Q544" s="481"/>
      <c r="R544" s="481"/>
      <c r="S544" s="481"/>
      <c r="T544" s="481"/>
      <c r="U544" s="481"/>
      <c r="V544" s="481"/>
      <c r="W544" s="481"/>
      <c r="X544" s="481"/>
      <c r="Y544" s="481"/>
      <c r="Z544" s="481"/>
      <c r="AA544" s="481"/>
      <c r="AB544" s="481"/>
      <c r="AC544" s="481"/>
      <c r="AD544" s="481"/>
      <c r="AE544" s="481"/>
    </row>
    <row r="545" spans="1:31">
      <c r="A545" s="519"/>
      <c r="B545" s="519"/>
      <c r="C545" s="519"/>
      <c r="D545" s="519"/>
      <c r="E545" s="481"/>
      <c r="F545" s="481"/>
      <c r="G545" s="481"/>
      <c r="H545" s="481"/>
      <c r="I545" s="481"/>
      <c r="J545" s="481"/>
      <c r="K545" s="481"/>
      <c r="L545" s="481"/>
      <c r="M545" s="481"/>
      <c r="N545" s="481"/>
      <c r="O545" s="481"/>
      <c r="P545" s="481"/>
      <c r="Q545" s="481"/>
      <c r="R545" s="481"/>
      <c r="S545" s="481"/>
      <c r="T545" s="481"/>
      <c r="U545" s="481"/>
      <c r="V545" s="481"/>
      <c r="W545" s="481"/>
      <c r="X545" s="481"/>
      <c r="Y545" s="481"/>
      <c r="Z545" s="481"/>
      <c r="AA545" s="481"/>
      <c r="AB545" s="481"/>
      <c r="AC545" s="481"/>
      <c r="AD545" s="481"/>
      <c r="AE545" s="481"/>
    </row>
    <row r="546" spans="1:31">
      <c r="A546" s="519"/>
      <c r="B546" s="519"/>
      <c r="C546" s="519"/>
      <c r="D546" s="519"/>
      <c r="E546" s="481"/>
      <c r="F546" s="481"/>
      <c r="G546" s="481"/>
      <c r="H546" s="481"/>
      <c r="I546" s="481"/>
      <c r="J546" s="481"/>
      <c r="K546" s="481"/>
      <c r="L546" s="481"/>
      <c r="M546" s="481"/>
      <c r="N546" s="481"/>
      <c r="O546" s="481"/>
      <c r="P546" s="481"/>
      <c r="Q546" s="481"/>
      <c r="R546" s="481"/>
      <c r="S546" s="481"/>
      <c r="T546" s="481"/>
      <c r="U546" s="481"/>
      <c r="V546" s="481"/>
      <c r="W546" s="481"/>
      <c r="X546" s="481"/>
      <c r="Y546" s="481"/>
      <c r="Z546" s="481"/>
      <c r="AA546" s="481"/>
      <c r="AB546" s="481"/>
      <c r="AC546" s="481"/>
      <c r="AD546" s="481"/>
      <c r="AE546" s="481"/>
    </row>
    <row r="547" spans="1:31">
      <c r="A547" s="519"/>
      <c r="B547" s="519"/>
      <c r="C547" s="519"/>
      <c r="D547" s="519"/>
      <c r="E547" s="481"/>
      <c r="F547" s="481"/>
      <c r="G547" s="481"/>
      <c r="H547" s="481"/>
      <c r="I547" s="481"/>
      <c r="J547" s="481"/>
      <c r="K547" s="481"/>
      <c r="L547" s="481"/>
      <c r="M547" s="481"/>
      <c r="N547" s="481"/>
      <c r="O547" s="481"/>
      <c r="P547" s="481"/>
      <c r="Q547" s="481"/>
      <c r="R547" s="481"/>
      <c r="S547" s="481"/>
      <c r="T547" s="481"/>
      <c r="U547" s="481"/>
      <c r="V547" s="481"/>
      <c r="W547" s="481"/>
      <c r="X547" s="481"/>
      <c r="Y547" s="481"/>
      <c r="Z547" s="481"/>
      <c r="AA547" s="481"/>
      <c r="AB547" s="481"/>
      <c r="AC547" s="481"/>
      <c r="AD547" s="481"/>
      <c r="AE547" s="481"/>
    </row>
    <row r="548" spans="1:31">
      <c r="A548" s="519"/>
      <c r="B548" s="519"/>
      <c r="C548" s="519"/>
      <c r="D548" s="519"/>
      <c r="E548" s="481"/>
      <c r="F548" s="481"/>
      <c r="G548" s="481"/>
      <c r="H548" s="481"/>
      <c r="I548" s="481"/>
      <c r="J548" s="481"/>
      <c r="K548" s="481"/>
      <c r="L548" s="481"/>
      <c r="M548" s="481"/>
      <c r="N548" s="481"/>
      <c r="O548" s="481"/>
      <c r="P548" s="481"/>
      <c r="Q548" s="481"/>
      <c r="R548" s="481"/>
      <c r="S548" s="481"/>
      <c r="T548" s="481"/>
      <c r="U548" s="481"/>
      <c r="V548" s="481"/>
      <c r="W548" s="481"/>
      <c r="X548" s="481"/>
      <c r="Y548" s="481"/>
      <c r="Z548" s="481"/>
      <c r="AA548" s="481"/>
      <c r="AB548" s="481"/>
      <c r="AC548" s="481"/>
      <c r="AD548" s="481"/>
      <c r="AE548" s="481"/>
    </row>
    <row r="549" spans="1:31">
      <c r="A549" s="519"/>
      <c r="B549" s="519"/>
      <c r="C549" s="519"/>
      <c r="D549" s="519"/>
      <c r="E549" s="481"/>
      <c r="F549" s="481"/>
      <c r="G549" s="481"/>
      <c r="H549" s="481"/>
      <c r="I549" s="481"/>
      <c r="J549" s="481"/>
      <c r="K549" s="481"/>
      <c r="L549" s="481"/>
      <c r="M549" s="481"/>
      <c r="N549" s="481"/>
      <c r="O549" s="481"/>
      <c r="P549" s="481"/>
      <c r="Q549" s="481"/>
      <c r="R549" s="481"/>
      <c r="S549" s="481"/>
      <c r="T549" s="481"/>
      <c r="U549" s="481"/>
      <c r="V549" s="481"/>
      <c r="W549" s="481"/>
      <c r="X549" s="481"/>
      <c r="Y549" s="481"/>
      <c r="Z549" s="481"/>
      <c r="AA549" s="481"/>
      <c r="AB549" s="481"/>
      <c r="AC549" s="481"/>
      <c r="AD549" s="481"/>
      <c r="AE549" s="481"/>
    </row>
    <row r="550" spans="1:31">
      <c r="A550" s="519"/>
      <c r="B550" s="519"/>
      <c r="C550" s="519"/>
      <c r="D550" s="519"/>
      <c r="E550" s="481"/>
      <c r="F550" s="481"/>
      <c r="G550" s="481"/>
      <c r="H550" s="481"/>
      <c r="I550" s="481"/>
      <c r="J550" s="481"/>
      <c r="K550" s="481"/>
      <c r="L550" s="481"/>
      <c r="M550" s="481"/>
      <c r="N550" s="481"/>
      <c r="O550" s="481"/>
      <c r="P550" s="481"/>
      <c r="Q550" s="481"/>
      <c r="R550" s="481"/>
      <c r="S550" s="481"/>
      <c r="T550" s="481"/>
      <c r="U550" s="481"/>
      <c r="V550" s="481"/>
      <c r="W550" s="481"/>
      <c r="X550" s="481"/>
      <c r="Y550" s="481"/>
      <c r="Z550" s="481"/>
      <c r="AA550" s="481"/>
      <c r="AB550" s="481"/>
      <c r="AC550" s="481"/>
      <c r="AD550" s="481"/>
      <c r="AE550" s="481"/>
    </row>
    <row r="551" spans="1:31">
      <c r="A551" s="519"/>
      <c r="B551" s="519"/>
      <c r="C551" s="519"/>
      <c r="D551" s="519"/>
      <c r="E551" s="481"/>
      <c r="F551" s="481"/>
      <c r="G551" s="481"/>
      <c r="H551" s="481"/>
      <c r="I551" s="481"/>
      <c r="J551" s="481"/>
      <c r="K551" s="481"/>
      <c r="L551" s="481"/>
      <c r="M551" s="481"/>
      <c r="N551" s="481"/>
      <c r="O551" s="481"/>
      <c r="P551" s="481"/>
      <c r="Q551" s="481"/>
      <c r="R551" s="481"/>
      <c r="S551" s="481"/>
      <c r="T551" s="481"/>
      <c r="U551" s="481"/>
      <c r="V551" s="481"/>
      <c r="W551" s="481"/>
      <c r="X551" s="481"/>
      <c r="Y551" s="481"/>
      <c r="Z551" s="481"/>
      <c r="AA551" s="481"/>
      <c r="AB551" s="481"/>
      <c r="AC551" s="481"/>
      <c r="AD551" s="481"/>
      <c r="AE551" s="481"/>
    </row>
    <row r="552" spans="1:31">
      <c r="A552" s="519"/>
      <c r="B552" s="519"/>
      <c r="C552" s="519"/>
      <c r="D552" s="519"/>
      <c r="E552" s="481"/>
      <c r="F552" s="481"/>
      <c r="G552" s="481"/>
      <c r="H552" s="481"/>
      <c r="I552" s="481"/>
      <c r="J552" s="481"/>
      <c r="K552" s="481"/>
      <c r="L552" s="481"/>
      <c r="M552" s="481"/>
      <c r="N552" s="481"/>
      <c r="O552" s="481"/>
      <c r="P552" s="481"/>
      <c r="Q552" s="481"/>
      <c r="R552" s="481"/>
      <c r="S552" s="481"/>
      <c r="T552" s="481"/>
      <c r="U552" s="481"/>
      <c r="V552" s="481"/>
      <c r="W552" s="481"/>
      <c r="X552" s="481"/>
      <c r="Y552" s="481"/>
      <c r="Z552" s="481"/>
      <c r="AA552" s="481"/>
      <c r="AB552" s="481"/>
      <c r="AC552" s="481"/>
      <c r="AD552" s="481"/>
      <c r="AE552" s="481"/>
    </row>
    <row r="553" spans="1:31">
      <c r="A553" s="519"/>
      <c r="B553" s="519"/>
      <c r="C553" s="519"/>
      <c r="D553" s="519"/>
      <c r="E553" s="481"/>
      <c r="F553" s="481"/>
      <c r="G553" s="481"/>
      <c r="H553" s="481"/>
      <c r="I553" s="481"/>
      <c r="J553" s="481"/>
      <c r="K553" s="481"/>
      <c r="L553" s="481"/>
      <c r="M553" s="481"/>
      <c r="N553" s="481"/>
      <c r="O553" s="481"/>
      <c r="P553" s="481"/>
      <c r="Q553" s="481"/>
      <c r="R553" s="481"/>
      <c r="S553" s="481"/>
      <c r="T553" s="481"/>
      <c r="U553" s="481"/>
      <c r="V553" s="481"/>
      <c r="W553" s="481"/>
      <c r="X553" s="481"/>
      <c r="Y553" s="481"/>
      <c r="Z553" s="481"/>
      <c r="AA553" s="481"/>
      <c r="AB553" s="481"/>
      <c r="AC553" s="481"/>
      <c r="AD553" s="481"/>
      <c r="AE553" s="481"/>
    </row>
    <row r="554" spans="1:31">
      <c r="A554" s="519"/>
      <c r="B554" s="519"/>
      <c r="C554" s="519"/>
      <c r="D554" s="519"/>
      <c r="E554" s="481"/>
      <c r="F554" s="481"/>
      <c r="G554" s="481"/>
      <c r="H554" s="481"/>
      <c r="I554" s="481"/>
      <c r="J554" s="481"/>
      <c r="K554" s="481"/>
      <c r="L554" s="481"/>
      <c r="M554" s="481"/>
      <c r="N554" s="481"/>
      <c r="O554" s="481"/>
      <c r="P554" s="481"/>
      <c r="Q554" s="481"/>
      <c r="R554" s="481"/>
      <c r="S554" s="481"/>
      <c r="T554" s="481"/>
      <c r="U554" s="481"/>
      <c r="V554" s="481"/>
      <c r="W554" s="481"/>
      <c r="X554" s="481"/>
      <c r="Y554" s="481"/>
      <c r="Z554" s="481"/>
      <c r="AA554" s="481"/>
      <c r="AB554" s="481"/>
      <c r="AC554" s="481"/>
      <c r="AD554" s="481"/>
      <c r="AE554" s="481"/>
    </row>
    <row r="555" spans="1:31">
      <c r="A555" s="519"/>
      <c r="B555" s="519"/>
      <c r="C555" s="519"/>
      <c r="D555" s="519"/>
      <c r="E555" s="481"/>
      <c r="F555" s="481"/>
      <c r="G555" s="481"/>
      <c r="H555" s="481"/>
      <c r="I555" s="481"/>
      <c r="J555" s="481"/>
      <c r="K555" s="481"/>
      <c r="L555" s="481"/>
      <c r="M555" s="481"/>
      <c r="N555" s="481"/>
      <c r="O555" s="481"/>
      <c r="P555" s="481"/>
      <c r="Q555" s="481"/>
      <c r="R555" s="481"/>
      <c r="S555" s="481"/>
      <c r="T555" s="481"/>
      <c r="U555" s="481"/>
      <c r="V555" s="481"/>
      <c r="W555" s="481"/>
      <c r="X555" s="481"/>
      <c r="Y555" s="481"/>
      <c r="Z555" s="481"/>
      <c r="AA555" s="481"/>
      <c r="AB555" s="481"/>
      <c r="AC555" s="481"/>
      <c r="AD555" s="481"/>
      <c r="AE555" s="481"/>
    </row>
    <row r="556" spans="1:31">
      <c r="A556" s="519"/>
      <c r="B556" s="519"/>
      <c r="C556" s="519"/>
      <c r="D556" s="519"/>
      <c r="E556" s="481"/>
      <c r="F556" s="481"/>
      <c r="G556" s="481"/>
      <c r="H556" s="481"/>
      <c r="I556" s="481"/>
      <c r="J556" s="481"/>
      <c r="K556" s="481"/>
      <c r="L556" s="481"/>
      <c r="M556" s="481"/>
      <c r="N556" s="481"/>
      <c r="O556" s="481"/>
      <c r="P556" s="481"/>
      <c r="Q556" s="481"/>
      <c r="R556" s="481"/>
      <c r="S556" s="481"/>
      <c r="T556" s="481"/>
      <c r="U556" s="481"/>
      <c r="V556" s="481"/>
      <c r="W556" s="481"/>
      <c r="X556" s="481"/>
      <c r="Y556" s="481"/>
      <c r="Z556" s="481"/>
      <c r="AA556" s="481"/>
      <c r="AB556" s="481"/>
      <c r="AC556" s="481"/>
      <c r="AD556" s="481"/>
      <c r="AE556" s="481"/>
    </row>
    <row r="557" spans="1:31">
      <c r="A557" s="519"/>
      <c r="B557" s="519"/>
      <c r="C557" s="519"/>
      <c r="D557" s="519"/>
      <c r="E557" s="481"/>
      <c r="F557" s="481"/>
      <c r="G557" s="481"/>
      <c r="H557" s="481"/>
      <c r="I557" s="481"/>
      <c r="J557" s="481"/>
      <c r="K557" s="481"/>
      <c r="L557" s="481"/>
      <c r="M557" s="481"/>
      <c r="N557" s="481"/>
      <c r="O557" s="481"/>
      <c r="P557" s="481"/>
      <c r="Q557" s="481"/>
      <c r="R557" s="481"/>
      <c r="S557" s="481"/>
      <c r="T557" s="481"/>
      <c r="U557" s="481"/>
      <c r="V557" s="481"/>
      <c r="W557" s="481"/>
      <c r="X557" s="481"/>
      <c r="Y557" s="481"/>
      <c r="Z557" s="481"/>
      <c r="AA557" s="481"/>
      <c r="AB557" s="481"/>
      <c r="AC557" s="481"/>
      <c r="AD557" s="481"/>
      <c r="AE557" s="481"/>
    </row>
    <row r="558" spans="1:31">
      <c r="A558" s="519"/>
      <c r="B558" s="519"/>
      <c r="C558" s="519"/>
      <c r="D558" s="519"/>
      <c r="E558" s="481"/>
      <c r="F558" s="481"/>
      <c r="G558" s="481"/>
      <c r="H558" s="481"/>
      <c r="I558" s="481"/>
      <c r="J558" s="481"/>
      <c r="K558" s="481"/>
      <c r="L558" s="481"/>
      <c r="M558" s="481"/>
      <c r="N558" s="481"/>
      <c r="O558" s="481"/>
      <c r="P558" s="481"/>
      <c r="Q558" s="481"/>
      <c r="R558" s="481"/>
      <c r="S558" s="481"/>
      <c r="T558" s="481"/>
      <c r="U558" s="481"/>
      <c r="V558" s="481"/>
      <c r="W558" s="481"/>
      <c r="X558" s="481"/>
      <c r="Y558" s="481"/>
      <c r="Z558" s="481"/>
      <c r="AA558" s="481"/>
      <c r="AB558" s="481"/>
      <c r="AC558" s="481"/>
      <c r="AD558" s="481"/>
      <c r="AE558" s="481"/>
    </row>
    <row r="559" spans="1:31">
      <c r="A559" s="519"/>
      <c r="B559" s="519"/>
      <c r="C559" s="519"/>
      <c r="D559" s="519"/>
      <c r="E559" s="481"/>
      <c r="F559" s="481"/>
      <c r="G559" s="481"/>
      <c r="H559" s="481"/>
      <c r="I559" s="481"/>
      <c r="J559" s="481"/>
      <c r="K559" s="481"/>
      <c r="L559" s="481"/>
      <c r="M559" s="481"/>
      <c r="N559" s="481"/>
      <c r="O559" s="481"/>
      <c r="P559" s="481"/>
      <c r="Q559" s="481"/>
      <c r="R559" s="481"/>
      <c r="S559" s="481"/>
      <c r="T559" s="481"/>
      <c r="U559" s="481"/>
      <c r="V559" s="481"/>
      <c r="W559" s="481"/>
      <c r="X559" s="481"/>
      <c r="Y559" s="481"/>
      <c r="Z559" s="481"/>
      <c r="AA559" s="481"/>
      <c r="AB559" s="481"/>
      <c r="AC559" s="481"/>
      <c r="AD559" s="481"/>
      <c r="AE559" s="481"/>
    </row>
    <row r="560" spans="1:31">
      <c r="A560" s="519"/>
      <c r="B560" s="519"/>
      <c r="C560" s="519"/>
      <c r="D560" s="519"/>
      <c r="E560" s="481"/>
      <c r="F560" s="481"/>
      <c r="G560" s="481"/>
      <c r="H560" s="481"/>
      <c r="I560" s="481"/>
      <c r="J560" s="481"/>
      <c r="K560" s="481"/>
      <c r="L560" s="481"/>
      <c r="M560" s="481"/>
      <c r="N560" s="481"/>
      <c r="O560" s="481"/>
      <c r="P560" s="481"/>
      <c r="Q560" s="481"/>
      <c r="R560" s="481"/>
      <c r="S560" s="481"/>
      <c r="T560" s="481"/>
      <c r="U560" s="481"/>
      <c r="V560" s="481"/>
      <c r="W560" s="481"/>
      <c r="X560" s="481"/>
      <c r="Y560" s="481"/>
      <c r="Z560" s="481"/>
      <c r="AA560" s="481"/>
      <c r="AB560" s="481"/>
      <c r="AC560" s="481"/>
      <c r="AD560" s="481"/>
      <c r="AE560" s="481"/>
    </row>
    <row r="561" spans="1:31">
      <c r="A561" s="519"/>
      <c r="B561" s="519"/>
      <c r="C561" s="519"/>
      <c r="D561" s="519"/>
      <c r="E561" s="481"/>
      <c r="F561" s="481"/>
      <c r="G561" s="481"/>
      <c r="H561" s="481"/>
      <c r="I561" s="481"/>
      <c r="J561" s="481"/>
      <c r="K561" s="481"/>
      <c r="L561" s="481"/>
      <c r="M561" s="481"/>
      <c r="N561" s="481"/>
      <c r="O561" s="481"/>
      <c r="P561" s="481"/>
      <c r="Q561" s="481"/>
      <c r="R561" s="481"/>
      <c r="S561" s="481"/>
      <c r="T561" s="481"/>
      <c r="U561" s="481"/>
      <c r="V561" s="481"/>
      <c r="W561" s="481"/>
      <c r="X561" s="481"/>
      <c r="Y561" s="481"/>
      <c r="Z561" s="481"/>
      <c r="AA561" s="481"/>
      <c r="AB561" s="481"/>
      <c r="AC561" s="481"/>
      <c r="AD561" s="481"/>
      <c r="AE561" s="481"/>
    </row>
    <row r="562" spans="1:31">
      <c r="A562" s="519"/>
      <c r="B562" s="519"/>
      <c r="C562" s="519"/>
      <c r="D562" s="519"/>
      <c r="E562" s="481"/>
      <c r="F562" s="481"/>
      <c r="G562" s="481"/>
      <c r="H562" s="481"/>
      <c r="I562" s="481"/>
      <c r="J562" s="481"/>
      <c r="K562" s="481"/>
      <c r="L562" s="481"/>
      <c r="M562" s="481"/>
      <c r="N562" s="481"/>
      <c r="O562" s="481"/>
      <c r="P562" s="481"/>
      <c r="Q562" s="481"/>
      <c r="R562" s="481"/>
      <c r="S562" s="481"/>
      <c r="T562" s="481"/>
      <c r="U562" s="481"/>
      <c r="V562" s="481"/>
      <c r="W562" s="481"/>
      <c r="X562" s="481"/>
      <c r="Y562" s="481"/>
      <c r="Z562" s="481"/>
      <c r="AA562" s="481"/>
      <c r="AB562" s="481"/>
      <c r="AC562" s="481"/>
      <c r="AD562" s="481"/>
      <c r="AE562" s="481"/>
    </row>
    <row r="563" spans="1:31">
      <c r="A563" s="519"/>
      <c r="B563" s="519"/>
      <c r="C563" s="519"/>
      <c r="D563" s="519"/>
      <c r="E563" s="481"/>
      <c r="F563" s="481"/>
      <c r="G563" s="481"/>
      <c r="H563" s="481"/>
      <c r="I563" s="481"/>
      <c r="J563" s="481"/>
      <c r="K563" s="481"/>
      <c r="L563" s="481"/>
      <c r="M563" s="481"/>
      <c r="N563" s="481"/>
      <c r="O563" s="481"/>
      <c r="P563" s="481"/>
      <c r="Q563" s="481"/>
      <c r="R563" s="481"/>
      <c r="S563" s="481"/>
      <c r="T563" s="481"/>
      <c r="U563" s="481"/>
      <c r="V563" s="481"/>
      <c r="W563" s="481"/>
      <c r="X563" s="481"/>
      <c r="Y563" s="481"/>
      <c r="Z563" s="481"/>
      <c r="AA563" s="481"/>
      <c r="AB563" s="481"/>
      <c r="AC563" s="481"/>
      <c r="AD563" s="481"/>
      <c r="AE563" s="481"/>
    </row>
    <row r="564" spans="1:31">
      <c r="A564" s="519"/>
      <c r="B564" s="519"/>
      <c r="C564" s="519"/>
      <c r="D564" s="519"/>
      <c r="E564" s="481"/>
      <c r="F564" s="481"/>
      <c r="G564" s="481"/>
      <c r="H564" s="481"/>
      <c r="I564" s="481"/>
      <c r="J564" s="481"/>
      <c r="K564" s="481"/>
      <c r="L564" s="481"/>
      <c r="M564" s="481"/>
      <c r="N564" s="481"/>
      <c r="O564" s="481"/>
      <c r="P564" s="481"/>
      <c r="Q564" s="481"/>
      <c r="R564" s="481"/>
      <c r="S564" s="481"/>
      <c r="T564" s="481"/>
      <c r="U564" s="481"/>
      <c r="V564" s="481"/>
      <c r="W564" s="481"/>
      <c r="X564" s="481"/>
      <c r="Y564" s="481"/>
      <c r="Z564" s="481"/>
      <c r="AA564" s="481"/>
      <c r="AB564" s="481"/>
      <c r="AC564" s="481"/>
      <c r="AD564" s="481"/>
      <c r="AE564" s="481"/>
    </row>
    <row r="565" spans="1:31">
      <c r="A565" s="519"/>
      <c r="B565" s="519"/>
      <c r="C565" s="519"/>
      <c r="D565" s="519"/>
      <c r="E565" s="481"/>
      <c r="F565" s="481"/>
      <c r="G565" s="481"/>
      <c r="H565" s="481"/>
      <c r="I565" s="481"/>
      <c r="J565" s="481"/>
      <c r="K565" s="481"/>
      <c r="L565" s="481"/>
      <c r="M565" s="481"/>
      <c r="N565" s="481"/>
      <c r="O565" s="481"/>
      <c r="P565" s="481"/>
      <c r="Q565" s="481"/>
      <c r="R565" s="481"/>
      <c r="S565" s="481"/>
      <c r="T565" s="481"/>
      <c r="U565" s="481"/>
      <c r="V565" s="481"/>
      <c r="W565" s="481"/>
      <c r="X565" s="481"/>
      <c r="Y565" s="481"/>
      <c r="Z565" s="481"/>
      <c r="AA565" s="481"/>
      <c r="AB565" s="481"/>
      <c r="AC565" s="481"/>
      <c r="AD565" s="481"/>
      <c r="AE565" s="481"/>
    </row>
    <row r="566" spans="1:31">
      <c r="A566" s="519"/>
      <c r="B566" s="519"/>
      <c r="C566" s="519"/>
      <c r="D566" s="519"/>
      <c r="E566" s="481"/>
      <c r="F566" s="481"/>
      <c r="G566" s="481"/>
      <c r="H566" s="481"/>
      <c r="I566" s="481"/>
      <c r="J566" s="481"/>
      <c r="K566" s="481"/>
      <c r="L566" s="481"/>
      <c r="M566" s="481"/>
      <c r="N566" s="481"/>
      <c r="O566" s="481"/>
      <c r="P566" s="481"/>
      <c r="Q566" s="481"/>
      <c r="R566" s="481"/>
      <c r="S566" s="481"/>
      <c r="T566" s="481"/>
      <c r="U566" s="481"/>
      <c r="V566" s="481"/>
      <c r="W566" s="481"/>
      <c r="X566" s="481"/>
      <c r="Y566" s="481"/>
      <c r="Z566" s="481"/>
      <c r="AA566" s="481"/>
      <c r="AB566" s="481"/>
      <c r="AC566" s="481"/>
      <c r="AD566" s="481"/>
      <c r="AE566" s="481"/>
    </row>
    <row r="567" spans="1:31">
      <c r="A567" s="519"/>
      <c r="B567" s="519"/>
      <c r="C567" s="519"/>
      <c r="D567" s="519"/>
      <c r="E567" s="481"/>
      <c r="F567" s="481"/>
      <c r="G567" s="481"/>
      <c r="H567" s="481"/>
      <c r="I567" s="481"/>
      <c r="J567" s="481"/>
      <c r="K567" s="481"/>
      <c r="L567" s="481"/>
      <c r="M567" s="481"/>
      <c r="N567" s="481"/>
      <c r="O567" s="481"/>
      <c r="P567" s="481"/>
      <c r="Q567" s="481"/>
      <c r="R567" s="481"/>
      <c r="S567" s="481"/>
      <c r="T567" s="481"/>
      <c r="U567" s="481"/>
      <c r="V567" s="481"/>
      <c r="W567" s="481"/>
      <c r="X567" s="481"/>
      <c r="Y567" s="481"/>
      <c r="Z567" s="481"/>
      <c r="AA567" s="481"/>
      <c r="AB567" s="481"/>
      <c r="AC567" s="481"/>
      <c r="AD567" s="481"/>
      <c r="AE567" s="481"/>
    </row>
    <row r="568" spans="1:31">
      <c r="A568" s="519"/>
      <c r="B568" s="519"/>
      <c r="C568" s="519"/>
      <c r="D568" s="519"/>
      <c r="E568" s="481"/>
      <c r="F568" s="481"/>
      <c r="G568" s="481"/>
      <c r="H568" s="481"/>
      <c r="I568" s="481"/>
      <c r="J568" s="481"/>
      <c r="K568" s="481"/>
      <c r="L568" s="481"/>
      <c r="M568" s="481"/>
      <c r="N568" s="481"/>
      <c r="O568" s="481"/>
      <c r="P568" s="481"/>
      <c r="Q568" s="481"/>
      <c r="R568" s="481"/>
      <c r="S568" s="481"/>
      <c r="T568" s="481"/>
      <c r="U568" s="481"/>
      <c r="V568" s="481"/>
      <c r="W568" s="481"/>
      <c r="X568" s="481"/>
      <c r="Y568" s="481"/>
      <c r="Z568" s="481"/>
      <c r="AA568" s="481"/>
      <c r="AB568" s="481"/>
      <c r="AC568" s="481"/>
      <c r="AD568" s="481"/>
      <c r="AE568" s="481"/>
    </row>
    <row r="569" spans="1:31">
      <c r="A569" s="519"/>
      <c r="B569" s="519"/>
      <c r="C569" s="519"/>
      <c r="D569" s="519"/>
      <c r="E569" s="481"/>
      <c r="F569" s="481"/>
      <c r="G569" s="481"/>
      <c r="H569" s="481"/>
      <c r="I569" s="481"/>
      <c r="J569" s="481"/>
      <c r="K569" s="481"/>
      <c r="L569" s="481"/>
      <c r="M569" s="481"/>
      <c r="N569" s="481"/>
      <c r="O569" s="481"/>
      <c r="P569" s="481"/>
      <c r="Q569" s="481"/>
      <c r="R569" s="481"/>
      <c r="S569" s="481"/>
      <c r="T569" s="481"/>
      <c r="U569" s="481"/>
      <c r="V569" s="481"/>
      <c r="W569" s="481"/>
      <c r="X569" s="481"/>
      <c r="Y569" s="481"/>
      <c r="Z569" s="481"/>
      <c r="AA569" s="481"/>
      <c r="AB569" s="481"/>
      <c r="AC569" s="481"/>
      <c r="AD569" s="481"/>
      <c r="AE569" s="481"/>
    </row>
    <row r="570" spans="1:31">
      <c r="A570" s="519"/>
      <c r="B570" s="519"/>
      <c r="C570" s="519"/>
      <c r="D570" s="519"/>
      <c r="E570" s="481"/>
      <c r="F570" s="481"/>
      <c r="G570" s="481"/>
      <c r="H570" s="481"/>
      <c r="I570" s="481"/>
      <c r="J570" s="481"/>
      <c r="K570" s="481"/>
      <c r="L570" s="481"/>
      <c r="M570" s="481"/>
      <c r="N570" s="481"/>
      <c r="O570" s="481"/>
      <c r="P570" s="481"/>
      <c r="Q570" s="481"/>
      <c r="R570" s="481"/>
      <c r="S570" s="481"/>
      <c r="T570" s="481"/>
      <c r="U570" s="481"/>
      <c r="V570" s="481"/>
      <c r="W570" s="481"/>
      <c r="X570" s="481"/>
      <c r="Y570" s="481"/>
      <c r="Z570" s="481"/>
      <c r="AA570" s="481"/>
      <c r="AB570" s="481"/>
      <c r="AC570" s="481"/>
      <c r="AD570" s="481"/>
      <c r="AE570" s="481"/>
    </row>
    <row r="571" spans="1:31">
      <c r="A571" s="519"/>
      <c r="B571" s="519"/>
      <c r="C571" s="519"/>
      <c r="D571" s="519"/>
      <c r="E571" s="481"/>
      <c r="F571" s="481"/>
      <c r="G571" s="481"/>
      <c r="H571" s="481"/>
      <c r="I571" s="481"/>
      <c r="J571" s="481"/>
      <c r="K571" s="481"/>
      <c r="L571" s="481"/>
      <c r="M571" s="481"/>
      <c r="N571" s="481"/>
      <c r="O571" s="481"/>
      <c r="P571" s="481"/>
      <c r="Q571" s="481"/>
      <c r="R571" s="481"/>
      <c r="S571" s="481"/>
      <c r="T571" s="481"/>
      <c r="U571" s="481"/>
      <c r="V571" s="481"/>
      <c r="W571" s="481"/>
      <c r="X571" s="481"/>
      <c r="Y571" s="481"/>
      <c r="Z571" s="481"/>
      <c r="AA571" s="481"/>
      <c r="AB571" s="481"/>
      <c r="AC571" s="481"/>
      <c r="AD571" s="481"/>
      <c r="AE571" s="481"/>
    </row>
    <row r="572" spans="1:31">
      <c r="A572" s="519"/>
      <c r="B572" s="519"/>
      <c r="C572" s="519"/>
      <c r="D572" s="519"/>
      <c r="E572" s="481"/>
      <c r="F572" s="481"/>
      <c r="G572" s="481"/>
      <c r="H572" s="481"/>
      <c r="I572" s="481"/>
      <c r="J572" s="481"/>
      <c r="K572" s="481"/>
      <c r="L572" s="481"/>
      <c r="M572" s="481"/>
      <c r="N572" s="481"/>
      <c r="O572" s="481"/>
      <c r="P572" s="481"/>
      <c r="Q572" s="481"/>
      <c r="R572" s="481"/>
      <c r="S572" s="481"/>
      <c r="T572" s="481"/>
      <c r="U572" s="481"/>
      <c r="V572" s="481"/>
      <c r="W572" s="481"/>
      <c r="X572" s="481"/>
      <c r="Y572" s="481"/>
      <c r="Z572" s="481"/>
      <c r="AA572" s="481"/>
      <c r="AB572" s="481"/>
      <c r="AC572" s="481"/>
      <c r="AD572" s="481"/>
      <c r="AE572" s="481"/>
    </row>
    <row r="573" spans="1:31">
      <c r="A573" s="519"/>
      <c r="B573" s="519"/>
      <c r="C573" s="519"/>
      <c r="D573" s="519"/>
      <c r="E573" s="481"/>
      <c r="F573" s="481"/>
      <c r="G573" s="481"/>
      <c r="H573" s="481"/>
      <c r="I573" s="481"/>
      <c r="J573" s="481"/>
      <c r="K573" s="481"/>
      <c r="L573" s="481"/>
      <c r="M573" s="481"/>
      <c r="N573" s="481"/>
      <c r="O573" s="481"/>
      <c r="P573" s="481"/>
      <c r="Q573" s="481"/>
      <c r="R573" s="481"/>
      <c r="S573" s="481"/>
      <c r="T573" s="481"/>
      <c r="U573" s="481"/>
      <c r="V573" s="481"/>
      <c r="W573" s="481"/>
      <c r="X573" s="481"/>
      <c r="Y573" s="481"/>
      <c r="Z573" s="481"/>
      <c r="AA573" s="481"/>
      <c r="AB573" s="481"/>
      <c r="AC573" s="481"/>
      <c r="AD573" s="481"/>
      <c r="AE573" s="481"/>
    </row>
    <row r="574" spans="1:31">
      <c r="A574" s="519"/>
      <c r="B574" s="519"/>
      <c r="C574" s="519"/>
      <c r="D574" s="519"/>
      <c r="E574" s="481"/>
      <c r="F574" s="481"/>
      <c r="G574" s="481"/>
      <c r="H574" s="481"/>
      <c r="I574" s="481"/>
      <c r="J574" s="481"/>
      <c r="K574" s="481"/>
      <c r="L574" s="481"/>
      <c r="M574" s="481"/>
      <c r="N574" s="481"/>
      <c r="O574" s="481"/>
      <c r="P574" s="481"/>
      <c r="Q574" s="481"/>
      <c r="R574" s="481"/>
      <c r="S574" s="481"/>
      <c r="T574" s="481"/>
      <c r="U574" s="481"/>
      <c r="V574" s="481"/>
      <c r="W574" s="481"/>
      <c r="X574" s="481"/>
      <c r="Y574" s="481"/>
      <c r="Z574" s="481"/>
      <c r="AA574" s="481"/>
      <c r="AB574" s="481"/>
      <c r="AC574" s="481"/>
      <c r="AD574" s="481"/>
      <c r="AE574" s="481"/>
    </row>
    <row r="575" spans="1:31">
      <c r="A575" s="519"/>
      <c r="B575" s="519"/>
      <c r="C575" s="519"/>
      <c r="D575" s="519"/>
      <c r="E575" s="481"/>
      <c r="F575" s="481"/>
      <c r="G575" s="481"/>
      <c r="H575" s="481"/>
      <c r="I575" s="481"/>
      <c r="J575" s="481"/>
      <c r="K575" s="481"/>
      <c r="L575" s="481"/>
      <c r="M575" s="481"/>
      <c r="N575" s="481"/>
      <c r="O575" s="481"/>
      <c r="P575" s="481"/>
      <c r="Q575" s="481"/>
      <c r="R575" s="481"/>
      <c r="S575" s="481"/>
      <c r="T575" s="481"/>
      <c r="U575" s="481"/>
      <c r="V575" s="481"/>
      <c r="W575" s="481"/>
      <c r="X575" s="481"/>
      <c r="Y575" s="481"/>
      <c r="Z575" s="481"/>
      <c r="AA575" s="481"/>
      <c r="AB575" s="481"/>
      <c r="AC575" s="481"/>
      <c r="AD575" s="481"/>
      <c r="AE575" s="481"/>
    </row>
    <row r="576" spans="1:31">
      <c r="A576" s="519"/>
      <c r="B576" s="519"/>
      <c r="C576" s="519"/>
      <c r="D576" s="519"/>
      <c r="E576" s="481"/>
      <c r="F576" s="481"/>
      <c r="G576" s="481"/>
      <c r="H576" s="481"/>
      <c r="I576" s="481"/>
      <c r="J576" s="481"/>
      <c r="K576" s="481"/>
      <c r="L576" s="481"/>
      <c r="M576" s="481"/>
      <c r="N576" s="481"/>
      <c r="O576" s="481"/>
      <c r="P576" s="481"/>
      <c r="Q576" s="481"/>
      <c r="R576" s="481"/>
      <c r="S576" s="481"/>
      <c r="T576" s="481"/>
      <c r="U576" s="481"/>
      <c r="V576" s="481"/>
      <c r="W576" s="481"/>
      <c r="X576" s="481"/>
      <c r="Y576" s="481"/>
      <c r="Z576" s="481"/>
      <c r="AA576" s="481"/>
      <c r="AB576" s="481"/>
      <c r="AC576" s="481"/>
      <c r="AD576" s="481"/>
      <c r="AE576" s="481"/>
    </row>
    <row r="577" spans="1:31">
      <c r="A577" s="519"/>
      <c r="B577" s="519"/>
      <c r="C577" s="519"/>
      <c r="D577" s="519"/>
      <c r="E577" s="481"/>
      <c r="F577" s="481"/>
      <c r="G577" s="481"/>
      <c r="H577" s="481"/>
      <c r="I577" s="481"/>
      <c r="J577" s="481"/>
      <c r="K577" s="481"/>
      <c r="L577" s="481"/>
      <c r="M577" s="481"/>
      <c r="N577" s="481"/>
      <c r="O577" s="481"/>
      <c r="P577" s="481"/>
      <c r="Q577" s="481"/>
      <c r="R577" s="481"/>
      <c r="S577" s="481"/>
      <c r="T577" s="481"/>
      <c r="U577" s="481"/>
      <c r="V577" s="481"/>
      <c r="W577" s="481"/>
      <c r="X577" s="481"/>
      <c r="Y577" s="481"/>
      <c r="Z577" s="481"/>
      <c r="AA577" s="481"/>
      <c r="AB577" s="481"/>
      <c r="AC577" s="481"/>
      <c r="AD577" s="481"/>
      <c r="AE577" s="481"/>
    </row>
    <row r="578" spans="1:31">
      <c r="A578" s="519"/>
      <c r="B578" s="519"/>
      <c r="C578" s="519"/>
      <c r="D578" s="519"/>
      <c r="E578" s="481"/>
      <c r="F578" s="481"/>
      <c r="G578" s="481"/>
      <c r="H578" s="481"/>
      <c r="I578" s="481"/>
      <c r="J578" s="481"/>
      <c r="K578" s="481"/>
      <c r="L578" s="481"/>
      <c r="M578" s="481"/>
      <c r="N578" s="481"/>
      <c r="O578" s="481"/>
      <c r="P578" s="481"/>
      <c r="Q578" s="481"/>
      <c r="R578" s="481"/>
      <c r="S578" s="481"/>
      <c r="T578" s="481"/>
      <c r="U578" s="481"/>
      <c r="V578" s="481"/>
      <c r="W578" s="481"/>
      <c r="X578" s="481"/>
      <c r="Y578" s="481"/>
      <c r="Z578" s="481"/>
      <c r="AA578" s="481"/>
      <c r="AB578" s="481"/>
      <c r="AC578" s="481"/>
      <c r="AD578" s="481"/>
      <c r="AE578" s="481"/>
    </row>
    <row r="579" spans="1:31">
      <c r="A579" s="519"/>
      <c r="B579" s="519"/>
      <c r="C579" s="519"/>
      <c r="D579" s="519"/>
      <c r="E579" s="481"/>
      <c r="F579" s="481"/>
      <c r="G579" s="481"/>
      <c r="H579" s="481"/>
      <c r="I579" s="481"/>
      <c r="J579" s="481"/>
      <c r="K579" s="481"/>
      <c r="L579" s="481"/>
      <c r="M579" s="481"/>
      <c r="N579" s="481"/>
      <c r="O579" s="481"/>
      <c r="P579" s="481"/>
      <c r="Q579" s="481"/>
      <c r="R579" s="481"/>
      <c r="S579" s="481"/>
      <c r="T579" s="481"/>
      <c r="U579" s="481"/>
      <c r="V579" s="481"/>
      <c r="W579" s="481"/>
      <c r="X579" s="481"/>
      <c r="Y579" s="481"/>
      <c r="Z579" s="481"/>
      <c r="AA579" s="481"/>
      <c r="AB579" s="481"/>
      <c r="AC579" s="481"/>
      <c r="AD579" s="481"/>
      <c r="AE579" s="481"/>
    </row>
    <row r="580" spans="1:31">
      <c r="A580" s="519"/>
      <c r="B580" s="519"/>
      <c r="C580" s="519"/>
      <c r="D580" s="519"/>
      <c r="E580" s="481"/>
      <c r="F580" s="481"/>
      <c r="G580" s="481"/>
      <c r="H580" s="481"/>
      <c r="I580" s="481"/>
      <c r="J580" s="481"/>
      <c r="K580" s="481"/>
      <c r="L580" s="481"/>
      <c r="M580" s="481"/>
      <c r="N580" s="481"/>
      <c r="O580" s="481"/>
      <c r="P580" s="481"/>
      <c r="Q580" s="481"/>
      <c r="R580" s="481"/>
      <c r="S580" s="481"/>
      <c r="T580" s="481"/>
      <c r="U580" s="481"/>
      <c r="V580" s="481"/>
      <c r="W580" s="481"/>
      <c r="X580" s="481"/>
      <c r="Y580" s="481"/>
      <c r="Z580" s="481"/>
      <c r="AA580" s="481"/>
      <c r="AB580" s="481"/>
      <c r="AC580" s="481"/>
      <c r="AD580" s="481"/>
      <c r="AE580" s="481"/>
    </row>
    <row r="581" spans="1:31">
      <c r="A581" s="519"/>
      <c r="B581" s="519"/>
      <c r="C581" s="519"/>
      <c r="D581" s="519"/>
      <c r="E581" s="481"/>
      <c r="F581" s="481"/>
      <c r="G581" s="481"/>
      <c r="H581" s="481"/>
      <c r="I581" s="481"/>
      <c r="J581" s="481"/>
      <c r="K581" s="481"/>
      <c r="L581" s="481"/>
      <c r="M581" s="481"/>
      <c r="N581" s="481"/>
      <c r="O581" s="481"/>
      <c r="P581" s="481"/>
      <c r="Q581" s="481"/>
      <c r="R581" s="481"/>
      <c r="S581" s="481"/>
      <c r="T581" s="481"/>
      <c r="U581" s="481"/>
      <c r="V581" s="481"/>
      <c r="W581" s="481"/>
      <c r="X581" s="481"/>
      <c r="Y581" s="481"/>
      <c r="Z581" s="481"/>
      <c r="AA581" s="481"/>
      <c r="AB581" s="481"/>
      <c r="AC581" s="481"/>
      <c r="AD581" s="481"/>
      <c r="AE581" s="481"/>
    </row>
    <row r="582" spans="1:31">
      <c r="A582" s="519"/>
      <c r="B582" s="519"/>
      <c r="C582" s="519"/>
      <c r="D582" s="519"/>
      <c r="E582" s="481"/>
      <c r="F582" s="481"/>
      <c r="G582" s="481"/>
      <c r="H582" s="481"/>
      <c r="I582" s="481"/>
      <c r="J582" s="481"/>
      <c r="K582" s="481"/>
      <c r="L582" s="481"/>
      <c r="M582" s="481"/>
      <c r="N582" s="481"/>
      <c r="O582" s="481"/>
      <c r="P582" s="481"/>
      <c r="Q582" s="481"/>
      <c r="R582" s="481"/>
      <c r="S582" s="481"/>
      <c r="T582" s="481"/>
      <c r="U582" s="481"/>
      <c r="V582" s="481"/>
      <c r="W582" s="481"/>
      <c r="X582" s="481"/>
      <c r="Y582" s="481"/>
      <c r="Z582" s="481"/>
      <c r="AA582" s="481"/>
      <c r="AB582" s="481"/>
      <c r="AC582" s="481"/>
      <c r="AD582" s="481"/>
      <c r="AE582" s="481"/>
    </row>
    <row r="583" spans="1:31">
      <c r="A583" s="519"/>
      <c r="B583" s="519"/>
      <c r="C583" s="519"/>
      <c r="D583" s="519"/>
      <c r="E583" s="481"/>
      <c r="F583" s="481"/>
      <c r="G583" s="481"/>
      <c r="H583" s="481"/>
      <c r="I583" s="481"/>
      <c r="J583" s="481"/>
      <c r="K583" s="481"/>
      <c r="L583" s="481"/>
      <c r="M583" s="481"/>
      <c r="N583" s="481"/>
      <c r="O583" s="481"/>
      <c r="P583" s="481"/>
      <c r="Q583" s="481"/>
      <c r="R583" s="481"/>
      <c r="S583" s="481"/>
      <c r="T583" s="481"/>
      <c r="U583" s="481"/>
      <c r="V583" s="481"/>
      <c r="W583" s="481"/>
      <c r="X583" s="481"/>
      <c r="Y583" s="481"/>
      <c r="Z583" s="481"/>
      <c r="AA583" s="481"/>
      <c r="AB583" s="481"/>
      <c r="AC583" s="481"/>
      <c r="AD583" s="481"/>
      <c r="AE583" s="481"/>
    </row>
    <row r="584" spans="1:31">
      <c r="A584" s="519"/>
      <c r="B584" s="519"/>
      <c r="C584" s="519"/>
      <c r="D584" s="519"/>
      <c r="E584" s="481"/>
      <c r="F584" s="481"/>
      <c r="G584" s="481"/>
      <c r="H584" s="481"/>
      <c r="I584" s="481"/>
      <c r="J584" s="481"/>
      <c r="K584" s="481"/>
      <c r="L584" s="481"/>
      <c r="M584" s="481"/>
      <c r="N584" s="481"/>
      <c r="O584" s="481"/>
      <c r="P584" s="481"/>
      <c r="Q584" s="481"/>
      <c r="R584" s="481"/>
      <c r="S584" s="481"/>
      <c r="T584" s="481"/>
      <c r="U584" s="481"/>
      <c r="V584" s="481"/>
      <c r="W584" s="481"/>
      <c r="X584" s="481"/>
      <c r="Y584" s="481"/>
      <c r="Z584" s="481"/>
      <c r="AA584" s="481"/>
      <c r="AB584" s="481"/>
      <c r="AC584" s="481"/>
      <c r="AD584" s="481"/>
      <c r="AE584" s="481"/>
    </row>
    <row r="585" spans="1:31">
      <c r="A585" s="519"/>
      <c r="B585" s="519"/>
      <c r="C585" s="519"/>
      <c r="D585" s="519"/>
      <c r="E585" s="481"/>
      <c r="F585" s="481"/>
      <c r="G585" s="481"/>
      <c r="H585" s="481"/>
      <c r="I585" s="481"/>
      <c r="J585" s="481"/>
      <c r="K585" s="481"/>
      <c r="L585" s="481"/>
      <c r="M585" s="481"/>
      <c r="N585" s="481"/>
      <c r="O585" s="481"/>
      <c r="P585" s="481"/>
      <c r="Q585" s="481"/>
      <c r="R585" s="481"/>
      <c r="S585" s="481"/>
      <c r="T585" s="481"/>
      <c r="U585" s="481"/>
      <c r="V585" s="481"/>
      <c r="W585" s="481"/>
      <c r="X585" s="481"/>
      <c r="Y585" s="481"/>
      <c r="Z585" s="481"/>
      <c r="AA585" s="481"/>
      <c r="AB585" s="481"/>
      <c r="AC585" s="481"/>
      <c r="AD585" s="481"/>
      <c r="AE585" s="481"/>
    </row>
    <row r="586" spans="1:31">
      <c r="A586" s="519"/>
      <c r="B586" s="519"/>
      <c r="C586" s="519"/>
      <c r="D586" s="519"/>
      <c r="E586" s="481"/>
      <c r="F586" s="481"/>
      <c r="G586" s="481"/>
      <c r="H586" s="481"/>
      <c r="I586" s="481"/>
      <c r="J586" s="481"/>
      <c r="K586" s="481"/>
      <c r="L586" s="481"/>
      <c r="M586" s="481"/>
      <c r="N586" s="481"/>
      <c r="O586" s="481"/>
      <c r="P586" s="481"/>
      <c r="Q586" s="481"/>
      <c r="R586" s="481"/>
      <c r="S586" s="481"/>
      <c r="T586" s="481"/>
      <c r="U586" s="481"/>
      <c r="V586" s="481"/>
      <c r="W586" s="481"/>
      <c r="X586" s="481"/>
      <c r="Y586" s="481"/>
      <c r="Z586" s="481"/>
      <c r="AA586" s="481"/>
      <c r="AB586" s="481"/>
      <c r="AC586" s="481"/>
      <c r="AD586" s="481"/>
      <c r="AE586" s="481"/>
    </row>
    <row r="587" spans="1:31">
      <c r="A587" s="519"/>
      <c r="B587" s="519"/>
      <c r="C587" s="519"/>
      <c r="D587" s="519"/>
      <c r="E587" s="481"/>
      <c r="F587" s="481"/>
      <c r="G587" s="481"/>
      <c r="H587" s="481"/>
      <c r="I587" s="481"/>
      <c r="J587" s="481"/>
      <c r="K587" s="481"/>
      <c r="L587" s="481"/>
      <c r="M587" s="481"/>
      <c r="N587" s="481"/>
      <c r="O587" s="481"/>
      <c r="P587" s="481"/>
      <c r="Q587" s="481"/>
      <c r="R587" s="481"/>
      <c r="S587" s="481"/>
      <c r="T587" s="481"/>
      <c r="U587" s="481"/>
      <c r="V587" s="481"/>
      <c r="W587" s="481"/>
      <c r="X587" s="481"/>
      <c r="Y587" s="481"/>
      <c r="Z587" s="481"/>
      <c r="AA587" s="481"/>
      <c r="AB587" s="481"/>
      <c r="AC587" s="481"/>
      <c r="AD587" s="481"/>
      <c r="AE587" s="481"/>
    </row>
    <row r="588" spans="1:31">
      <c r="A588" s="519"/>
      <c r="B588" s="519"/>
      <c r="C588" s="519"/>
      <c r="D588" s="519"/>
      <c r="E588" s="481"/>
      <c r="F588" s="481"/>
      <c r="G588" s="481"/>
      <c r="H588" s="481"/>
      <c r="I588" s="481"/>
      <c r="J588" s="481"/>
      <c r="K588" s="481"/>
      <c r="L588" s="481"/>
      <c r="M588" s="481"/>
      <c r="N588" s="481"/>
      <c r="O588" s="481"/>
      <c r="P588" s="481"/>
      <c r="Q588" s="481"/>
      <c r="R588" s="481"/>
      <c r="S588" s="481"/>
      <c r="T588" s="481"/>
      <c r="U588" s="481"/>
      <c r="V588" s="481"/>
      <c r="W588" s="481"/>
      <c r="X588" s="481"/>
      <c r="Y588" s="481"/>
      <c r="Z588" s="481"/>
      <c r="AA588" s="481"/>
      <c r="AB588" s="481"/>
      <c r="AC588" s="481"/>
      <c r="AD588" s="481"/>
      <c r="AE588" s="481"/>
    </row>
    <row r="589" spans="1:31">
      <c r="A589" s="519"/>
      <c r="B589" s="519"/>
      <c r="C589" s="519"/>
      <c r="D589" s="519"/>
      <c r="E589" s="481"/>
      <c r="F589" s="481"/>
      <c r="G589" s="481"/>
      <c r="H589" s="481"/>
      <c r="I589" s="481"/>
      <c r="J589" s="481"/>
      <c r="K589" s="481"/>
      <c r="L589" s="481"/>
      <c r="M589" s="481"/>
      <c r="N589" s="481"/>
      <c r="O589" s="481"/>
      <c r="P589" s="481"/>
      <c r="Q589" s="481"/>
      <c r="R589" s="481"/>
      <c r="S589" s="481"/>
      <c r="T589" s="481"/>
      <c r="U589" s="481"/>
      <c r="V589" s="481"/>
      <c r="W589" s="481"/>
      <c r="X589" s="481"/>
      <c r="Y589" s="481"/>
      <c r="Z589" s="481"/>
      <c r="AA589" s="481"/>
      <c r="AB589" s="481"/>
      <c r="AC589" s="481"/>
      <c r="AD589" s="481"/>
      <c r="AE589" s="481"/>
    </row>
    <row r="590" spans="1:31">
      <c r="A590" s="519"/>
      <c r="B590" s="519"/>
      <c r="C590" s="519"/>
      <c r="D590" s="519"/>
      <c r="E590" s="481"/>
      <c r="F590" s="481"/>
      <c r="G590" s="481"/>
      <c r="H590" s="481"/>
      <c r="I590" s="481"/>
      <c r="J590" s="481"/>
      <c r="K590" s="481"/>
      <c r="L590" s="481"/>
      <c r="M590" s="481"/>
      <c r="N590" s="481"/>
      <c r="O590" s="481"/>
      <c r="P590" s="481"/>
      <c r="Q590" s="481"/>
      <c r="R590" s="481"/>
      <c r="S590" s="481"/>
      <c r="T590" s="481"/>
      <c r="U590" s="481"/>
      <c r="V590" s="481"/>
      <c r="W590" s="481"/>
      <c r="X590" s="481"/>
      <c r="Y590" s="481"/>
      <c r="Z590" s="481"/>
      <c r="AA590" s="481"/>
      <c r="AB590" s="481"/>
      <c r="AC590" s="481"/>
      <c r="AD590" s="481"/>
      <c r="AE590" s="481"/>
    </row>
    <row r="591" spans="1:31">
      <c r="A591" s="519"/>
      <c r="B591" s="519"/>
      <c r="C591" s="519"/>
      <c r="D591" s="519"/>
      <c r="E591" s="481"/>
      <c r="F591" s="481"/>
      <c r="G591" s="481"/>
      <c r="H591" s="481"/>
      <c r="I591" s="481"/>
      <c r="J591" s="481"/>
      <c r="K591" s="481"/>
      <c r="L591" s="481"/>
      <c r="M591" s="481"/>
      <c r="N591" s="481"/>
      <c r="O591" s="481"/>
      <c r="P591" s="481"/>
      <c r="Q591" s="481"/>
      <c r="R591" s="481"/>
      <c r="S591" s="481"/>
      <c r="T591" s="481"/>
      <c r="U591" s="481"/>
      <c r="V591" s="481"/>
      <c r="W591" s="481"/>
      <c r="X591" s="481"/>
      <c r="Y591" s="481"/>
      <c r="Z591" s="481"/>
      <c r="AA591" s="481"/>
      <c r="AB591" s="481"/>
      <c r="AC591" s="481"/>
      <c r="AD591" s="481"/>
      <c r="AE591" s="481"/>
    </row>
    <row r="592" spans="1:31">
      <c r="A592" s="519"/>
      <c r="B592" s="519"/>
      <c r="C592" s="519"/>
      <c r="D592" s="519"/>
      <c r="E592" s="481"/>
      <c r="F592" s="481"/>
      <c r="G592" s="481"/>
      <c r="H592" s="481"/>
      <c r="I592" s="481"/>
      <c r="J592" s="481"/>
      <c r="K592" s="481"/>
      <c r="L592" s="481"/>
      <c r="M592" s="481"/>
      <c r="N592" s="481"/>
      <c r="O592" s="481"/>
      <c r="P592" s="481"/>
      <c r="Q592" s="481"/>
      <c r="R592" s="481"/>
      <c r="S592" s="481"/>
      <c r="T592" s="481"/>
      <c r="U592" s="481"/>
      <c r="V592" s="481"/>
      <c r="W592" s="481"/>
      <c r="X592" s="481"/>
      <c r="Y592" s="481"/>
      <c r="Z592" s="481"/>
      <c r="AA592" s="481"/>
      <c r="AB592" s="481"/>
      <c r="AC592" s="481"/>
      <c r="AD592" s="481"/>
      <c r="AE592" s="481"/>
    </row>
    <row r="593" spans="1:31">
      <c r="A593" s="519"/>
      <c r="B593" s="519"/>
      <c r="C593" s="519"/>
      <c r="D593" s="519"/>
      <c r="E593" s="481"/>
      <c r="F593" s="481"/>
      <c r="G593" s="481"/>
      <c r="H593" s="481"/>
      <c r="I593" s="481"/>
      <c r="J593" s="481"/>
      <c r="K593" s="481"/>
      <c r="L593" s="481"/>
      <c r="M593" s="481"/>
      <c r="N593" s="481"/>
      <c r="O593" s="481"/>
      <c r="P593" s="481"/>
      <c r="Q593" s="481"/>
      <c r="R593" s="481"/>
      <c r="S593" s="481"/>
      <c r="T593" s="481"/>
      <c r="U593" s="481"/>
      <c r="V593" s="481"/>
      <c r="W593" s="481"/>
      <c r="X593" s="481"/>
      <c r="Y593" s="481"/>
      <c r="Z593" s="481"/>
      <c r="AA593" s="481"/>
      <c r="AB593" s="481"/>
      <c r="AC593" s="481"/>
      <c r="AD593" s="481"/>
      <c r="AE593" s="481"/>
    </row>
    <row r="594" spans="1:31">
      <c r="A594" s="519"/>
      <c r="B594" s="519"/>
      <c r="C594" s="519"/>
      <c r="D594" s="519"/>
      <c r="E594" s="481"/>
      <c r="F594" s="481"/>
      <c r="G594" s="481"/>
      <c r="H594" s="481"/>
      <c r="I594" s="481"/>
      <c r="J594" s="481"/>
      <c r="K594" s="481"/>
      <c r="L594" s="481"/>
      <c r="M594" s="481"/>
      <c r="N594" s="481"/>
      <c r="O594" s="481"/>
      <c r="P594" s="481"/>
      <c r="Q594" s="481"/>
      <c r="R594" s="481"/>
      <c r="S594" s="481"/>
      <c r="T594" s="481"/>
      <c r="U594" s="481"/>
      <c r="V594" s="481"/>
      <c r="W594" s="481"/>
      <c r="X594" s="481"/>
      <c r="Y594" s="481"/>
      <c r="Z594" s="481"/>
      <c r="AA594" s="481"/>
      <c r="AB594" s="481"/>
      <c r="AC594" s="481"/>
      <c r="AD594" s="481"/>
      <c r="AE594" s="481"/>
    </row>
    <row r="595" spans="1:31">
      <c r="A595" s="519"/>
      <c r="B595" s="519"/>
      <c r="C595" s="519"/>
      <c r="D595" s="519"/>
      <c r="E595" s="481"/>
      <c r="F595" s="481"/>
      <c r="G595" s="481"/>
      <c r="H595" s="481"/>
      <c r="I595" s="481"/>
      <c r="J595" s="481"/>
      <c r="K595" s="481"/>
      <c r="L595" s="481"/>
      <c r="M595" s="481"/>
      <c r="N595" s="481"/>
      <c r="O595" s="481"/>
      <c r="P595" s="481"/>
      <c r="Q595" s="481"/>
      <c r="R595" s="481"/>
      <c r="S595" s="481"/>
      <c r="T595" s="481"/>
      <c r="U595" s="481"/>
      <c r="V595" s="481"/>
      <c r="W595" s="481"/>
      <c r="X595" s="481"/>
      <c r="Y595" s="481"/>
      <c r="Z595" s="481"/>
      <c r="AA595" s="481"/>
      <c r="AB595" s="481"/>
      <c r="AC595" s="481"/>
      <c r="AD595" s="481"/>
      <c r="AE595" s="481"/>
    </row>
    <row r="596" spans="1:31">
      <c r="A596" s="519"/>
      <c r="B596" s="519"/>
      <c r="C596" s="519"/>
      <c r="D596" s="519"/>
      <c r="E596" s="481"/>
      <c r="F596" s="481"/>
      <c r="G596" s="481"/>
      <c r="H596" s="481"/>
      <c r="I596" s="481"/>
      <c r="J596" s="481"/>
      <c r="K596" s="481"/>
      <c r="L596" s="481"/>
      <c r="M596" s="481"/>
      <c r="N596" s="481"/>
      <c r="O596" s="481"/>
      <c r="P596" s="481"/>
      <c r="Q596" s="481"/>
      <c r="R596" s="481"/>
      <c r="S596" s="481"/>
      <c r="T596" s="481"/>
      <c r="U596" s="481"/>
      <c r="V596" s="481"/>
      <c r="W596" s="481"/>
      <c r="X596" s="481"/>
      <c r="Y596" s="481"/>
      <c r="Z596" s="481"/>
      <c r="AA596" s="481"/>
      <c r="AB596" s="481"/>
      <c r="AC596" s="481"/>
      <c r="AD596" s="481"/>
      <c r="AE596" s="481"/>
    </row>
    <row r="597" spans="1:31">
      <c r="A597" s="519"/>
      <c r="B597" s="519"/>
      <c r="C597" s="519"/>
      <c r="D597" s="519"/>
      <c r="E597" s="481"/>
      <c r="F597" s="481"/>
      <c r="G597" s="481"/>
      <c r="H597" s="481"/>
      <c r="I597" s="481"/>
      <c r="J597" s="481"/>
      <c r="K597" s="481"/>
      <c r="L597" s="481"/>
      <c r="M597" s="481"/>
      <c r="N597" s="481"/>
      <c r="O597" s="481"/>
      <c r="P597" s="481"/>
      <c r="Q597" s="481"/>
      <c r="R597" s="481"/>
      <c r="S597" s="481"/>
      <c r="T597" s="481"/>
      <c r="U597" s="481"/>
      <c r="V597" s="481"/>
      <c r="W597" s="481"/>
      <c r="X597" s="481"/>
      <c r="Y597" s="481"/>
      <c r="Z597" s="481"/>
      <c r="AA597" s="481"/>
      <c r="AB597" s="481"/>
      <c r="AC597" s="481"/>
      <c r="AD597" s="481"/>
      <c r="AE597" s="481"/>
    </row>
    <row r="598" spans="1:31">
      <c r="A598" s="519"/>
      <c r="B598" s="519"/>
      <c r="C598" s="519"/>
      <c r="D598" s="519"/>
      <c r="E598" s="481"/>
      <c r="F598" s="481"/>
      <c r="G598" s="481"/>
      <c r="H598" s="481"/>
      <c r="I598" s="481"/>
      <c r="J598" s="481"/>
      <c r="K598" s="481"/>
      <c r="L598" s="481"/>
      <c r="M598" s="481"/>
      <c r="N598" s="481"/>
      <c r="O598" s="481"/>
      <c r="P598" s="481"/>
      <c r="Q598" s="481"/>
      <c r="R598" s="481"/>
      <c r="S598" s="481"/>
      <c r="T598" s="481"/>
      <c r="U598" s="481"/>
      <c r="V598" s="481"/>
      <c r="W598" s="481"/>
      <c r="X598" s="481"/>
      <c r="Y598" s="481"/>
      <c r="Z598" s="481"/>
      <c r="AA598" s="481"/>
      <c r="AB598" s="481"/>
      <c r="AC598" s="481"/>
      <c r="AD598" s="481"/>
      <c r="AE598" s="481"/>
    </row>
    <row r="599" spans="1:31">
      <c r="A599" s="519"/>
      <c r="B599" s="519"/>
      <c r="C599" s="519"/>
      <c r="D599" s="519"/>
      <c r="E599" s="481"/>
      <c r="F599" s="481"/>
      <c r="G599" s="481"/>
      <c r="H599" s="481"/>
      <c r="I599" s="481"/>
      <c r="J599" s="481"/>
      <c r="K599" s="481"/>
      <c r="L599" s="481"/>
      <c r="M599" s="481"/>
      <c r="N599" s="481"/>
      <c r="O599" s="481"/>
      <c r="P599" s="481"/>
      <c r="Q599" s="481"/>
      <c r="R599" s="481"/>
      <c r="S599" s="481"/>
      <c r="T599" s="481"/>
      <c r="U599" s="481"/>
      <c r="V599" s="481"/>
      <c r="W599" s="481"/>
      <c r="X599" s="481"/>
      <c r="Y599" s="481"/>
      <c r="Z599" s="481"/>
      <c r="AA599" s="481"/>
      <c r="AB599" s="481"/>
      <c r="AC599" s="481"/>
      <c r="AD599" s="481"/>
      <c r="AE599" s="481"/>
    </row>
    <row r="600" spans="1:31">
      <c r="A600" s="519"/>
      <c r="B600" s="519"/>
      <c r="C600" s="519"/>
      <c r="D600" s="519"/>
      <c r="E600" s="481"/>
      <c r="F600" s="481"/>
      <c r="G600" s="481"/>
      <c r="H600" s="481"/>
      <c r="I600" s="481"/>
      <c r="J600" s="481"/>
      <c r="K600" s="481"/>
      <c r="L600" s="481"/>
      <c r="M600" s="481"/>
      <c r="N600" s="481"/>
      <c r="O600" s="481"/>
      <c r="P600" s="481"/>
      <c r="Q600" s="481"/>
      <c r="R600" s="481"/>
      <c r="S600" s="481"/>
      <c r="T600" s="481"/>
      <c r="U600" s="481"/>
      <c r="V600" s="481"/>
      <c r="W600" s="481"/>
      <c r="X600" s="481"/>
      <c r="Y600" s="481"/>
      <c r="Z600" s="481"/>
      <c r="AA600" s="481"/>
      <c r="AB600" s="481"/>
      <c r="AC600" s="481"/>
      <c r="AD600" s="481"/>
      <c r="AE600" s="481"/>
    </row>
    <row r="601" spans="1:31">
      <c r="A601" s="519"/>
      <c r="B601" s="519"/>
      <c r="C601" s="519"/>
      <c r="D601" s="519"/>
      <c r="E601" s="481"/>
      <c r="F601" s="481"/>
      <c r="G601" s="481"/>
      <c r="H601" s="481"/>
      <c r="I601" s="481"/>
      <c r="J601" s="481"/>
      <c r="K601" s="481"/>
      <c r="L601" s="481"/>
      <c r="M601" s="481"/>
      <c r="N601" s="481"/>
      <c r="O601" s="481"/>
      <c r="P601" s="481"/>
      <c r="Q601" s="481"/>
      <c r="R601" s="481"/>
      <c r="S601" s="481"/>
      <c r="T601" s="481"/>
      <c r="U601" s="481"/>
      <c r="V601" s="481"/>
      <c r="W601" s="481"/>
      <c r="X601" s="481"/>
      <c r="Y601" s="481"/>
      <c r="Z601" s="481"/>
      <c r="AA601" s="481"/>
      <c r="AB601" s="481"/>
      <c r="AC601" s="481"/>
      <c r="AD601" s="481"/>
      <c r="AE601" s="481"/>
    </row>
    <row r="602" spans="1:31">
      <c r="A602" s="519"/>
      <c r="B602" s="519"/>
      <c r="C602" s="519"/>
      <c r="D602" s="519"/>
      <c r="E602" s="481"/>
      <c r="F602" s="481"/>
      <c r="G602" s="481"/>
      <c r="H602" s="481"/>
      <c r="I602" s="481"/>
      <c r="J602" s="481"/>
      <c r="K602" s="481"/>
      <c r="L602" s="481"/>
      <c r="M602" s="481"/>
      <c r="N602" s="481"/>
      <c r="O602" s="481"/>
      <c r="P602" s="481"/>
      <c r="Q602" s="481"/>
      <c r="R602" s="481"/>
      <c r="S602" s="481"/>
      <c r="T602" s="481"/>
      <c r="U602" s="481"/>
      <c r="V602" s="481"/>
      <c r="W602" s="481"/>
      <c r="X602" s="481"/>
      <c r="Y602" s="481"/>
      <c r="Z602" s="481"/>
      <c r="AA602" s="481"/>
      <c r="AB602" s="481"/>
      <c r="AC602" s="481"/>
      <c r="AD602" s="481"/>
      <c r="AE602" s="481"/>
    </row>
    <row r="603" spans="1:31">
      <c r="A603" s="519"/>
      <c r="B603" s="519"/>
      <c r="C603" s="519"/>
      <c r="D603" s="519"/>
      <c r="E603" s="481"/>
      <c r="F603" s="481"/>
      <c r="G603" s="481"/>
      <c r="H603" s="481"/>
      <c r="I603" s="481"/>
      <c r="J603" s="481"/>
      <c r="K603" s="481"/>
      <c r="L603" s="481"/>
      <c r="M603" s="481"/>
      <c r="N603" s="481"/>
      <c r="O603" s="481"/>
      <c r="P603" s="481"/>
      <c r="Q603" s="481"/>
      <c r="R603" s="481"/>
      <c r="S603" s="481"/>
      <c r="T603" s="481"/>
      <c r="U603" s="481"/>
      <c r="V603" s="481"/>
      <c r="W603" s="481"/>
      <c r="X603" s="481"/>
      <c r="Y603" s="481"/>
      <c r="Z603" s="481"/>
      <c r="AA603" s="481"/>
      <c r="AB603" s="481"/>
      <c r="AC603" s="481"/>
      <c r="AD603" s="481"/>
      <c r="AE603" s="481"/>
    </row>
    <row r="604" spans="1:31">
      <c r="A604" s="519"/>
      <c r="B604" s="519"/>
      <c r="C604" s="519"/>
      <c r="D604" s="519"/>
      <c r="E604" s="481"/>
      <c r="F604" s="481"/>
      <c r="G604" s="481"/>
      <c r="H604" s="481"/>
      <c r="I604" s="481"/>
      <c r="J604" s="481"/>
      <c r="K604" s="481"/>
      <c r="L604" s="481"/>
      <c r="M604" s="481"/>
      <c r="N604" s="481"/>
      <c r="O604" s="481"/>
      <c r="P604" s="481"/>
      <c r="Q604" s="481"/>
      <c r="R604" s="481"/>
      <c r="S604" s="481"/>
      <c r="T604" s="481"/>
      <c r="U604" s="481"/>
      <c r="V604" s="481"/>
      <c r="W604" s="481"/>
      <c r="X604" s="481"/>
      <c r="Y604" s="481"/>
      <c r="Z604" s="481"/>
      <c r="AA604" s="481"/>
      <c r="AB604" s="481"/>
      <c r="AC604" s="481"/>
      <c r="AD604" s="481"/>
      <c r="AE604" s="481"/>
    </row>
    <row r="605" spans="1:31">
      <c r="A605" s="519"/>
      <c r="B605" s="519"/>
      <c r="C605" s="519"/>
      <c r="D605" s="519"/>
      <c r="E605" s="481"/>
      <c r="F605" s="481"/>
      <c r="G605" s="481"/>
      <c r="H605" s="481"/>
      <c r="I605" s="481"/>
      <c r="J605" s="481"/>
      <c r="K605" s="481"/>
      <c r="L605" s="481"/>
      <c r="M605" s="481"/>
      <c r="N605" s="481"/>
      <c r="O605" s="481"/>
      <c r="P605" s="481"/>
      <c r="Q605" s="481"/>
      <c r="R605" s="481"/>
      <c r="S605" s="481"/>
      <c r="T605" s="481"/>
      <c r="U605" s="481"/>
      <c r="V605" s="481"/>
      <c r="W605" s="481"/>
      <c r="X605" s="481"/>
      <c r="Y605" s="481"/>
      <c r="Z605" s="481"/>
      <c r="AA605" s="481"/>
      <c r="AB605" s="481"/>
      <c r="AC605" s="481"/>
      <c r="AD605" s="481"/>
      <c r="AE605" s="481"/>
    </row>
    <row r="606" spans="1:31">
      <c r="A606" s="519"/>
      <c r="B606" s="519"/>
      <c r="C606" s="519"/>
      <c r="D606" s="519"/>
      <c r="E606" s="481"/>
      <c r="F606" s="481"/>
      <c r="G606" s="481"/>
      <c r="H606" s="481"/>
      <c r="I606" s="481"/>
      <c r="J606" s="481"/>
      <c r="K606" s="481"/>
      <c r="L606" s="481"/>
      <c r="M606" s="481"/>
      <c r="N606" s="481"/>
      <c r="O606" s="481"/>
      <c r="P606" s="481"/>
      <c r="Q606" s="481"/>
      <c r="R606" s="481"/>
      <c r="S606" s="481"/>
      <c r="T606" s="481"/>
      <c r="U606" s="481"/>
      <c r="V606" s="481"/>
      <c r="W606" s="481"/>
      <c r="X606" s="481"/>
      <c r="Y606" s="481"/>
      <c r="Z606" s="481"/>
      <c r="AA606" s="481"/>
      <c r="AB606" s="481"/>
      <c r="AC606" s="481"/>
      <c r="AD606" s="481"/>
      <c r="AE606" s="481"/>
    </row>
    <row r="607" spans="1:31">
      <c r="A607" s="519"/>
      <c r="B607" s="519"/>
      <c r="C607" s="519"/>
      <c r="D607" s="519"/>
      <c r="E607" s="481"/>
      <c r="F607" s="481"/>
      <c r="G607" s="481"/>
      <c r="H607" s="481"/>
      <c r="I607" s="481"/>
      <c r="J607" s="481"/>
      <c r="K607" s="481"/>
      <c r="L607" s="481"/>
      <c r="M607" s="481"/>
      <c r="N607" s="481"/>
      <c r="O607" s="481"/>
      <c r="P607" s="481"/>
      <c r="Q607" s="481"/>
      <c r="R607" s="481"/>
      <c r="S607" s="481"/>
      <c r="T607" s="481"/>
      <c r="U607" s="481"/>
      <c r="V607" s="481"/>
      <c r="W607" s="481"/>
      <c r="X607" s="481"/>
      <c r="Y607" s="481"/>
      <c r="Z607" s="481"/>
      <c r="AA607" s="481"/>
      <c r="AB607" s="481"/>
      <c r="AC607" s="481"/>
      <c r="AD607" s="481"/>
      <c r="AE607" s="481"/>
    </row>
    <row r="608" spans="1:31">
      <c r="A608" s="519"/>
      <c r="B608" s="519"/>
      <c r="C608" s="519"/>
      <c r="D608" s="519"/>
      <c r="E608" s="481"/>
      <c r="F608" s="481"/>
      <c r="G608" s="481"/>
      <c r="H608" s="481"/>
      <c r="I608" s="481"/>
      <c r="J608" s="481"/>
      <c r="K608" s="481"/>
      <c r="L608" s="481"/>
      <c r="M608" s="481"/>
      <c r="N608" s="481"/>
      <c r="O608" s="481"/>
      <c r="P608" s="481"/>
      <c r="Q608" s="481"/>
      <c r="R608" s="481"/>
      <c r="S608" s="481"/>
      <c r="T608" s="481"/>
      <c r="U608" s="481"/>
      <c r="V608" s="481"/>
      <c r="W608" s="481"/>
      <c r="X608" s="481"/>
      <c r="Y608" s="481"/>
      <c r="Z608" s="481"/>
      <c r="AA608" s="481"/>
      <c r="AB608" s="481"/>
      <c r="AC608" s="481"/>
      <c r="AD608" s="481"/>
      <c r="AE608" s="481"/>
    </row>
    <row r="609" spans="1:31">
      <c r="A609" s="519"/>
      <c r="B609" s="519"/>
      <c r="C609" s="519"/>
      <c r="D609" s="519"/>
      <c r="E609" s="481"/>
      <c r="F609" s="481"/>
      <c r="G609" s="481"/>
      <c r="H609" s="481"/>
      <c r="I609" s="481"/>
      <c r="J609" s="481"/>
      <c r="K609" s="481"/>
      <c r="L609" s="481"/>
      <c r="M609" s="481"/>
      <c r="N609" s="481"/>
      <c r="O609" s="481"/>
      <c r="P609" s="481"/>
      <c r="Q609" s="481"/>
      <c r="R609" s="481"/>
      <c r="S609" s="481"/>
      <c r="T609" s="481"/>
      <c r="U609" s="481"/>
      <c r="V609" s="481"/>
      <c r="W609" s="481"/>
      <c r="X609" s="481"/>
      <c r="Y609" s="481"/>
      <c r="Z609" s="481"/>
      <c r="AA609" s="481"/>
      <c r="AB609" s="481"/>
      <c r="AC609" s="481"/>
      <c r="AD609" s="481"/>
      <c r="AE609" s="481"/>
    </row>
    <row r="610" spans="1:31">
      <c r="A610" s="519"/>
      <c r="B610" s="519"/>
      <c r="C610" s="519"/>
      <c r="D610" s="519"/>
      <c r="E610" s="481"/>
      <c r="F610" s="481"/>
      <c r="G610" s="481"/>
      <c r="H610" s="481"/>
      <c r="I610" s="481"/>
      <c r="J610" s="481"/>
      <c r="K610" s="481"/>
      <c r="L610" s="481"/>
      <c r="M610" s="481"/>
      <c r="N610" s="481"/>
      <c r="O610" s="481"/>
      <c r="P610" s="481"/>
      <c r="Q610" s="481"/>
      <c r="R610" s="481"/>
      <c r="S610" s="481"/>
      <c r="T610" s="481"/>
      <c r="U610" s="481"/>
      <c r="V610" s="481"/>
      <c r="W610" s="481"/>
      <c r="X610" s="481"/>
      <c r="Y610" s="481"/>
      <c r="Z610" s="481"/>
      <c r="AA610" s="481"/>
      <c r="AB610" s="481"/>
      <c r="AC610" s="481"/>
      <c r="AD610" s="481"/>
      <c r="AE610" s="481"/>
    </row>
    <row r="611" spans="1:31">
      <c r="A611" s="519"/>
      <c r="B611" s="519"/>
      <c r="C611" s="519"/>
      <c r="D611" s="519"/>
      <c r="E611" s="481"/>
      <c r="F611" s="481"/>
      <c r="G611" s="481"/>
      <c r="H611" s="481"/>
      <c r="I611" s="481"/>
      <c r="J611" s="481"/>
      <c r="K611" s="481"/>
      <c r="L611" s="481"/>
      <c r="M611" s="481"/>
      <c r="N611" s="481"/>
      <c r="O611" s="481"/>
      <c r="P611" s="481"/>
      <c r="Q611" s="481"/>
      <c r="R611" s="481"/>
      <c r="S611" s="481"/>
      <c r="T611" s="481"/>
      <c r="U611" s="481"/>
      <c r="V611" s="481"/>
      <c r="W611" s="481"/>
      <c r="X611" s="481"/>
      <c r="Y611" s="481"/>
      <c r="Z611" s="481"/>
      <c r="AA611" s="481"/>
      <c r="AB611" s="481"/>
      <c r="AC611" s="481"/>
      <c r="AD611" s="481"/>
      <c r="AE611" s="481"/>
    </row>
    <row r="612" spans="1:31">
      <c r="A612" s="519"/>
      <c r="B612" s="519"/>
      <c r="C612" s="519"/>
      <c r="D612" s="519"/>
      <c r="E612" s="481"/>
      <c r="F612" s="481"/>
      <c r="G612" s="481"/>
      <c r="H612" s="481"/>
      <c r="I612" s="481"/>
      <c r="J612" s="481"/>
      <c r="K612" s="481"/>
      <c r="L612" s="481"/>
      <c r="M612" s="481"/>
      <c r="N612" s="481"/>
      <c r="O612" s="481"/>
      <c r="P612" s="481"/>
      <c r="Q612" s="481"/>
      <c r="R612" s="481"/>
      <c r="S612" s="481"/>
      <c r="T612" s="481"/>
      <c r="U612" s="481"/>
      <c r="V612" s="481"/>
      <c r="W612" s="481"/>
      <c r="X612" s="481"/>
      <c r="Y612" s="481"/>
      <c r="Z612" s="481"/>
      <c r="AA612" s="481"/>
      <c r="AB612" s="481"/>
      <c r="AC612" s="481"/>
      <c r="AD612" s="481"/>
      <c r="AE612" s="481"/>
    </row>
    <row r="613" spans="1:31">
      <c r="A613" s="519"/>
      <c r="B613" s="519"/>
      <c r="C613" s="519"/>
      <c r="D613" s="519"/>
      <c r="E613" s="481"/>
      <c r="F613" s="481"/>
      <c r="G613" s="481"/>
      <c r="H613" s="481"/>
      <c r="I613" s="481"/>
      <c r="J613" s="481"/>
      <c r="K613" s="481"/>
      <c r="L613" s="481"/>
      <c r="M613" s="481"/>
      <c r="N613" s="481"/>
      <c r="O613" s="481"/>
      <c r="P613" s="481"/>
      <c r="Q613" s="481"/>
      <c r="R613" s="481"/>
      <c r="S613" s="481"/>
      <c r="T613" s="481"/>
      <c r="U613" s="481"/>
      <c r="V613" s="481"/>
      <c r="W613" s="481"/>
      <c r="X613" s="481"/>
      <c r="Y613" s="481"/>
      <c r="Z613" s="481"/>
      <c r="AA613" s="481"/>
      <c r="AB613" s="481"/>
      <c r="AC613" s="481"/>
      <c r="AD613" s="481"/>
      <c r="AE613" s="481"/>
    </row>
    <row r="614" spans="1:31">
      <c r="A614" s="519"/>
      <c r="B614" s="519"/>
      <c r="C614" s="519"/>
      <c r="D614" s="519"/>
      <c r="E614" s="481"/>
      <c r="F614" s="481"/>
      <c r="G614" s="481"/>
      <c r="H614" s="481"/>
      <c r="I614" s="481"/>
      <c r="J614" s="481"/>
      <c r="K614" s="481"/>
      <c r="L614" s="481"/>
      <c r="M614" s="481"/>
      <c r="N614" s="481"/>
      <c r="O614" s="481"/>
      <c r="P614" s="481"/>
      <c r="Q614" s="481"/>
      <c r="R614" s="481"/>
      <c r="S614" s="481"/>
      <c r="T614" s="481"/>
      <c r="U614" s="481"/>
      <c r="V614" s="481"/>
      <c r="W614" s="481"/>
      <c r="X614" s="481"/>
      <c r="Y614" s="481"/>
      <c r="Z614" s="481"/>
      <c r="AA614" s="481"/>
      <c r="AB614" s="481"/>
      <c r="AC614" s="481"/>
      <c r="AD614" s="481"/>
      <c r="AE614" s="481"/>
    </row>
    <row r="615" spans="1:31">
      <c r="A615" s="519"/>
      <c r="B615" s="519"/>
      <c r="C615" s="519"/>
      <c r="D615" s="519"/>
      <c r="E615" s="481"/>
      <c r="F615" s="481"/>
      <c r="G615" s="481"/>
      <c r="H615" s="481"/>
      <c r="I615" s="481"/>
      <c r="J615" s="481"/>
      <c r="K615" s="481"/>
      <c r="L615" s="481"/>
      <c r="M615" s="481"/>
      <c r="N615" s="481"/>
      <c r="O615" s="481"/>
      <c r="P615" s="481"/>
      <c r="Q615" s="481"/>
      <c r="R615" s="481"/>
      <c r="S615" s="481"/>
      <c r="T615" s="481"/>
      <c r="U615" s="481"/>
      <c r="V615" s="481"/>
      <c r="W615" s="481"/>
      <c r="X615" s="481"/>
      <c r="Y615" s="481"/>
      <c r="Z615" s="481"/>
      <c r="AA615" s="481"/>
      <c r="AB615" s="481"/>
      <c r="AC615" s="481"/>
      <c r="AD615" s="481"/>
      <c r="AE615" s="481"/>
    </row>
    <row r="616" spans="1:31">
      <c r="A616" s="519"/>
      <c r="B616" s="519"/>
      <c r="C616" s="519"/>
      <c r="D616" s="519"/>
      <c r="E616" s="481"/>
      <c r="F616" s="481"/>
      <c r="G616" s="481"/>
      <c r="H616" s="481"/>
      <c r="I616" s="481"/>
      <c r="J616" s="481"/>
      <c r="K616" s="481"/>
      <c r="L616" s="481"/>
      <c r="M616" s="481"/>
      <c r="N616" s="481"/>
      <c r="O616" s="481"/>
      <c r="P616" s="481"/>
      <c r="Q616" s="481"/>
      <c r="R616" s="481"/>
      <c r="S616" s="481"/>
      <c r="T616" s="481"/>
      <c r="U616" s="481"/>
      <c r="V616" s="481"/>
      <c r="W616" s="481"/>
      <c r="X616" s="481"/>
      <c r="Y616" s="481"/>
      <c r="Z616" s="481"/>
      <c r="AA616" s="481"/>
      <c r="AB616" s="481"/>
      <c r="AC616" s="481"/>
      <c r="AD616" s="481"/>
      <c r="AE616" s="481"/>
    </row>
    <row r="617" spans="1:31">
      <c r="A617" s="519"/>
      <c r="B617" s="519"/>
      <c r="C617" s="519"/>
      <c r="D617" s="519"/>
      <c r="E617" s="481"/>
      <c r="F617" s="481"/>
      <c r="G617" s="481"/>
      <c r="H617" s="481"/>
      <c r="I617" s="481"/>
      <c r="J617" s="481"/>
      <c r="K617" s="481"/>
      <c r="L617" s="481"/>
      <c r="M617" s="481"/>
      <c r="N617" s="481"/>
      <c r="O617" s="481"/>
      <c r="P617" s="481"/>
      <c r="Q617" s="481"/>
      <c r="R617" s="481"/>
      <c r="S617" s="481"/>
      <c r="T617" s="481"/>
      <c r="U617" s="481"/>
      <c r="V617" s="481"/>
      <c r="W617" s="481"/>
      <c r="X617" s="481"/>
      <c r="Y617" s="481"/>
      <c r="Z617" s="481"/>
      <c r="AA617" s="481"/>
      <c r="AB617" s="481"/>
      <c r="AC617" s="481"/>
      <c r="AD617" s="481"/>
      <c r="AE617" s="481"/>
    </row>
    <row r="618" spans="1:31">
      <c r="A618" s="519"/>
      <c r="B618" s="519"/>
      <c r="C618" s="519"/>
      <c r="D618" s="519"/>
      <c r="E618" s="481"/>
      <c r="F618" s="481"/>
      <c r="G618" s="481"/>
      <c r="H618" s="481"/>
      <c r="I618" s="481"/>
      <c r="J618" s="481"/>
      <c r="K618" s="481"/>
      <c r="L618" s="481"/>
      <c r="M618" s="481"/>
      <c r="N618" s="481"/>
      <c r="O618" s="481"/>
      <c r="P618" s="481"/>
      <c r="Q618" s="481"/>
      <c r="R618" s="481"/>
      <c r="S618" s="481"/>
      <c r="T618" s="481"/>
      <c r="U618" s="481"/>
      <c r="V618" s="481"/>
      <c r="W618" s="481"/>
      <c r="X618" s="481"/>
      <c r="Y618" s="481"/>
      <c r="Z618" s="481"/>
      <c r="AA618" s="481"/>
      <c r="AB618" s="481"/>
      <c r="AC618" s="481"/>
      <c r="AD618" s="481"/>
      <c r="AE618" s="481"/>
    </row>
    <row r="619" spans="1:31">
      <c r="A619" s="519"/>
      <c r="B619" s="519"/>
      <c r="C619" s="519"/>
      <c r="D619" s="519"/>
      <c r="E619" s="481"/>
      <c r="F619" s="481"/>
      <c r="G619" s="481"/>
      <c r="H619" s="481"/>
      <c r="I619" s="481"/>
      <c r="J619" s="481"/>
      <c r="K619" s="481"/>
      <c r="L619" s="481"/>
      <c r="M619" s="481"/>
      <c r="N619" s="481"/>
      <c r="O619" s="481"/>
      <c r="P619" s="481"/>
      <c r="Q619" s="481"/>
      <c r="R619" s="481"/>
      <c r="S619" s="481"/>
      <c r="T619" s="481"/>
      <c r="U619" s="481"/>
      <c r="V619" s="481"/>
      <c r="W619" s="481"/>
      <c r="X619" s="481"/>
      <c r="Y619" s="481"/>
      <c r="Z619" s="481"/>
      <c r="AA619" s="481"/>
      <c r="AB619" s="481"/>
      <c r="AC619" s="481"/>
      <c r="AD619" s="481"/>
      <c r="AE619" s="481"/>
    </row>
    <row r="620" spans="1:31">
      <c r="A620" s="519"/>
      <c r="B620" s="519"/>
      <c r="C620" s="519"/>
      <c r="D620" s="519"/>
      <c r="E620" s="481"/>
      <c r="F620" s="481"/>
      <c r="G620" s="481"/>
      <c r="H620" s="481"/>
      <c r="I620" s="481"/>
      <c r="J620" s="481"/>
      <c r="K620" s="481"/>
      <c r="L620" s="481"/>
      <c r="M620" s="481"/>
      <c r="N620" s="481"/>
      <c r="O620" s="481"/>
      <c r="P620" s="481"/>
      <c r="Q620" s="481"/>
      <c r="R620" s="481"/>
      <c r="S620" s="481"/>
      <c r="T620" s="481"/>
      <c r="U620" s="481"/>
      <c r="V620" s="481"/>
      <c r="W620" s="481"/>
      <c r="X620" s="481"/>
      <c r="Y620" s="481"/>
      <c r="Z620" s="481"/>
      <c r="AA620" s="481"/>
      <c r="AB620" s="481"/>
      <c r="AC620" s="481"/>
      <c r="AD620" s="481"/>
      <c r="AE620" s="481"/>
    </row>
    <row r="621" spans="1:31">
      <c r="A621" s="519"/>
      <c r="B621" s="519"/>
      <c r="C621" s="519"/>
      <c r="D621" s="519"/>
      <c r="E621" s="481"/>
      <c r="F621" s="481"/>
      <c r="G621" s="481"/>
      <c r="H621" s="481"/>
      <c r="I621" s="481"/>
      <c r="J621" s="481"/>
      <c r="K621" s="481"/>
      <c r="L621" s="481"/>
      <c r="M621" s="481"/>
      <c r="N621" s="481"/>
      <c r="O621" s="481"/>
      <c r="P621" s="481"/>
      <c r="Q621" s="481"/>
      <c r="R621" s="481"/>
      <c r="S621" s="481"/>
      <c r="T621" s="481"/>
      <c r="U621" s="481"/>
      <c r="V621" s="481"/>
      <c r="W621" s="481"/>
      <c r="X621" s="481"/>
      <c r="Y621" s="481"/>
      <c r="Z621" s="481"/>
      <c r="AA621" s="481"/>
      <c r="AB621" s="481"/>
      <c r="AC621" s="481"/>
      <c r="AD621" s="481"/>
      <c r="AE621" s="481"/>
    </row>
    <row r="622" spans="1:31">
      <c r="A622" s="519"/>
      <c r="B622" s="519"/>
      <c r="C622" s="519"/>
      <c r="D622" s="519"/>
      <c r="E622" s="481"/>
      <c r="F622" s="481"/>
      <c r="G622" s="481"/>
      <c r="H622" s="481"/>
      <c r="I622" s="481"/>
      <c r="J622" s="481"/>
      <c r="K622" s="481"/>
      <c r="L622" s="481"/>
      <c r="M622" s="481"/>
      <c r="N622" s="481"/>
      <c r="O622" s="481"/>
      <c r="P622" s="481"/>
      <c r="Q622" s="481"/>
      <c r="R622" s="481"/>
      <c r="S622" s="481"/>
      <c r="T622" s="481"/>
      <c r="U622" s="481"/>
      <c r="V622" s="481"/>
      <c r="W622" s="481"/>
      <c r="X622" s="481"/>
      <c r="Y622" s="481"/>
      <c r="Z622" s="481"/>
      <c r="AA622" s="481"/>
      <c r="AB622" s="481"/>
      <c r="AC622" s="481"/>
      <c r="AD622" s="481"/>
      <c r="AE622" s="481"/>
    </row>
    <row r="623" spans="1:31">
      <c r="A623" s="519"/>
      <c r="B623" s="519"/>
      <c r="C623" s="519"/>
      <c r="D623" s="519"/>
      <c r="E623" s="481"/>
      <c r="F623" s="481"/>
      <c r="G623" s="481"/>
      <c r="H623" s="481"/>
      <c r="I623" s="481"/>
      <c r="J623" s="481"/>
      <c r="K623" s="481"/>
      <c r="L623" s="481"/>
      <c r="M623" s="481"/>
      <c r="N623" s="481"/>
      <c r="O623" s="481"/>
      <c r="P623" s="481"/>
      <c r="Q623" s="481"/>
      <c r="R623" s="481"/>
      <c r="S623" s="481"/>
      <c r="T623" s="481"/>
      <c r="U623" s="481"/>
      <c r="V623" s="481"/>
      <c r="W623" s="481"/>
      <c r="X623" s="481"/>
      <c r="Y623" s="481"/>
      <c r="Z623" s="481"/>
      <c r="AA623" s="481"/>
      <c r="AB623" s="481"/>
      <c r="AC623" s="481"/>
      <c r="AD623" s="481"/>
      <c r="AE623" s="481"/>
    </row>
    <row r="624" spans="1:31">
      <c r="A624" s="519"/>
      <c r="B624" s="519"/>
      <c r="C624" s="519"/>
      <c r="D624" s="519"/>
      <c r="E624" s="481"/>
      <c r="F624" s="481"/>
      <c r="G624" s="481"/>
      <c r="H624" s="481"/>
      <c r="I624" s="481"/>
      <c r="J624" s="481"/>
      <c r="K624" s="481"/>
      <c r="L624" s="481"/>
      <c r="M624" s="481"/>
      <c r="N624" s="481"/>
      <c r="O624" s="481"/>
      <c r="P624" s="481"/>
      <c r="Q624" s="481"/>
      <c r="R624" s="481"/>
      <c r="S624" s="481"/>
      <c r="T624" s="481"/>
      <c r="U624" s="481"/>
      <c r="V624" s="481"/>
      <c r="W624" s="481"/>
      <c r="X624" s="481"/>
      <c r="Y624" s="481"/>
      <c r="Z624" s="481"/>
      <c r="AA624" s="481"/>
      <c r="AB624" s="481"/>
      <c r="AC624" s="481"/>
      <c r="AD624" s="481"/>
      <c r="AE624" s="481"/>
    </row>
    <row r="625" spans="1:31">
      <c r="A625" s="519"/>
      <c r="B625" s="519"/>
      <c r="C625" s="519"/>
      <c r="D625" s="519"/>
      <c r="E625" s="481"/>
      <c r="F625" s="481"/>
      <c r="G625" s="481"/>
      <c r="H625" s="481"/>
      <c r="I625" s="481"/>
      <c r="J625" s="481"/>
      <c r="K625" s="481"/>
      <c r="L625" s="481"/>
      <c r="M625" s="481"/>
      <c r="N625" s="481"/>
      <c r="O625" s="481"/>
      <c r="P625" s="481"/>
      <c r="Q625" s="481"/>
      <c r="R625" s="481"/>
      <c r="S625" s="481"/>
      <c r="T625" s="481"/>
      <c r="U625" s="481"/>
      <c r="V625" s="481"/>
      <c r="W625" s="481"/>
      <c r="X625" s="481"/>
      <c r="Y625" s="481"/>
      <c r="Z625" s="481"/>
      <c r="AA625" s="481"/>
      <c r="AB625" s="481"/>
      <c r="AC625" s="481"/>
      <c r="AD625" s="481"/>
      <c r="AE625" s="481"/>
    </row>
    <row r="626" spans="1:31">
      <c r="A626" s="519"/>
      <c r="B626" s="519"/>
      <c r="C626" s="519"/>
      <c r="D626" s="519"/>
      <c r="E626" s="481"/>
      <c r="F626" s="481"/>
      <c r="G626" s="481"/>
      <c r="H626" s="481"/>
      <c r="I626" s="481"/>
      <c r="J626" s="481"/>
      <c r="K626" s="481"/>
      <c r="L626" s="481"/>
      <c r="M626" s="481"/>
      <c r="N626" s="481"/>
      <c r="O626" s="481"/>
      <c r="P626" s="481"/>
      <c r="Q626" s="481"/>
      <c r="R626" s="481"/>
      <c r="S626" s="481"/>
      <c r="T626" s="481"/>
      <c r="U626" s="481"/>
      <c r="V626" s="481"/>
      <c r="W626" s="481"/>
      <c r="X626" s="481"/>
      <c r="Y626" s="481"/>
      <c r="Z626" s="481"/>
      <c r="AA626" s="481"/>
      <c r="AB626" s="481"/>
      <c r="AC626" s="481"/>
      <c r="AD626" s="481"/>
      <c r="AE626" s="481"/>
    </row>
    <row r="627" spans="1:31">
      <c r="A627" s="519"/>
      <c r="B627" s="519"/>
      <c r="C627" s="519"/>
      <c r="D627" s="519"/>
      <c r="E627" s="481"/>
      <c r="F627" s="481"/>
      <c r="G627" s="481"/>
      <c r="H627" s="481"/>
      <c r="I627" s="481"/>
      <c r="J627" s="481"/>
      <c r="K627" s="481"/>
      <c r="L627" s="481"/>
      <c r="M627" s="481"/>
      <c r="N627" s="481"/>
      <c r="O627" s="481"/>
      <c r="P627" s="481"/>
      <c r="Q627" s="481"/>
      <c r="R627" s="481"/>
      <c r="S627" s="481"/>
      <c r="T627" s="481"/>
      <c r="U627" s="481"/>
      <c r="V627" s="481"/>
      <c r="W627" s="481"/>
      <c r="X627" s="481"/>
      <c r="Y627" s="481"/>
      <c r="Z627" s="481"/>
      <c r="AA627" s="481"/>
      <c r="AB627" s="481"/>
      <c r="AC627" s="481"/>
      <c r="AD627" s="481"/>
      <c r="AE627" s="481"/>
    </row>
    <row r="628" spans="1:31">
      <c r="A628" s="519"/>
      <c r="B628" s="519"/>
      <c r="C628" s="519"/>
      <c r="D628" s="519"/>
      <c r="E628" s="481"/>
      <c r="F628" s="481"/>
      <c r="G628" s="481"/>
      <c r="H628" s="481"/>
      <c r="I628" s="481"/>
      <c r="J628" s="481"/>
      <c r="K628" s="481"/>
      <c r="L628" s="481"/>
      <c r="M628" s="481"/>
      <c r="N628" s="481"/>
      <c r="O628" s="481"/>
      <c r="P628" s="481"/>
      <c r="Q628" s="481"/>
      <c r="R628" s="481"/>
      <c r="S628" s="481"/>
      <c r="T628" s="481"/>
      <c r="U628" s="481"/>
      <c r="V628" s="481"/>
      <c r="W628" s="481"/>
      <c r="X628" s="481"/>
      <c r="Y628" s="481"/>
      <c r="Z628" s="481"/>
      <c r="AA628" s="481"/>
      <c r="AB628" s="481"/>
      <c r="AC628" s="481"/>
      <c r="AD628" s="481"/>
      <c r="AE628" s="481"/>
    </row>
    <row r="629" spans="1:31">
      <c r="A629" s="519"/>
      <c r="B629" s="519"/>
      <c r="C629" s="519"/>
      <c r="D629" s="519"/>
      <c r="E629" s="481"/>
      <c r="F629" s="481"/>
      <c r="G629" s="481"/>
      <c r="H629" s="481"/>
      <c r="I629" s="481"/>
      <c r="J629" s="481"/>
      <c r="K629" s="481"/>
      <c r="L629" s="481"/>
      <c r="M629" s="481"/>
      <c r="N629" s="481"/>
      <c r="O629" s="481"/>
      <c r="P629" s="481"/>
      <c r="Q629" s="481"/>
      <c r="R629" s="481"/>
      <c r="S629" s="481"/>
      <c r="T629" s="481"/>
      <c r="U629" s="481"/>
      <c r="V629" s="481"/>
      <c r="W629" s="481"/>
      <c r="X629" s="481"/>
      <c r="Y629" s="481"/>
      <c r="Z629" s="481"/>
      <c r="AA629" s="481"/>
      <c r="AB629" s="481"/>
      <c r="AC629" s="481"/>
      <c r="AD629" s="481"/>
      <c r="AE629" s="481"/>
    </row>
    <row r="630" spans="1:31">
      <c r="A630" s="519"/>
      <c r="B630" s="519"/>
      <c r="C630" s="519"/>
      <c r="D630" s="519"/>
      <c r="E630" s="481"/>
      <c r="F630" s="481"/>
      <c r="G630" s="481"/>
      <c r="H630" s="481"/>
      <c r="I630" s="481"/>
      <c r="J630" s="481"/>
      <c r="K630" s="481"/>
      <c r="L630" s="481"/>
      <c r="M630" s="481"/>
      <c r="N630" s="481"/>
      <c r="O630" s="481"/>
      <c r="P630" s="481"/>
      <c r="Q630" s="481"/>
      <c r="R630" s="481"/>
      <c r="S630" s="481"/>
      <c r="T630" s="481"/>
      <c r="U630" s="481"/>
      <c r="V630" s="481"/>
      <c r="W630" s="481"/>
      <c r="X630" s="481"/>
      <c r="Y630" s="481"/>
      <c r="Z630" s="481"/>
      <c r="AA630" s="481"/>
      <c r="AB630" s="481"/>
      <c r="AC630" s="481"/>
      <c r="AD630" s="481"/>
      <c r="AE630" s="481"/>
    </row>
    <row r="631" spans="1:31">
      <c r="A631" s="519"/>
      <c r="B631" s="519"/>
      <c r="C631" s="519"/>
      <c r="D631" s="519"/>
      <c r="E631" s="481"/>
      <c r="F631" s="481"/>
      <c r="G631" s="481"/>
      <c r="H631" s="481"/>
      <c r="I631" s="481"/>
      <c r="J631" s="481"/>
      <c r="K631" s="481"/>
      <c r="L631" s="481"/>
      <c r="M631" s="481"/>
      <c r="N631" s="481"/>
      <c r="O631" s="481"/>
      <c r="P631" s="481"/>
      <c r="Q631" s="481"/>
      <c r="R631" s="481"/>
      <c r="S631" s="481"/>
      <c r="T631" s="481"/>
      <c r="U631" s="481"/>
      <c r="V631" s="481"/>
      <c r="W631" s="481"/>
      <c r="X631" s="481"/>
      <c r="Y631" s="481"/>
      <c r="Z631" s="481"/>
      <c r="AA631" s="481"/>
      <c r="AB631" s="481"/>
      <c r="AC631" s="481"/>
      <c r="AD631" s="481"/>
      <c r="AE631" s="481"/>
    </row>
    <row r="632" spans="1:31">
      <c r="A632" s="519"/>
      <c r="B632" s="519"/>
      <c r="C632" s="519"/>
      <c r="D632" s="519"/>
      <c r="E632" s="481"/>
      <c r="F632" s="481"/>
      <c r="G632" s="481"/>
      <c r="H632" s="481"/>
      <c r="I632" s="481"/>
      <c r="J632" s="481"/>
      <c r="K632" s="481"/>
      <c r="L632" s="481"/>
      <c r="M632" s="481"/>
      <c r="N632" s="481"/>
      <c r="O632" s="481"/>
      <c r="P632" s="481"/>
      <c r="Q632" s="481"/>
      <c r="R632" s="481"/>
      <c r="S632" s="481"/>
      <c r="T632" s="481"/>
      <c r="U632" s="481"/>
      <c r="V632" s="481"/>
      <c r="W632" s="481"/>
      <c r="X632" s="481"/>
      <c r="Y632" s="481"/>
      <c r="Z632" s="481"/>
      <c r="AA632" s="481"/>
      <c r="AB632" s="481"/>
      <c r="AC632" s="481"/>
      <c r="AD632" s="481"/>
      <c r="AE632" s="481"/>
    </row>
    <row r="633" spans="1:31">
      <c r="A633" s="519"/>
      <c r="B633" s="519"/>
      <c r="C633" s="519"/>
      <c r="D633" s="519"/>
      <c r="E633" s="481"/>
      <c r="F633" s="481"/>
      <c r="G633" s="481"/>
      <c r="H633" s="481"/>
      <c r="I633" s="481"/>
      <c r="J633" s="481"/>
      <c r="K633" s="481"/>
      <c r="L633" s="481"/>
      <c r="M633" s="481"/>
      <c r="N633" s="481"/>
      <c r="O633" s="481"/>
      <c r="P633" s="481"/>
      <c r="Q633" s="481"/>
      <c r="R633" s="481"/>
      <c r="S633" s="481"/>
      <c r="T633" s="481"/>
      <c r="U633" s="481"/>
      <c r="V633" s="481"/>
      <c r="W633" s="481"/>
      <c r="X633" s="481"/>
      <c r="Y633" s="481"/>
      <c r="Z633" s="481"/>
      <c r="AA633" s="481"/>
      <c r="AB633" s="481"/>
      <c r="AC633" s="481"/>
      <c r="AD633" s="481"/>
      <c r="AE633" s="481"/>
    </row>
    <row r="634" spans="1:31">
      <c r="A634" s="519"/>
      <c r="B634" s="519"/>
      <c r="C634" s="519"/>
      <c r="D634" s="519"/>
      <c r="E634" s="481"/>
      <c r="F634" s="481"/>
      <c r="G634" s="481"/>
      <c r="H634" s="481"/>
      <c r="I634" s="481"/>
      <c r="J634" s="481"/>
      <c r="K634" s="481"/>
      <c r="L634" s="481"/>
      <c r="M634" s="481"/>
      <c r="N634" s="481"/>
      <c r="O634" s="481"/>
      <c r="P634" s="481"/>
      <c r="Q634" s="481"/>
      <c r="R634" s="481"/>
      <c r="S634" s="481"/>
      <c r="T634" s="481"/>
      <c r="U634" s="481"/>
      <c r="V634" s="481"/>
      <c r="W634" s="481"/>
      <c r="X634" s="481"/>
      <c r="Y634" s="481"/>
      <c r="Z634" s="481"/>
      <c r="AA634" s="481"/>
      <c r="AB634" s="481"/>
      <c r="AC634" s="481"/>
      <c r="AD634" s="481"/>
      <c r="AE634" s="481"/>
    </row>
    <row r="635" spans="1:31">
      <c r="A635" s="519"/>
      <c r="B635" s="519"/>
      <c r="C635" s="519"/>
      <c r="D635" s="519"/>
      <c r="E635" s="481"/>
      <c r="F635" s="481"/>
      <c r="G635" s="481"/>
      <c r="H635" s="481"/>
      <c r="I635" s="481"/>
      <c r="J635" s="481"/>
      <c r="K635" s="481"/>
      <c r="L635" s="481"/>
      <c r="M635" s="481"/>
      <c r="N635" s="481"/>
      <c r="O635" s="481"/>
      <c r="P635" s="481"/>
      <c r="Q635" s="481"/>
      <c r="R635" s="481"/>
      <c r="S635" s="481"/>
      <c r="T635" s="481"/>
      <c r="U635" s="481"/>
      <c r="V635" s="481"/>
      <c r="W635" s="481"/>
      <c r="X635" s="481"/>
      <c r="Y635" s="481"/>
      <c r="Z635" s="481"/>
      <c r="AA635" s="481"/>
      <c r="AB635" s="481"/>
      <c r="AC635" s="481"/>
      <c r="AD635" s="481"/>
      <c r="AE635" s="481"/>
    </row>
    <row r="636" spans="1:31">
      <c r="A636" s="519"/>
      <c r="B636" s="519"/>
      <c r="C636" s="519"/>
      <c r="D636" s="519"/>
      <c r="E636" s="481"/>
      <c r="F636" s="481"/>
      <c r="G636" s="481"/>
      <c r="H636" s="481"/>
      <c r="I636" s="481"/>
      <c r="J636" s="481"/>
      <c r="K636" s="481"/>
      <c r="L636" s="481"/>
      <c r="M636" s="481"/>
      <c r="N636" s="481"/>
      <c r="O636" s="481"/>
      <c r="P636" s="481"/>
      <c r="Q636" s="481"/>
      <c r="R636" s="481"/>
      <c r="S636" s="481"/>
      <c r="T636" s="481"/>
      <c r="U636" s="481"/>
      <c r="V636" s="481"/>
      <c r="W636" s="481"/>
      <c r="X636" s="481"/>
      <c r="Y636" s="481"/>
      <c r="Z636" s="481"/>
      <c r="AA636" s="481"/>
      <c r="AB636" s="481"/>
      <c r="AC636" s="481"/>
      <c r="AD636" s="481"/>
      <c r="AE636" s="481"/>
    </row>
    <row r="637" spans="1:31">
      <c r="A637" s="519"/>
      <c r="B637" s="519"/>
      <c r="C637" s="519"/>
      <c r="D637" s="519"/>
      <c r="E637" s="481"/>
      <c r="F637" s="481"/>
      <c r="G637" s="481"/>
      <c r="H637" s="481"/>
      <c r="I637" s="481"/>
      <c r="J637" s="481"/>
      <c r="K637" s="481"/>
      <c r="L637" s="481"/>
      <c r="M637" s="481"/>
      <c r="N637" s="481"/>
      <c r="O637" s="481"/>
      <c r="P637" s="481"/>
      <c r="Q637" s="481"/>
      <c r="R637" s="481"/>
      <c r="S637" s="481"/>
      <c r="T637" s="481"/>
      <c r="U637" s="481"/>
      <c r="V637" s="481"/>
      <c r="W637" s="481"/>
      <c r="X637" s="481"/>
      <c r="Y637" s="481"/>
      <c r="Z637" s="481"/>
      <c r="AA637" s="481"/>
      <c r="AB637" s="481"/>
      <c r="AC637" s="481"/>
      <c r="AD637" s="481"/>
      <c r="AE637" s="481"/>
    </row>
    <row r="638" spans="1:31">
      <c r="A638" s="519"/>
      <c r="B638" s="519"/>
      <c r="C638" s="519"/>
      <c r="D638" s="519"/>
      <c r="E638" s="481"/>
      <c r="F638" s="481"/>
      <c r="G638" s="481"/>
      <c r="H638" s="481"/>
      <c r="I638" s="481"/>
      <c r="J638" s="481"/>
      <c r="K638" s="481"/>
      <c r="L638" s="481"/>
      <c r="M638" s="481"/>
      <c r="N638" s="481"/>
      <c r="O638" s="481"/>
      <c r="P638" s="481"/>
      <c r="Q638" s="481"/>
      <c r="R638" s="481"/>
      <c r="S638" s="481"/>
      <c r="T638" s="481"/>
      <c r="U638" s="481"/>
      <c r="V638" s="481"/>
      <c r="W638" s="481"/>
      <c r="X638" s="481"/>
      <c r="Y638" s="481"/>
      <c r="Z638" s="481"/>
      <c r="AA638" s="481"/>
      <c r="AB638" s="481"/>
      <c r="AC638" s="481"/>
      <c r="AD638" s="481"/>
      <c r="AE638" s="481"/>
    </row>
    <row r="639" spans="1:31">
      <c r="A639" s="519"/>
      <c r="B639" s="519"/>
      <c r="C639" s="519"/>
      <c r="D639" s="519"/>
      <c r="E639" s="481"/>
      <c r="F639" s="481"/>
      <c r="G639" s="481"/>
      <c r="H639" s="481"/>
      <c r="I639" s="481"/>
      <c r="J639" s="481"/>
      <c r="K639" s="481"/>
      <c r="L639" s="481"/>
      <c r="M639" s="481"/>
      <c r="N639" s="481"/>
      <c r="O639" s="481"/>
      <c r="P639" s="481"/>
      <c r="Q639" s="481"/>
      <c r="R639" s="481"/>
      <c r="S639" s="481"/>
      <c r="T639" s="481"/>
      <c r="U639" s="481"/>
      <c r="V639" s="481"/>
      <c r="W639" s="481"/>
      <c r="X639" s="481"/>
      <c r="Y639" s="481"/>
      <c r="Z639" s="481"/>
      <c r="AA639" s="481"/>
      <c r="AB639" s="481"/>
      <c r="AC639" s="481"/>
      <c r="AD639" s="481"/>
      <c r="AE639" s="481"/>
    </row>
    <row r="640" spans="1:31">
      <c r="A640" s="519"/>
      <c r="B640" s="519"/>
      <c r="C640" s="519"/>
      <c r="D640" s="519"/>
      <c r="E640" s="481"/>
      <c r="F640" s="481"/>
      <c r="G640" s="481"/>
      <c r="H640" s="481"/>
      <c r="I640" s="481"/>
      <c r="J640" s="481"/>
      <c r="K640" s="481"/>
      <c r="L640" s="481"/>
      <c r="M640" s="481"/>
      <c r="N640" s="481"/>
      <c r="O640" s="481"/>
      <c r="P640" s="481"/>
      <c r="Q640" s="481"/>
      <c r="R640" s="481"/>
      <c r="S640" s="481"/>
      <c r="T640" s="481"/>
      <c r="U640" s="481"/>
      <c r="V640" s="481"/>
      <c r="W640" s="481"/>
      <c r="X640" s="481"/>
      <c r="Y640" s="481"/>
      <c r="Z640" s="481"/>
      <c r="AA640" s="481"/>
      <c r="AB640" s="481"/>
      <c r="AC640" s="481"/>
      <c r="AD640" s="481"/>
      <c r="AE640" s="481"/>
    </row>
    <row r="641" spans="1:31">
      <c r="A641" s="519"/>
      <c r="B641" s="519"/>
      <c r="C641" s="519"/>
      <c r="D641" s="519"/>
      <c r="E641" s="481"/>
      <c r="F641" s="481"/>
      <c r="G641" s="481"/>
      <c r="H641" s="481"/>
      <c r="I641" s="481"/>
      <c r="J641" s="481"/>
      <c r="K641" s="481"/>
      <c r="L641" s="481"/>
      <c r="M641" s="481"/>
      <c r="N641" s="481"/>
      <c r="O641" s="481"/>
      <c r="P641" s="481"/>
      <c r="Q641" s="481"/>
      <c r="R641" s="481"/>
      <c r="S641" s="481"/>
      <c r="T641" s="481"/>
      <c r="U641" s="481"/>
      <c r="V641" s="481"/>
      <c r="W641" s="481"/>
      <c r="X641" s="481"/>
      <c r="Y641" s="481"/>
      <c r="Z641" s="481"/>
      <c r="AA641" s="481"/>
      <c r="AB641" s="481"/>
      <c r="AC641" s="481"/>
      <c r="AD641" s="481"/>
      <c r="AE641" s="481"/>
    </row>
    <row r="642" spans="1:31">
      <c r="A642" s="519"/>
      <c r="B642" s="519"/>
      <c r="C642" s="519"/>
      <c r="D642" s="519"/>
      <c r="E642" s="481"/>
      <c r="F642" s="481"/>
      <c r="G642" s="481"/>
      <c r="H642" s="481"/>
      <c r="I642" s="481"/>
      <c r="J642" s="481"/>
      <c r="K642" s="481"/>
      <c r="L642" s="481"/>
      <c r="M642" s="481"/>
      <c r="N642" s="481"/>
      <c r="O642" s="481"/>
      <c r="P642" s="481"/>
      <c r="Q642" s="481"/>
      <c r="R642" s="481"/>
      <c r="S642" s="481"/>
      <c r="T642" s="481"/>
      <c r="U642" s="481"/>
      <c r="V642" s="481"/>
      <c r="W642" s="481"/>
      <c r="X642" s="481"/>
      <c r="Y642" s="481"/>
      <c r="Z642" s="481"/>
      <c r="AA642" s="481"/>
      <c r="AB642" s="481"/>
      <c r="AC642" s="481"/>
      <c r="AD642" s="481"/>
      <c r="AE642" s="481"/>
    </row>
    <row r="643" spans="1:31">
      <c r="A643" s="519"/>
      <c r="B643" s="519"/>
      <c r="C643" s="519"/>
      <c r="D643" s="519"/>
      <c r="E643" s="481"/>
      <c r="F643" s="481"/>
      <c r="G643" s="481"/>
      <c r="H643" s="481"/>
      <c r="I643" s="481"/>
      <c r="J643" s="481"/>
      <c r="K643" s="481"/>
      <c r="L643" s="481"/>
      <c r="M643" s="481"/>
      <c r="N643" s="481"/>
      <c r="O643" s="481"/>
      <c r="P643" s="481"/>
      <c r="Q643" s="481"/>
      <c r="R643" s="481"/>
      <c r="S643" s="481"/>
      <c r="T643" s="481"/>
      <c r="U643" s="481"/>
      <c r="V643" s="481"/>
      <c r="W643" s="481"/>
      <c r="X643" s="481"/>
      <c r="Y643" s="481"/>
      <c r="Z643" s="481"/>
      <c r="AA643" s="481"/>
      <c r="AB643" s="481"/>
      <c r="AC643" s="481"/>
      <c r="AD643" s="481"/>
      <c r="AE643" s="481"/>
    </row>
    <row r="644" spans="1:31">
      <c r="A644" s="519"/>
      <c r="B644" s="519"/>
      <c r="C644" s="519"/>
      <c r="D644" s="519"/>
      <c r="E644" s="481"/>
      <c r="F644" s="481"/>
      <c r="G644" s="481"/>
      <c r="H644" s="481"/>
      <c r="I644" s="481"/>
      <c r="J644" s="481"/>
      <c r="K644" s="481"/>
      <c r="L644" s="481"/>
      <c r="M644" s="481"/>
      <c r="N644" s="481"/>
      <c r="O644" s="481"/>
      <c r="P644" s="481"/>
      <c r="Q644" s="481"/>
      <c r="R644" s="481"/>
      <c r="S644" s="481"/>
      <c r="T644" s="481"/>
      <c r="U644" s="481"/>
      <c r="V644" s="481"/>
      <c r="W644" s="481"/>
      <c r="X644" s="481"/>
      <c r="Y644" s="481"/>
      <c r="Z644" s="481"/>
      <c r="AA644" s="481"/>
      <c r="AB644" s="481"/>
      <c r="AC644" s="481"/>
      <c r="AD644" s="481"/>
      <c r="AE644" s="481"/>
    </row>
    <row r="645" spans="1:31">
      <c r="A645" s="519"/>
      <c r="B645" s="519"/>
      <c r="C645" s="519"/>
      <c r="D645" s="519"/>
      <c r="E645" s="481"/>
      <c r="F645" s="481"/>
      <c r="G645" s="481"/>
      <c r="H645" s="481"/>
      <c r="I645" s="481"/>
      <c r="J645" s="481"/>
      <c r="K645" s="481"/>
      <c r="L645" s="481"/>
      <c r="M645" s="481"/>
      <c r="N645" s="481"/>
      <c r="O645" s="481"/>
      <c r="P645" s="481"/>
      <c r="Q645" s="481"/>
      <c r="R645" s="481"/>
      <c r="S645" s="481"/>
      <c r="T645" s="481"/>
      <c r="U645" s="481"/>
      <c r="V645" s="481"/>
      <c r="W645" s="481"/>
      <c r="X645" s="481"/>
      <c r="Y645" s="481"/>
      <c r="Z645" s="481"/>
      <c r="AA645" s="481"/>
      <c r="AB645" s="481"/>
      <c r="AC645" s="481"/>
      <c r="AD645" s="481"/>
      <c r="AE645" s="481"/>
    </row>
    <row r="646" spans="1:31">
      <c r="A646" s="519"/>
      <c r="B646" s="519"/>
      <c r="C646" s="519"/>
      <c r="D646" s="519"/>
      <c r="E646" s="481"/>
      <c r="F646" s="481"/>
      <c r="G646" s="481"/>
      <c r="H646" s="481"/>
      <c r="I646" s="481"/>
      <c r="J646" s="481"/>
      <c r="K646" s="481"/>
      <c r="L646" s="481"/>
      <c r="M646" s="481"/>
      <c r="N646" s="481"/>
      <c r="O646" s="481"/>
      <c r="P646" s="481"/>
      <c r="Q646" s="481"/>
      <c r="R646" s="481"/>
      <c r="S646" s="481"/>
      <c r="T646" s="481"/>
      <c r="U646" s="481"/>
      <c r="V646" s="481"/>
      <c r="W646" s="481"/>
      <c r="X646" s="481"/>
      <c r="Y646" s="481"/>
      <c r="Z646" s="481"/>
      <c r="AA646" s="481"/>
      <c r="AB646" s="481"/>
      <c r="AC646" s="481"/>
      <c r="AD646" s="481"/>
      <c r="AE646" s="481"/>
    </row>
    <row r="647" spans="1:31">
      <c r="A647" s="519"/>
      <c r="B647" s="519"/>
      <c r="C647" s="519"/>
      <c r="D647" s="519"/>
      <c r="E647" s="481"/>
      <c r="F647" s="481"/>
      <c r="G647" s="481"/>
      <c r="H647" s="481"/>
      <c r="I647" s="481"/>
      <c r="J647" s="481"/>
      <c r="K647" s="481"/>
      <c r="L647" s="481"/>
      <c r="M647" s="481"/>
      <c r="N647" s="481"/>
      <c r="O647" s="481"/>
      <c r="P647" s="481"/>
      <c r="Q647" s="481"/>
      <c r="R647" s="481"/>
      <c r="S647" s="481"/>
      <c r="T647" s="481"/>
      <c r="U647" s="481"/>
      <c r="V647" s="481"/>
      <c r="W647" s="481"/>
      <c r="X647" s="481"/>
      <c r="Y647" s="481"/>
      <c r="Z647" s="481"/>
      <c r="AA647" s="481"/>
      <c r="AB647" s="481"/>
      <c r="AC647" s="481"/>
      <c r="AD647" s="481"/>
      <c r="AE647" s="481"/>
    </row>
    <row r="648" spans="1:31">
      <c r="A648" s="519"/>
      <c r="B648" s="519"/>
      <c r="C648" s="519"/>
      <c r="D648" s="519"/>
      <c r="E648" s="481"/>
      <c r="F648" s="481"/>
      <c r="G648" s="481"/>
      <c r="H648" s="481"/>
      <c r="I648" s="481"/>
      <c r="J648" s="481"/>
      <c r="K648" s="481"/>
      <c r="L648" s="481"/>
      <c r="M648" s="481"/>
      <c r="N648" s="481"/>
      <c r="O648" s="481"/>
      <c r="P648" s="481"/>
      <c r="Q648" s="481"/>
      <c r="R648" s="481"/>
      <c r="S648" s="481"/>
      <c r="T648" s="481"/>
      <c r="U648" s="481"/>
      <c r="V648" s="481"/>
      <c r="W648" s="481"/>
      <c r="X648" s="481"/>
      <c r="Y648" s="481"/>
      <c r="Z648" s="481"/>
      <c r="AA648" s="481"/>
      <c r="AB648" s="481"/>
      <c r="AC648" s="481"/>
      <c r="AD648" s="481"/>
      <c r="AE648" s="481"/>
    </row>
    <row r="649" spans="1:31">
      <c r="A649" s="519"/>
      <c r="B649" s="519"/>
      <c r="C649" s="519"/>
      <c r="D649" s="519"/>
      <c r="E649" s="481"/>
      <c r="F649" s="481"/>
      <c r="G649" s="481"/>
      <c r="H649" s="481"/>
      <c r="I649" s="481"/>
      <c r="J649" s="481"/>
      <c r="K649" s="481"/>
      <c r="L649" s="481"/>
      <c r="M649" s="481"/>
      <c r="N649" s="481"/>
      <c r="O649" s="481"/>
      <c r="P649" s="481"/>
      <c r="Q649" s="481"/>
      <c r="R649" s="481"/>
      <c r="S649" s="481"/>
      <c r="T649" s="481"/>
      <c r="U649" s="481"/>
      <c r="V649" s="481"/>
      <c r="W649" s="481"/>
      <c r="X649" s="481"/>
      <c r="Y649" s="481"/>
      <c r="Z649" s="481"/>
      <c r="AA649" s="481"/>
      <c r="AB649" s="481"/>
      <c r="AC649" s="481"/>
      <c r="AD649" s="481"/>
      <c r="AE649" s="481"/>
    </row>
    <row r="650" spans="1:31">
      <c r="A650" s="519"/>
      <c r="B650" s="519"/>
      <c r="C650" s="519"/>
      <c r="D650" s="519"/>
      <c r="E650" s="481"/>
      <c r="F650" s="481"/>
      <c r="G650" s="481"/>
      <c r="H650" s="481"/>
      <c r="I650" s="481"/>
      <c r="J650" s="481"/>
      <c r="K650" s="481"/>
      <c r="L650" s="481"/>
      <c r="M650" s="481"/>
      <c r="N650" s="481"/>
      <c r="O650" s="481"/>
      <c r="P650" s="481"/>
      <c r="Q650" s="481"/>
      <c r="R650" s="481"/>
      <c r="S650" s="481"/>
      <c r="T650" s="481"/>
      <c r="U650" s="481"/>
      <c r="V650" s="481"/>
      <c r="W650" s="481"/>
      <c r="X650" s="481"/>
      <c r="Y650" s="481"/>
      <c r="Z650" s="481"/>
      <c r="AA650" s="481"/>
      <c r="AB650" s="481"/>
      <c r="AC650" s="481"/>
      <c r="AD650" s="481"/>
      <c r="AE650" s="481"/>
    </row>
    <row r="651" spans="1:31">
      <c r="A651" s="519"/>
      <c r="B651" s="519"/>
      <c r="C651" s="519"/>
      <c r="D651" s="519"/>
      <c r="E651" s="481"/>
      <c r="F651" s="481"/>
      <c r="G651" s="481"/>
      <c r="H651" s="481"/>
      <c r="I651" s="481"/>
      <c r="J651" s="481"/>
      <c r="K651" s="481"/>
      <c r="L651" s="481"/>
      <c r="M651" s="481"/>
      <c r="N651" s="481"/>
      <c r="O651" s="481"/>
      <c r="P651" s="481"/>
      <c r="Q651" s="481"/>
      <c r="R651" s="481"/>
      <c r="S651" s="481"/>
      <c r="T651" s="481"/>
      <c r="U651" s="481"/>
      <c r="V651" s="481"/>
      <c r="W651" s="481"/>
      <c r="X651" s="481"/>
      <c r="Y651" s="481"/>
      <c r="Z651" s="481"/>
      <c r="AA651" s="481"/>
      <c r="AB651" s="481"/>
      <c r="AC651" s="481"/>
      <c r="AD651" s="481"/>
      <c r="AE651" s="481"/>
    </row>
    <row r="652" spans="1:31">
      <c r="A652" s="519"/>
      <c r="B652" s="519"/>
      <c r="C652" s="519"/>
      <c r="D652" s="519"/>
      <c r="E652" s="481"/>
      <c r="F652" s="481"/>
      <c r="G652" s="481"/>
      <c r="H652" s="481"/>
      <c r="I652" s="481"/>
      <c r="J652" s="481"/>
      <c r="K652" s="481"/>
      <c r="L652" s="481"/>
      <c r="M652" s="481"/>
      <c r="N652" s="481"/>
      <c r="O652" s="481"/>
      <c r="P652" s="481"/>
      <c r="Q652" s="481"/>
      <c r="R652" s="481"/>
      <c r="S652" s="481"/>
      <c r="T652" s="481"/>
      <c r="U652" s="481"/>
      <c r="V652" s="481"/>
      <c r="W652" s="481"/>
      <c r="X652" s="481"/>
      <c r="Y652" s="481"/>
      <c r="Z652" s="481"/>
      <c r="AA652" s="481"/>
      <c r="AB652" s="481"/>
      <c r="AC652" s="481"/>
      <c r="AD652" s="481"/>
      <c r="AE652" s="481"/>
    </row>
    <row r="653" spans="1:31">
      <c r="A653" s="519"/>
      <c r="B653" s="519"/>
      <c r="C653" s="519"/>
      <c r="D653" s="519"/>
      <c r="E653" s="481"/>
      <c r="F653" s="481"/>
      <c r="G653" s="481"/>
      <c r="H653" s="481"/>
      <c r="I653" s="481"/>
      <c r="J653" s="481"/>
      <c r="K653" s="481"/>
      <c r="L653" s="481"/>
      <c r="M653" s="481"/>
      <c r="N653" s="481"/>
      <c r="O653" s="481"/>
      <c r="P653" s="481"/>
      <c r="Q653" s="481"/>
      <c r="R653" s="481"/>
      <c r="S653" s="481"/>
      <c r="T653" s="481"/>
      <c r="U653" s="481"/>
      <c r="V653" s="481"/>
      <c r="W653" s="481"/>
      <c r="X653" s="481"/>
      <c r="Y653" s="481"/>
      <c r="Z653" s="481"/>
      <c r="AA653" s="481"/>
      <c r="AB653" s="481"/>
      <c r="AC653" s="481"/>
      <c r="AD653" s="481"/>
      <c r="AE653" s="481"/>
    </row>
    <row r="654" spans="1:31">
      <c r="A654" s="519"/>
      <c r="B654" s="519"/>
      <c r="C654" s="519"/>
      <c r="D654" s="519"/>
      <c r="E654" s="481"/>
      <c r="F654" s="481"/>
      <c r="G654" s="481"/>
      <c r="H654" s="481"/>
      <c r="I654" s="481"/>
      <c r="J654" s="481"/>
      <c r="K654" s="481"/>
      <c r="L654" s="481"/>
      <c r="M654" s="481"/>
      <c r="N654" s="481"/>
      <c r="O654" s="481"/>
      <c r="P654" s="481"/>
      <c r="Q654" s="481"/>
      <c r="R654" s="481"/>
      <c r="S654" s="481"/>
      <c r="T654" s="481"/>
      <c r="U654" s="481"/>
      <c r="V654" s="481"/>
      <c r="W654" s="481"/>
      <c r="X654" s="481"/>
      <c r="Y654" s="481"/>
      <c r="Z654" s="481"/>
      <c r="AA654" s="481"/>
      <c r="AB654" s="481"/>
      <c r="AC654" s="481"/>
      <c r="AD654" s="481"/>
      <c r="AE654" s="481"/>
    </row>
    <row r="655" spans="1:31">
      <c r="A655" s="519"/>
      <c r="B655" s="519"/>
      <c r="C655" s="519"/>
      <c r="D655" s="519"/>
      <c r="E655" s="481"/>
      <c r="F655" s="481"/>
      <c r="G655" s="481"/>
      <c r="H655" s="481"/>
      <c r="I655" s="481"/>
      <c r="J655" s="481"/>
      <c r="K655" s="481"/>
      <c r="L655" s="481"/>
      <c r="M655" s="481"/>
      <c r="N655" s="481"/>
      <c r="O655" s="481"/>
      <c r="P655" s="481"/>
      <c r="Q655" s="481"/>
      <c r="R655" s="481"/>
      <c r="S655" s="481"/>
      <c r="T655" s="481"/>
      <c r="U655" s="481"/>
      <c r="V655" s="481"/>
      <c r="W655" s="481"/>
      <c r="X655" s="481"/>
      <c r="Y655" s="481"/>
      <c r="Z655" s="481"/>
      <c r="AA655" s="481"/>
      <c r="AB655" s="481"/>
      <c r="AC655" s="481"/>
      <c r="AD655" s="481"/>
      <c r="AE655" s="481"/>
    </row>
    <row r="656" spans="1:31">
      <c r="A656" s="519"/>
      <c r="B656" s="519"/>
      <c r="C656" s="519"/>
      <c r="D656" s="519"/>
      <c r="E656" s="481"/>
      <c r="F656" s="481"/>
      <c r="G656" s="481"/>
      <c r="H656" s="481"/>
      <c r="I656" s="481"/>
      <c r="J656" s="481"/>
      <c r="K656" s="481"/>
      <c r="L656" s="481"/>
      <c r="M656" s="481"/>
      <c r="N656" s="481"/>
      <c r="O656" s="481"/>
      <c r="P656" s="481"/>
      <c r="Q656" s="481"/>
      <c r="R656" s="481"/>
      <c r="S656" s="481"/>
      <c r="T656" s="481"/>
      <c r="U656" s="481"/>
      <c r="V656" s="481"/>
      <c r="W656" s="481"/>
      <c r="X656" s="481"/>
      <c r="Y656" s="481"/>
      <c r="Z656" s="481"/>
      <c r="AA656" s="481"/>
      <c r="AB656" s="481"/>
      <c r="AC656" s="481"/>
      <c r="AD656" s="481"/>
      <c r="AE656" s="481"/>
    </row>
    <row r="657" spans="1:31">
      <c r="A657" s="519"/>
      <c r="B657" s="519"/>
      <c r="C657" s="519"/>
      <c r="D657" s="519"/>
      <c r="E657" s="481"/>
      <c r="F657" s="481"/>
      <c r="G657" s="481"/>
      <c r="H657" s="481"/>
      <c r="I657" s="481"/>
      <c r="J657" s="481"/>
      <c r="K657" s="481"/>
      <c r="L657" s="481"/>
      <c r="M657" s="481"/>
      <c r="N657" s="481"/>
      <c r="O657" s="481"/>
      <c r="P657" s="481"/>
      <c r="Q657" s="481"/>
      <c r="R657" s="481"/>
      <c r="S657" s="481"/>
      <c r="T657" s="481"/>
      <c r="U657" s="481"/>
      <c r="V657" s="481"/>
      <c r="W657" s="481"/>
      <c r="X657" s="481"/>
      <c r="Y657" s="481"/>
      <c r="Z657" s="481"/>
      <c r="AA657" s="481"/>
      <c r="AB657" s="481"/>
      <c r="AC657" s="481"/>
      <c r="AD657" s="481"/>
      <c r="AE657" s="481"/>
    </row>
    <row r="658" spans="1:31">
      <c r="A658" s="519"/>
      <c r="B658" s="519"/>
      <c r="C658" s="519"/>
      <c r="D658" s="519"/>
      <c r="E658" s="481"/>
      <c r="F658" s="481"/>
      <c r="G658" s="481"/>
      <c r="H658" s="481"/>
      <c r="I658" s="481"/>
      <c r="J658" s="481"/>
      <c r="K658" s="481"/>
      <c r="L658" s="481"/>
      <c r="M658" s="481"/>
      <c r="N658" s="481"/>
      <c r="O658" s="481"/>
      <c r="P658" s="481"/>
      <c r="Q658" s="481"/>
      <c r="R658" s="481"/>
      <c r="S658" s="481"/>
      <c r="T658" s="481"/>
      <c r="U658" s="481"/>
      <c r="V658" s="481"/>
      <c r="W658" s="481"/>
      <c r="X658" s="481"/>
      <c r="Y658" s="481"/>
      <c r="Z658" s="481"/>
      <c r="AA658" s="481"/>
      <c r="AB658" s="481"/>
      <c r="AC658" s="481"/>
      <c r="AD658" s="481"/>
      <c r="AE658" s="481"/>
    </row>
    <row r="659" spans="1:31">
      <c r="A659" s="519"/>
      <c r="B659" s="519"/>
      <c r="C659" s="519"/>
      <c r="D659" s="519"/>
      <c r="E659" s="481"/>
      <c r="F659" s="481"/>
      <c r="G659" s="481"/>
      <c r="H659" s="481"/>
      <c r="I659" s="481"/>
      <c r="J659" s="481"/>
      <c r="K659" s="481"/>
      <c r="L659" s="481"/>
      <c r="M659" s="481"/>
      <c r="N659" s="481"/>
      <c r="O659" s="481"/>
      <c r="P659" s="481"/>
      <c r="Q659" s="481"/>
      <c r="R659" s="481"/>
      <c r="S659" s="481"/>
      <c r="T659" s="481"/>
      <c r="U659" s="481"/>
      <c r="V659" s="481"/>
      <c r="W659" s="481"/>
      <c r="X659" s="481"/>
      <c r="Y659" s="481"/>
      <c r="Z659" s="481"/>
      <c r="AA659" s="481"/>
      <c r="AB659" s="481"/>
      <c r="AC659" s="481"/>
      <c r="AD659" s="481"/>
      <c r="AE659" s="481"/>
    </row>
    <row r="660" spans="1:31">
      <c r="A660" s="519"/>
      <c r="B660" s="519"/>
      <c r="C660" s="519"/>
      <c r="D660" s="519"/>
      <c r="E660" s="481"/>
      <c r="F660" s="481"/>
      <c r="G660" s="481"/>
      <c r="H660" s="481"/>
      <c r="I660" s="481"/>
      <c r="J660" s="481"/>
      <c r="K660" s="481"/>
      <c r="L660" s="481"/>
      <c r="M660" s="481"/>
      <c r="N660" s="481"/>
      <c r="O660" s="481"/>
      <c r="P660" s="481"/>
      <c r="Q660" s="481"/>
      <c r="R660" s="481"/>
      <c r="S660" s="481"/>
      <c r="T660" s="481"/>
      <c r="U660" s="481"/>
      <c r="V660" s="481"/>
      <c r="W660" s="481"/>
      <c r="X660" s="481"/>
      <c r="Y660" s="481"/>
      <c r="Z660" s="481"/>
      <c r="AA660" s="481"/>
      <c r="AB660" s="481"/>
      <c r="AC660" s="481"/>
      <c r="AD660" s="481"/>
      <c r="AE660" s="481"/>
    </row>
    <row r="661" spans="1:31">
      <c r="A661" s="519"/>
      <c r="B661" s="519"/>
      <c r="C661" s="519"/>
      <c r="D661" s="519"/>
      <c r="E661" s="481"/>
      <c r="F661" s="481"/>
      <c r="G661" s="481"/>
      <c r="H661" s="481"/>
      <c r="I661" s="481"/>
      <c r="J661" s="481"/>
      <c r="K661" s="481"/>
      <c r="L661" s="481"/>
      <c r="M661" s="481"/>
      <c r="N661" s="481"/>
      <c r="O661" s="481"/>
      <c r="P661" s="481"/>
      <c r="Q661" s="481"/>
      <c r="R661" s="481"/>
      <c r="S661" s="481"/>
      <c r="T661" s="481"/>
      <c r="U661" s="481"/>
      <c r="V661" s="481"/>
      <c r="W661" s="481"/>
      <c r="X661" s="481"/>
      <c r="Y661" s="481"/>
      <c r="Z661" s="481"/>
      <c r="AA661" s="481"/>
      <c r="AB661" s="481"/>
      <c r="AC661" s="481"/>
      <c r="AD661" s="481"/>
      <c r="AE661" s="481"/>
    </row>
    <row r="662" spans="1:31">
      <c r="A662" s="519"/>
      <c r="B662" s="519"/>
      <c r="C662" s="519"/>
      <c r="D662" s="519"/>
      <c r="E662" s="481"/>
      <c r="F662" s="481"/>
      <c r="G662" s="481"/>
      <c r="H662" s="481"/>
      <c r="I662" s="481"/>
      <c r="J662" s="481"/>
      <c r="K662" s="481"/>
      <c r="L662" s="481"/>
      <c r="M662" s="481"/>
      <c r="N662" s="481"/>
      <c r="O662" s="481"/>
      <c r="P662" s="481"/>
      <c r="Q662" s="481"/>
      <c r="R662" s="481"/>
      <c r="S662" s="481"/>
      <c r="T662" s="481"/>
      <c r="U662" s="481"/>
      <c r="V662" s="481"/>
      <c r="W662" s="481"/>
      <c r="X662" s="481"/>
      <c r="Y662" s="481"/>
      <c r="Z662" s="481"/>
      <c r="AA662" s="481"/>
      <c r="AB662" s="481"/>
      <c r="AC662" s="481"/>
      <c r="AD662" s="481"/>
      <c r="AE662" s="481"/>
    </row>
    <row r="663" spans="1:31">
      <c r="A663" s="519"/>
      <c r="B663" s="519"/>
      <c r="C663" s="519"/>
      <c r="D663" s="519"/>
      <c r="E663" s="481"/>
      <c r="F663" s="481"/>
      <c r="G663" s="481"/>
      <c r="H663" s="481"/>
      <c r="I663" s="481"/>
      <c r="J663" s="481"/>
      <c r="K663" s="481"/>
      <c r="L663" s="481"/>
      <c r="M663" s="481"/>
      <c r="N663" s="481"/>
      <c r="O663" s="481"/>
      <c r="P663" s="481"/>
      <c r="Q663" s="481"/>
      <c r="R663" s="481"/>
      <c r="S663" s="481"/>
      <c r="T663" s="481"/>
      <c r="U663" s="481"/>
      <c r="V663" s="481"/>
      <c r="W663" s="481"/>
      <c r="X663" s="481"/>
      <c r="Y663" s="481"/>
      <c r="Z663" s="481"/>
      <c r="AA663" s="481"/>
      <c r="AB663" s="481"/>
      <c r="AC663" s="481"/>
      <c r="AD663" s="481"/>
      <c r="AE663" s="481"/>
    </row>
    <row r="664" spans="1:31">
      <c r="A664" s="519"/>
      <c r="B664" s="519"/>
      <c r="C664" s="519"/>
      <c r="D664" s="519"/>
      <c r="E664" s="481"/>
      <c r="F664" s="481"/>
      <c r="G664" s="481"/>
      <c r="H664" s="481"/>
      <c r="I664" s="481"/>
      <c r="J664" s="481"/>
      <c r="K664" s="481"/>
      <c r="L664" s="481"/>
      <c r="M664" s="481"/>
      <c r="N664" s="481"/>
      <c r="O664" s="481"/>
      <c r="P664" s="481"/>
      <c r="Q664" s="481"/>
      <c r="R664" s="481"/>
      <c r="S664" s="481"/>
      <c r="T664" s="481"/>
      <c r="U664" s="481"/>
      <c r="V664" s="481"/>
      <c r="W664" s="481"/>
      <c r="X664" s="481"/>
      <c r="Y664" s="481"/>
      <c r="Z664" s="481"/>
      <c r="AA664" s="481"/>
      <c r="AB664" s="481"/>
      <c r="AC664" s="481"/>
      <c r="AD664" s="481"/>
      <c r="AE664" s="481"/>
    </row>
    <row r="665" spans="1:31">
      <c r="A665" s="519"/>
      <c r="B665" s="519"/>
      <c r="C665" s="519"/>
      <c r="D665" s="519"/>
      <c r="E665" s="481"/>
      <c r="F665" s="481"/>
      <c r="G665" s="481"/>
      <c r="H665" s="481"/>
      <c r="I665" s="481"/>
      <c r="J665" s="481"/>
      <c r="K665" s="481"/>
      <c r="L665" s="481"/>
      <c r="M665" s="481"/>
      <c r="N665" s="481"/>
      <c r="O665" s="481"/>
      <c r="P665" s="481"/>
      <c r="Q665" s="481"/>
      <c r="R665" s="481"/>
      <c r="S665" s="481"/>
      <c r="T665" s="481"/>
      <c r="U665" s="481"/>
      <c r="V665" s="481"/>
      <c r="W665" s="481"/>
      <c r="X665" s="481"/>
      <c r="Y665" s="481"/>
      <c r="Z665" s="481"/>
      <c r="AA665" s="481"/>
      <c r="AB665" s="481"/>
      <c r="AC665" s="481"/>
      <c r="AD665" s="481"/>
      <c r="AE665" s="481"/>
    </row>
    <row r="666" spans="1:31">
      <c r="A666" s="519"/>
      <c r="B666" s="519"/>
      <c r="C666" s="519"/>
      <c r="D666" s="519"/>
      <c r="E666" s="481"/>
      <c r="F666" s="481"/>
      <c r="G666" s="481"/>
      <c r="H666" s="481"/>
      <c r="I666" s="481"/>
      <c r="J666" s="481"/>
      <c r="K666" s="481"/>
      <c r="L666" s="481"/>
      <c r="M666" s="481"/>
      <c r="N666" s="481"/>
      <c r="O666" s="481"/>
      <c r="P666" s="481"/>
      <c r="Q666" s="481"/>
      <c r="R666" s="481"/>
      <c r="S666" s="481"/>
      <c r="T666" s="481"/>
      <c r="U666" s="481"/>
      <c r="V666" s="481"/>
      <c r="W666" s="481"/>
      <c r="X666" s="481"/>
      <c r="Y666" s="481"/>
      <c r="Z666" s="481"/>
      <c r="AA666" s="481"/>
      <c r="AB666" s="481"/>
      <c r="AC666" s="481"/>
      <c r="AD666" s="481"/>
      <c r="AE666" s="481"/>
    </row>
    <row r="667" spans="1:31">
      <c r="A667" s="519"/>
      <c r="B667" s="519"/>
      <c r="C667" s="519"/>
      <c r="D667" s="519"/>
      <c r="E667" s="481"/>
      <c r="F667" s="481"/>
      <c r="G667" s="481"/>
      <c r="H667" s="481"/>
      <c r="I667" s="481"/>
      <c r="J667" s="481"/>
      <c r="K667" s="481"/>
      <c r="L667" s="481"/>
      <c r="M667" s="481"/>
      <c r="N667" s="481"/>
      <c r="O667" s="481"/>
      <c r="P667" s="481"/>
      <c r="Q667" s="481"/>
      <c r="R667" s="481"/>
      <c r="S667" s="481"/>
      <c r="T667" s="481"/>
      <c r="U667" s="481"/>
      <c r="V667" s="481"/>
      <c r="W667" s="481"/>
      <c r="X667" s="481"/>
      <c r="Y667" s="481"/>
      <c r="Z667" s="481"/>
      <c r="AA667" s="481"/>
      <c r="AB667" s="481"/>
      <c r="AC667" s="481"/>
      <c r="AD667" s="481"/>
      <c r="AE667" s="481"/>
    </row>
    <row r="668" spans="1:31">
      <c r="A668" s="519"/>
      <c r="B668" s="519"/>
      <c r="C668" s="519"/>
      <c r="D668" s="519"/>
      <c r="E668" s="481"/>
      <c r="F668" s="481"/>
      <c r="G668" s="481"/>
      <c r="H668" s="481"/>
      <c r="I668" s="481"/>
      <c r="J668" s="481"/>
      <c r="K668" s="481"/>
      <c r="L668" s="481"/>
      <c r="M668" s="481"/>
      <c r="N668" s="481"/>
      <c r="O668" s="481"/>
      <c r="P668" s="481"/>
      <c r="Q668" s="481"/>
      <c r="R668" s="481"/>
      <c r="S668" s="481"/>
      <c r="T668" s="481"/>
      <c r="U668" s="481"/>
      <c r="V668" s="481"/>
      <c r="W668" s="481"/>
      <c r="X668" s="481"/>
      <c r="Y668" s="481"/>
      <c r="Z668" s="481"/>
      <c r="AA668" s="481"/>
      <c r="AB668" s="481"/>
      <c r="AC668" s="481"/>
      <c r="AD668" s="481"/>
      <c r="AE668" s="481"/>
    </row>
    <row r="669" spans="1:31">
      <c r="A669" s="519"/>
      <c r="B669" s="519"/>
      <c r="C669" s="519"/>
      <c r="D669" s="519"/>
      <c r="E669" s="481"/>
      <c r="F669" s="481"/>
      <c r="G669" s="481"/>
      <c r="H669" s="481"/>
      <c r="I669" s="481"/>
      <c r="J669" s="481"/>
      <c r="K669" s="481"/>
      <c r="L669" s="481"/>
      <c r="M669" s="481"/>
      <c r="N669" s="481"/>
      <c r="O669" s="481"/>
      <c r="P669" s="481"/>
      <c r="Q669" s="481"/>
      <c r="R669" s="481"/>
      <c r="S669" s="481"/>
      <c r="T669" s="481"/>
      <c r="U669" s="481"/>
      <c r="V669" s="481"/>
      <c r="W669" s="481"/>
      <c r="X669" s="481"/>
      <c r="Y669" s="481"/>
      <c r="Z669" s="481"/>
      <c r="AA669" s="481"/>
      <c r="AB669" s="481"/>
      <c r="AC669" s="481"/>
      <c r="AD669" s="481"/>
      <c r="AE669" s="481"/>
    </row>
    <row r="670" spans="1:31">
      <c r="A670" s="519"/>
      <c r="B670" s="519"/>
      <c r="C670" s="519"/>
      <c r="D670" s="519"/>
      <c r="E670" s="481"/>
      <c r="F670" s="481"/>
      <c r="G670" s="481"/>
      <c r="H670" s="481"/>
      <c r="I670" s="481"/>
      <c r="J670" s="481"/>
      <c r="K670" s="481"/>
      <c r="L670" s="481"/>
      <c r="M670" s="481"/>
      <c r="N670" s="481"/>
      <c r="O670" s="481"/>
      <c r="P670" s="481"/>
      <c r="Q670" s="481"/>
      <c r="R670" s="481"/>
      <c r="S670" s="481"/>
      <c r="T670" s="481"/>
      <c r="U670" s="481"/>
      <c r="V670" s="481"/>
      <c r="W670" s="481"/>
      <c r="X670" s="481"/>
      <c r="Y670" s="481"/>
      <c r="Z670" s="481"/>
      <c r="AA670" s="481"/>
      <c r="AB670" s="481"/>
      <c r="AC670" s="481"/>
      <c r="AD670" s="481"/>
      <c r="AE670" s="481"/>
    </row>
    <row r="671" spans="1:31">
      <c r="A671" s="519"/>
      <c r="B671" s="519"/>
      <c r="C671" s="519"/>
      <c r="D671" s="519"/>
      <c r="E671" s="481"/>
      <c r="F671" s="481"/>
      <c r="G671" s="481"/>
      <c r="H671" s="481"/>
      <c r="I671" s="481"/>
      <c r="J671" s="481"/>
      <c r="K671" s="481"/>
      <c r="L671" s="481"/>
      <c r="M671" s="481"/>
      <c r="N671" s="481"/>
      <c r="O671" s="481"/>
      <c r="P671" s="481"/>
      <c r="Q671" s="481"/>
      <c r="R671" s="481"/>
      <c r="S671" s="481"/>
      <c r="T671" s="481"/>
      <c r="U671" s="481"/>
      <c r="V671" s="481"/>
      <c r="W671" s="481"/>
      <c r="X671" s="481"/>
      <c r="Y671" s="481"/>
      <c r="Z671" s="481"/>
      <c r="AA671" s="481"/>
      <c r="AB671" s="481"/>
      <c r="AC671" s="481"/>
      <c r="AD671" s="481"/>
      <c r="AE671" s="481"/>
    </row>
    <row r="672" spans="1:31">
      <c r="A672" s="519"/>
      <c r="B672" s="519"/>
      <c r="C672" s="519"/>
      <c r="D672" s="519"/>
      <c r="E672" s="481"/>
      <c r="F672" s="481"/>
      <c r="G672" s="481"/>
      <c r="H672" s="481"/>
      <c r="I672" s="481"/>
      <c r="J672" s="481"/>
      <c r="K672" s="481"/>
      <c r="L672" s="481"/>
      <c r="M672" s="481"/>
      <c r="N672" s="481"/>
      <c r="O672" s="481"/>
      <c r="P672" s="481"/>
      <c r="Q672" s="481"/>
      <c r="R672" s="481"/>
      <c r="S672" s="481"/>
      <c r="T672" s="481"/>
      <c r="U672" s="481"/>
      <c r="V672" s="481"/>
      <c r="W672" s="481"/>
      <c r="X672" s="481"/>
      <c r="Y672" s="481"/>
      <c r="Z672" s="481"/>
      <c r="AA672" s="481"/>
      <c r="AB672" s="481"/>
      <c r="AC672" s="481"/>
      <c r="AD672" s="481"/>
      <c r="AE672" s="481"/>
    </row>
    <row r="673" spans="1:31">
      <c r="A673" s="519"/>
      <c r="B673" s="519"/>
      <c r="C673" s="519"/>
      <c r="D673" s="519"/>
      <c r="E673" s="481"/>
      <c r="F673" s="481"/>
      <c r="G673" s="481"/>
      <c r="H673" s="481"/>
      <c r="I673" s="481"/>
      <c r="J673" s="481"/>
      <c r="K673" s="481"/>
      <c r="L673" s="481"/>
      <c r="M673" s="481"/>
      <c r="N673" s="481"/>
      <c r="O673" s="481"/>
      <c r="P673" s="481"/>
      <c r="Q673" s="481"/>
      <c r="R673" s="481"/>
      <c r="S673" s="481"/>
      <c r="T673" s="481"/>
      <c r="U673" s="481"/>
      <c r="V673" s="481"/>
      <c r="W673" s="481"/>
      <c r="X673" s="481"/>
      <c r="Y673" s="481"/>
      <c r="Z673" s="481"/>
      <c r="AA673" s="481"/>
      <c r="AB673" s="481"/>
      <c r="AC673" s="481"/>
      <c r="AD673" s="481"/>
      <c r="AE673" s="481"/>
    </row>
    <row r="674" spans="1:31">
      <c r="A674" s="519"/>
      <c r="B674" s="519"/>
      <c r="C674" s="519"/>
      <c r="D674" s="519"/>
      <c r="E674" s="481"/>
      <c r="F674" s="481"/>
      <c r="G674" s="481"/>
      <c r="H674" s="481"/>
      <c r="I674" s="481"/>
      <c r="J674" s="481"/>
      <c r="K674" s="481"/>
      <c r="L674" s="481"/>
      <c r="M674" s="481"/>
      <c r="N674" s="481"/>
      <c r="O674" s="481"/>
      <c r="P674" s="481"/>
      <c r="Q674" s="481"/>
      <c r="R674" s="481"/>
      <c r="S674" s="481"/>
      <c r="T674" s="481"/>
      <c r="U674" s="481"/>
      <c r="V674" s="481"/>
      <c r="W674" s="481"/>
      <c r="X674" s="481"/>
      <c r="Y674" s="481"/>
      <c r="Z674" s="481"/>
      <c r="AA674" s="481"/>
      <c r="AB674" s="481"/>
      <c r="AC674" s="481"/>
      <c r="AD674" s="481"/>
      <c r="AE674" s="481"/>
    </row>
    <row r="675" spans="1:31">
      <c r="A675" s="519"/>
      <c r="B675" s="519"/>
      <c r="C675" s="519"/>
      <c r="D675" s="519"/>
      <c r="E675" s="481"/>
      <c r="F675" s="481"/>
      <c r="G675" s="481"/>
      <c r="H675" s="481"/>
      <c r="I675" s="481"/>
      <c r="J675" s="481"/>
      <c r="K675" s="481"/>
      <c r="L675" s="481"/>
      <c r="M675" s="481"/>
      <c r="N675" s="481"/>
      <c r="O675" s="481"/>
      <c r="P675" s="481"/>
      <c r="Q675" s="481"/>
      <c r="R675" s="481"/>
      <c r="S675" s="481"/>
      <c r="T675" s="481"/>
      <c r="U675" s="481"/>
      <c r="V675" s="481"/>
      <c r="W675" s="481"/>
      <c r="X675" s="481"/>
      <c r="Y675" s="481"/>
      <c r="Z675" s="481"/>
      <c r="AA675" s="481"/>
      <c r="AB675" s="481"/>
      <c r="AC675" s="481"/>
      <c r="AD675" s="481"/>
      <c r="AE675" s="481"/>
    </row>
    <row r="676" spans="1:31">
      <c r="A676" s="519"/>
      <c r="B676" s="519"/>
      <c r="C676" s="519"/>
      <c r="D676" s="519"/>
      <c r="E676" s="481"/>
      <c r="F676" s="481"/>
      <c r="G676" s="481"/>
      <c r="H676" s="481"/>
      <c r="I676" s="481"/>
      <c r="J676" s="481"/>
      <c r="K676" s="481"/>
      <c r="L676" s="481"/>
      <c r="M676" s="481"/>
      <c r="N676" s="481"/>
      <c r="O676" s="481"/>
      <c r="P676" s="481"/>
      <c r="Q676" s="481"/>
      <c r="R676" s="481"/>
      <c r="S676" s="481"/>
      <c r="T676" s="481"/>
      <c r="U676" s="481"/>
      <c r="V676" s="481"/>
      <c r="W676" s="481"/>
      <c r="X676" s="481"/>
      <c r="Y676" s="481"/>
      <c r="Z676" s="481"/>
      <c r="AA676" s="481"/>
      <c r="AB676" s="481"/>
      <c r="AC676" s="481"/>
      <c r="AD676" s="481"/>
      <c r="AE676" s="481"/>
    </row>
    <row r="677" spans="1:31">
      <c r="A677" s="519"/>
      <c r="B677" s="519"/>
      <c r="C677" s="519"/>
      <c r="D677" s="519"/>
      <c r="E677" s="481"/>
      <c r="F677" s="481"/>
      <c r="G677" s="481"/>
      <c r="H677" s="481"/>
      <c r="I677" s="481"/>
      <c r="J677" s="481"/>
      <c r="K677" s="481"/>
      <c r="L677" s="481"/>
      <c r="M677" s="481"/>
      <c r="N677" s="481"/>
      <c r="O677" s="481"/>
      <c r="P677" s="481"/>
      <c r="Q677" s="481"/>
      <c r="R677" s="481"/>
      <c r="S677" s="481"/>
      <c r="T677" s="481"/>
      <c r="U677" s="481"/>
      <c r="V677" s="481"/>
      <c r="W677" s="481"/>
      <c r="X677" s="481"/>
      <c r="Y677" s="481"/>
      <c r="Z677" s="481"/>
      <c r="AA677" s="481"/>
      <c r="AB677" s="481"/>
      <c r="AC677" s="481"/>
      <c r="AD677" s="481"/>
      <c r="AE677" s="481"/>
    </row>
    <row r="678" spans="1:31">
      <c r="A678" s="519"/>
      <c r="B678" s="519"/>
      <c r="C678" s="519"/>
      <c r="D678" s="519"/>
      <c r="E678" s="481"/>
      <c r="F678" s="481"/>
      <c r="G678" s="481"/>
      <c r="H678" s="481"/>
      <c r="I678" s="481"/>
      <c r="J678" s="481"/>
      <c r="K678" s="481"/>
      <c r="L678" s="481"/>
      <c r="M678" s="481"/>
      <c r="N678" s="481"/>
      <c r="O678" s="481"/>
      <c r="P678" s="481"/>
      <c r="Q678" s="481"/>
      <c r="R678" s="481"/>
      <c r="S678" s="481"/>
      <c r="T678" s="481"/>
      <c r="U678" s="481"/>
      <c r="V678" s="481"/>
      <c r="W678" s="481"/>
      <c r="X678" s="481"/>
      <c r="Y678" s="481"/>
      <c r="Z678" s="481"/>
      <c r="AA678" s="481"/>
      <c r="AB678" s="481"/>
      <c r="AC678" s="481"/>
      <c r="AD678" s="481"/>
      <c r="AE678" s="481"/>
    </row>
    <row r="679" spans="1:31">
      <c r="A679" s="519"/>
      <c r="B679" s="519"/>
      <c r="C679" s="519"/>
      <c r="D679" s="519"/>
      <c r="E679" s="481"/>
      <c r="F679" s="481"/>
      <c r="G679" s="481"/>
      <c r="H679" s="481"/>
      <c r="I679" s="481"/>
      <c r="J679" s="481"/>
      <c r="K679" s="481"/>
      <c r="L679" s="481"/>
      <c r="M679" s="481"/>
      <c r="N679" s="481"/>
      <c r="O679" s="481"/>
      <c r="P679" s="481"/>
      <c r="Q679" s="481"/>
      <c r="R679" s="481"/>
      <c r="S679" s="481"/>
      <c r="T679" s="481"/>
      <c r="U679" s="481"/>
      <c r="V679" s="481"/>
      <c r="W679" s="481"/>
      <c r="X679" s="481"/>
      <c r="Y679" s="481"/>
      <c r="Z679" s="481"/>
      <c r="AA679" s="481"/>
      <c r="AB679" s="481"/>
      <c r="AC679" s="481"/>
      <c r="AD679" s="481"/>
      <c r="AE679" s="481"/>
    </row>
    <row r="680" spans="1:31">
      <c r="A680" s="519"/>
      <c r="B680" s="519"/>
      <c r="C680" s="519"/>
      <c r="D680" s="519"/>
      <c r="E680" s="481"/>
      <c r="F680" s="481"/>
      <c r="G680" s="481"/>
      <c r="H680" s="481"/>
      <c r="I680" s="481"/>
      <c r="J680" s="481"/>
      <c r="K680" s="481"/>
      <c r="L680" s="481"/>
      <c r="M680" s="481"/>
      <c r="N680" s="481"/>
      <c r="O680" s="481"/>
      <c r="P680" s="481"/>
      <c r="Q680" s="481"/>
      <c r="R680" s="481"/>
      <c r="S680" s="481"/>
      <c r="T680" s="481"/>
      <c r="U680" s="481"/>
      <c r="V680" s="481"/>
      <c r="W680" s="481"/>
      <c r="X680" s="481"/>
      <c r="Y680" s="481"/>
      <c r="Z680" s="481"/>
      <c r="AA680" s="481"/>
      <c r="AB680" s="481"/>
      <c r="AC680" s="481"/>
      <c r="AD680" s="481"/>
      <c r="AE680" s="481"/>
    </row>
    <row r="681" spans="1:31">
      <c r="A681" s="519"/>
      <c r="B681" s="519"/>
      <c r="C681" s="519"/>
      <c r="D681" s="519"/>
      <c r="E681" s="481"/>
      <c r="F681" s="481"/>
      <c r="G681" s="481"/>
      <c r="H681" s="481"/>
      <c r="I681" s="481"/>
      <c r="J681" s="481"/>
      <c r="K681" s="481"/>
      <c r="L681" s="481"/>
      <c r="M681" s="481"/>
      <c r="N681" s="481"/>
      <c r="O681" s="481"/>
      <c r="P681" s="481"/>
      <c r="Q681" s="481"/>
      <c r="R681" s="481"/>
      <c r="S681" s="481"/>
      <c r="T681" s="481"/>
      <c r="U681" s="481"/>
      <c r="V681" s="481"/>
      <c r="W681" s="481"/>
      <c r="X681" s="481"/>
      <c r="Y681" s="481"/>
      <c r="Z681" s="481"/>
      <c r="AA681" s="481"/>
      <c r="AB681" s="481"/>
      <c r="AC681" s="481"/>
      <c r="AD681" s="481"/>
      <c r="AE681" s="481"/>
    </row>
    <row r="682" spans="1:31">
      <c r="A682" s="519"/>
      <c r="B682" s="519"/>
      <c r="C682" s="519"/>
      <c r="D682" s="519"/>
      <c r="E682" s="481"/>
      <c r="F682" s="481"/>
      <c r="G682" s="481"/>
      <c r="H682" s="481"/>
      <c r="I682" s="481"/>
      <c r="J682" s="481"/>
      <c r="K682" s="481"/>
      <c r="L682" s="481"/>
      <c r="M682" s="481"/>
      <c r="N682" s="481"/>
      <c r="O682" s="481"/>
      <c r="P682" s="481"/>
      <c r="Q682" s="481"/>
      <c r="R682" s="481"/>
      <c r="S682" s="481"/>
      <c r="T682" s="481"/>
      <c r="U682" s="481"/>
      <c r="V682" s="481"/>
      <c r="W682" s="481"/>
      <c r="X682" s="481"/>
      <c r="Y682" s="481"/>
      <c r="Z682" s="481"/>
      <c r="AA682" s="481"/>
      <c r="AB682" s="481"/>
      <c r="AC682" s="481"/>
      <c r="AD682" s="481"/>
      <c r="AE682" s="481"/>
    </row>
    <row r="683" spans="1:31">
      <c r="A683" s="519"/>
      <c r="B683" s="519"/>
      <c r="C683" s="519"/>
      <c r="D683" s="519"/>
      <c r="E683" s="481"/>
      <c r="F683" s="481"/>
      <c r="G683" s="481"/>
      <c r="H683" s="481"/>
      <c r="I683" s="481"/>
      <c r="J683" s="481"/>
      <c r="K683" s="481"/>
      <c r="L683" s="481"/>
      <c r="M683" s="481"/>
      <c r="N683" s="481"/>
      <c r="O683" s="481"/>
      <c r="P683" s="481"/>
      <c r="Q683" s="481"/>
      <c r="R683" s="481"/>
      <c r="S683" s="481"/>
      <c r="T683" s="481"/>
      <c r="U683" s="481"/>
      <c r="V683" s="481"/>
      <c r="W683" s="481"/>
      <c r="X683" s="481"/>
      <c r="Y683" s="481"/>
      <c r="Z683" s="481"/>
      <c r="AA683" s="481"/>
      <c r="AB683" s="481"/>
      <c r="AC683" s="481"/>
      <c r="AD683" s="481"/>
      <c r="AE683" s="481"/>
    </row>
    <row r="684" spans="1:31">
      <c r="A684" s="519"/>
      <c r="B684" s="519"/>
      <c r="C684" s="519"/>
      <c r="D684" s="519"/>
      <c r="E684" s="481"/>
      <c r="F684" s="481"/>
      <c r="G684" s="481"/>
      <c r="H684" s="481"/>
      <c r="I684" s="481"/>
      <c r="J684" s="481"/>
      <c r="K684" s="481"/>
      <c r="L684" s="481"/>
      <c r="M684" s="481"/>
      <c r="N684" s="481"/>
      <c r="O684" s="481"/>
      <c r="P684" s="481"/>
      <c r="Q684" s="481"/>
      <c r="R684" s="481"/>
      <c r="S684" s="481"/>
      <c r="T684" s="481"/>
      <c r="U684" s="481"/>
      <c r="V684" s="481"/>
      <c r="W684" s="481"/>
      <c r="X684" s="481"/>
      <c r="Y684" s="481"/>
      <c r="Z684" s="481"/>
      <c r="AA684" s="481"/>
      <c r="AB684" s="481"/>
      <c r="AC684" s="481"/>
      <c r="AD684" s="481"/>
      <c r="AE684" s="481"/>
    </row>
    <row r="685" spans="1:31">
      <c r="A685" s="519"/>
      <c r="B685" s="519"/>
      <c r="C685" s="519"/>
      <c r="D685" s="519"/>
      <c r="E685" s="481"/>
      <c r="F685" s="481"/>
      <c r="G685" s="481"/>
      <c r="H685" s="481"/>
      <c r="I685" s="481"/>
      <c r="J685" s="481"/>
      <c r="K685" s="481"/>
      <c r="L685" s="481"/>
      <c r="M685" s="481"/>
      <c r="N685" s="481"/>
      <c r="O685" s="481"/>
      <c r="P685" s="481"/>
      <c r="Q685" s="481"/>
      <c r="R685" s="481"/>
      <c r="S685" s="481"/>
      <c r="T685" s="481"/>
      <c r="U685" s="481"/>
      <c r="V685" s="481"/>
      <c r="W685" s="481"/>
      <c r="X685" s="481"/>
      <c r="Y685" s="481"/>
      <c r="Z685" s="481"/>
      <c r="AA685" s="481"/>
      <c r="AB685" s="481"/>
      <c r="AC685" s="481"/>
      <c r="AD685" s="481"/>
      <c r="AE685" s="481"/>
    </row>
    <row r="686" spans="1:31">
      <c r="A686" s="519"/>
      <c r="B686" s="519"/>
      <c r="C686" s="519"/>
      <c r="D686" s="519"/>
      <c r="E686" s="481"/>
      <c r="F686" s="481"/>
      <c r="G686" s="481"/>
      <c r="H686" s="481"/>
      <c r="I686" s="481"/>
      <c r="J686" s="481"/>
      <c r="K686" s="481"/>
      <c r="L686" s="481"/>
      <c r="M686" s="481"/>
      <c r="N686" s="481"/>
      <c r="O686" s="481"/>
      <c r="P686" s="481"/>
      <c r="Q686" s="481"/>
      <c r="R686" s="481"/>
      <c r="S686" s="481"/>
      <c r="T686" s="481"/>
      <c r="U686" s="481"/>
      <c r="V686" s="481"/>
      <c r="W686" s="481"/>
      <c r="X686" s="481"/>
      <c r="Y686" s="481"/>
      <c r="Z686" s="481"/>
      <c r="AA686" s="481"/>
      <c r="AB686" s="481"/>
      <c r="AC686" s="481"/>
      <c r="AD686" s="481"/>
      <c r="AE686" s="481"/>
    </row>
    <row r="687" spans="1:31">
      <c r="A687" s="519"/>
      <c r="B687" s="519"/>
      <c r="C687" s="519"/>
      <c r="D687" s="519"/>
      <c r="E687" s="481"/>
      <c r="F687" s="481"/>
      <c r="G687" s="481"/>
      <c r="H687" s="481"/>
      <c r="I687" s="481"/>
      <c r="J687" s="481"/>
      <c r="K687" s="481"/>
      <c r="L687" s="481"/>
      <c r="M687" s="481"/>
      <c r="N687" s="481"/>
      <c r="O687" s="481"/>
      <c r="P687" s="481"/>
      <c r="Q687" s="481"/>
      <c r="R687" s="481"/>
      <c r="S687" s="481"/>
      <c r="T687" s="481"/>
      <c r="U687" s="481"/>
      <c r="V687" s="481"/>
      <c r="W687" s="481"/>
      <c r="X687" s="481"/>
      <c r="Y687" s="481"/>
      <c r="Z687" s="481"/>
      <c r="AA687" s="481"/>
      <c r="AB687" s="481"/>
      <c r="AC687" s="481"/>
      <c r="AD687" s="481"/>
      <c r="AE687" s="481"/>
    </row>
    <row r="688" spans="1:31">
      <c r="A688" s="519"/>
      <c r="B688" s="519"/>
      <c r="C688" s="519"/>
      <c r="D688" s="519"/>
      <c r="E688" s="481"/>
      <c r="F688" s="481"/>
      <c r="G688" s="481"/>
      <c r="H688" s="481"/>
      <c r="I688" s="481"/>
      <c r="J688" s="481"/>
      <c r="K688" s="481"/>
      <c r="L688" s="481"/>
      <c r="M688" s="481"/>
      <c r="N688" s="481"/>
      <c r="O688" s="481"/>
      <c r="P688" s="481"/>
      <c r="Q688" s="481"/>
      <c r="R688" s="481"/>
      <c r="S688" s="481"/>
      <c r="T688" s="481"/>
      <c r="U688" s="481"/>
      <c r="V688" s="481"/>
      <c r="W688" s="481"/>
      <c r="X688" s="481"/>
      <c r="Y688" s="481"/>
      <c r="Z688" s="481"/>
      <c r="AA688" s="481"/>
      <c r="AB688" s="481"/>
      <c r="AC688" s="481"/>
      <c r="AD688" s="481"/>
      <c r="AE688" s="481"/>
    </row>
    <row r="689" spans="1:31">
      <c r="A689" s="519"/>
      <c r="B689" s="519"/>
      <c r="C689" s="519"/>
      <c r="D689" s="519"/>
      <c r="E689" s="481"/>
      <c r="F689" s="481"/>
      <c r="G689" s="481"/>
      <c r="H689" s="481"/>
      <c r="I689" s="481"/>
      <c r="J689" s="481"/>
      <c r="K689" s="481"/>
      <c r="L689" s="481"/>
      <c r="M689" s="481"/>
      <c r="N689" s="481"/>
      <c r="O689" s="481"/>
      <c r="P689" s="481"/>
      <c r="Q689" s="481"/>
      <c r="R689" s="481"/>
      <c r="S689" s="481"/>
      <c r="T689" s="481"/>
      <c r="U689" s="481"/>
      <c r="V689" s="481"/>
      <c r="W689" s="481"/>
      <c r="X689" s="481"/>
      <c r="Y689" s="481"/>
      <c r="Z689" s="481"/>
      <c r="AA689" s="481"/>
      <c r="AB689" s="481"/>
      <c r="AC689" s="481"/>
      <c r="AD689" s="481"/>
      <c r="AE689" s="481"/>
    </row>
    <row r="690" spans="1:31">
      <c r="A690" s="519"/>
      <c r="B690" s="519"/>
      <c r="C690" s="519"/>
      <c r="D690" s="519"/>
      <c r="E690" s="481"/>
      <c r="F690" s="481"/>
      <c r="G690" s="481"/>
      <c r="H690" s="481"/>
      <c r="I690" s="481"/>
      <c r="J690" s="481"/>
      <c r="K690" s="481"/>
      <c r="L690" s="481"/>
      <c r="M690" s="481"/>
      <c r="N690" s="481"/>
      <c r="O690" s="481"/>
      <c r="P690" s="481"/>
      <c r="Q690" s="481"/>
      <c r="R690" s="481"/>
      <c r="S690" s="481"/>
      <c r="T690" s="481"/>
      <c r="U690" s="481"/>
      <c r="V690" s="481"/>
      <c r="W690" s="481"/>
      <c r="X690" s="481"/>
      <c r="Y690" s="481"/>
      <c r="Z690" s="481"/>
      <c r="AA690" s="481"/>
      <c r="AB690" s="481"/>
      <c r="AC690" s="481"/>
      <c r="AD690" s="481"/>
      <c r="AE690" s="481"/>
    </row>
    <row r="691" spans="1:31">
      <c r="A691" s="519"/>
      <c r="B691" s="519"/>
      <c r="C691" s="519"/>
      <c r="D691" s="519"/>
      <c r="E691" s="481"/>
      <c r="F691" s="481"/>
      <c r="G691" s="481"/>
      <c r="H691" s="481"/>
      <c r="I691" s="481"/>
      <c r="J691" s="481"/>
      <c r="K691" s="481"/>
      <c r="L691" s="481"/>
      <c r="M691" s="481"/>
      <c r="N691" s="481"/>
      <c r="O691" s="481"/>
      <c r="P691" s="481"/>
      <c r="Q691" s="481"/>
      <c r="R691" s="481"/>
      <c r="S691" s="481"/>
      <c r="T691" s="481"/>
      <c r="U691" s="481"/>
      <c r="V691" s="481"/>
      <c r="W691" s="481"/>
      <c r="X691" s="481"/>
      <c r="Y691" s="481"/>
      <c r="Z691" s="481"/>
      <c r="AA691" s="481"/>
      <c r="AB691" s="481"/>
      <c r="AC691" s="481"/>
      <c r="AD691" s="481"/>
      <c r="AE691" s="481"/>
    </row>
    <row r="692" spans="1:31">
      <c r="A692" s="519"/>
      <c r="B692" s="519"/>
      <c r="C692" s="519"/>
      <c r="D692" s="519"/>
      <c r="E692" s="481"/>
      <c r="F692" s="481"/>
      <c r="G692" s="481"/>
      <c r="H692" s="481"/>
      <c r="I692" s="481"/>
      <c r="J692" s="481"/>
      <c r="K692" s="481"/>
      <c r="L692" s="481"/>
      <c r="M692" s="481"/>
      <c r="N692" s="481"/>
      <c r="O692" s="481"/>
      <c r="P692" s="481"/>
      <c r="Q692" s="481"/>
      <c r="R692" s="481"/>
      <c r="S692" s="481"/>
      <c r="T692" s="481"/>
      <c r="U692" s="481"/>
      <c r="V692" s="481"/>
      <c r="W692" s="481"/>
      <c r="X692" s="481"/>
      <c r="Y692" s="481"/>
      <c r="Z692" s="481"/>
      <c r="AA692" s="481"/>
      <c r="AB692" s="481"/>
      <c r="AC692" s="481"/>
      <c r="AD692" s="481"/>
      <c r="AE692" s="481"/>
    </row>
    <row r="693" spans="1:31">
      <c r="A693" s="519"/>
      <c r="B693" s="519"/>
      <c r="C693" s="519"/>
      <c r="D693" s="519"/>
      <c r="E693" s="481"/>
      <c r="F693" s="481"/>
      <c r="G693" s="481"/>
      <c r="H693" s="481"/>
      <c r="I693" s="481"/>
      <c r="J693" s="481"/>
      <c r="K693" s="481"/>
      <c r="L693" s="481"/>
      <c r="M693" s="481"/>
      <c r="N693" s="481"/>
      <c r="O693" s="481"/>
      <c r="P693" s="481"/>
      <c r="Q693" s="481"/>
      <c r="R693" s="481"/>
      <c r="S693" s="481"/>
      <c r="T693" s="481"/>
      <c r="U693" s="481"/>
      <c r="V693" s="481"/>
      <c r="W693" s="481"/>
      <c r="X693" s="481"/>
      <c r="Y693" s="481"/>
      <c r="Z693" s="481"/>
      <c r="AA693" s="481"/>
      <c r="AB693" s="481"/>
      <c r="AC693" s="481"/>
      <c r="AD693" s="481"/>
      <c r="AE693" s="481"/>
    </row>
    <row r="694" spans="1:31">
      <c r="A694" s="519"/>
      <c r="B694" s="519"/>
      <c r="C694" s="519"/>
      <c r="D694" s="519"/>
      <c r="E694" s="481"/>
      <c r="F694" s="481"/>
      <c r="G694" s="481"/>
      <c r="H694" s="481"/>
      <c r="I694" s="481"/>
      <c r="J694" s="481"/>
      <c r="K694" s="481"/>
      <c r="L694" s="481"/>
      <c r="M694" s="481"/>
      <c r="N694" s="481"/>
      <c r="O694" s="481"/>
      <c r="P694" s="481"/>
      <c r="Q694" s="481"/>
      <c r="R694" s="481"/>
      <c r="S694" s="481"/>
      <c r="T694" s="481"/>
      <c r="U694" s="481"/>
      <c r="V694" s="481"/>
      <c r="W694" s="481"/>
      <c r="X694" s="481"/>
      <c r="Y694" s="481"/>
      <c r="Z694" s="481"/>
      <c r="AA694" s="481"/>
      <c r="AB694" s="481"/>
      <c r="AC694" s="481"/>
      <c r="AD694" s="481"/>
      <c r="AE694" s="481"/>
    </row>
    <row r="695" spans="1:31">
      <c r="A695" s="519"/>
      <c r="B695" s="519"/>
      <c r="C695" s="519"/>
      <c r="D695" s="519"/>
      <c r="E695" s="481"/>
      <c r="F695" s="481"/>
      <c r="G695" s="481"/>
      <c r="H695" s="481"/>
      <c r="I695" s="481"/>
      <c r="J695" s="481"/>
      <c r="K695" s="481"/>
      <c r="L695" s="481"/>
      <c r="M695" s="481"/>
      <c r="N695" s="481"/>
      <c r="O695" s="481"/>
      <c r="P695" s="481"/>
      <c r="Q695" s="481"/>
      <c r="R695" s="481"/>
      <c r="S695" s="481"/>
      <c r="T695" s="481"/>
      <c r="U695" s="481"/>
      <c r="V695" s="481"/>
      <c r="W695" s="481"/>
      <c r="X695" s="481"/>
      <c r="Y695" s="481"/>
      <c r="Z695" s="481"/>
      <c r="AA695" s="481"/>
      <c r="AB695" s="481"/>
      <c r="AC695" s="481"/>
      <c r="AD695" s="481"/>
      <c r="AE695" s="481"/>
    </row>
    <row r="696" spans="1:31">
      <c r="A696" s="519"/>
      <c r="B696" s="519"/>
      <c r="C696" s="519"/>
      <c r="D696" s="519"/>
      <c r="E696" s="481"/>
      <c r="F696" s="481"/>
      <c r="G696" s="481"/>
      <c r="H696" s="481"/>
      <c r="I696" s="481"/>
      <c r="J696" s="481"/>
      <c r="K696" s="481"/>
      <c r="L696" s="481"/>
      <c r="M696" s="481"/>
      <c r="N696" s="481"/>
      <c r="O696" s="481"/>
      <c r="P696" s="481"/>
      <c r="Q696" s="481"/>
      <c r="R696" s="481"/>
      <c r="S696" s="481"/>
      <c r="T696" s="481"/>
      <c r="U696" s="481"/>
      <c r="V696" s="481"/>
      <c r="W696" s="481"/>
      <c r="X696" s="481"/>
      <c r="Y696" s="481"/>
      <c r="Z696" s="481"/>
      <c r="AA696" s="481"/>
      <c r="AB696" s="481"/>
      <c r="AC696" s="481"/>
      <c r="AD696" s="481"/>
      <c r="AE696" s="481"/>
    </row>
    <row r="697" spans="1:31">
      <c r="A697" s="519"/>
      <c r="B697" s="519"/>
      <c r="C697" s="519"/>
      <c r="D697" s="519"/>
      <c r="E697" s="481"/>
      <c r="F697" s="481"/>
      <c r="G697" s="481"/>
      <c r="H697" s="481"/>
      <c r="I697" s="481"/>
      <c r="J697" s="481"/>
      <c r="K697" s="481"/>
      <c r="L697" s="481"/>
      <c r="M697" s="481"/>
      <c r="N697" s="481"/>
      <c r="O697" s="481"/>
      <c r="P697" s="481"/>
      <c r="Q697" s="481"/>
      <c r="R697" s="481"/>
      <c r="S697" s="481"/>
      <c r="T697" s="481"/>
      <c r="U697" s="481"/>
      <c r="V697" s="481"/>
      <c r="W697" s="481"/>
      <c r="X697" s="481"/>
      <c r="Y697" s="481"/>
      <c r="Z697" s="481"/>
      <c r="AA697" s="481"/>
      <c r="AB697" s="481"/>
      <c r="AC697" s="481"/>
      <c r="AD697" s="481"/>
      <c r="AE697" s="481"/>
    </row>
    <row r="698" spans="1:31">
      <c r="A698" s="519"/>
      <c r="B698" s="519"/>
      <c r="C698" s="519"/>
      <c r="D698" s="519"/>
      <c r="E698" s="481"/>
      <c r="F698" s="481"/>
      <c r="G698" s="481"/>
      <c r="H698" s="481"/>
      <c r="I698" s="481"/>
      <c r="J698" s="481"/>
      <c r="K698" s="481"/>
      <c r="L698" s="481"/>
      <c r="M698" s="481"/>
      <c r="N698" s="481"/>
      <c r="O698" s="481"/>
      <c r="P698" s="481"/>
      <c r="Q698" s="481"/>
      <c r="R698" s="481"/>
      <c r="S698" s="481"/>
      <c r="T698" s="481"/>
      <c r="U698" s="481"/>
      <c r="V698" s="481"/>
      <c r="W698" s="481"/>
      <c r="X698" s="481"/>
      <c r="Y698" s="481"/>
      <c r="Z698" s="481"/>
      <c r="AA698" s="481"/>
      <c r="AB698" s="481"/>
      <c r="AC698" s="481"/>
      <c r="AD698" s="481"/>
      <c r="AE698" s="481"/>
    </row>
    <row r="699" spans="1:31">
      <c r="A699" s="519"/>
      <c r="B699" s="519"/>
      <c r="C699" s="519"/>
      <c r="D699" s="519"/>
      <c r="E699" s="481"/>
      <c r="F699" s="481"/>
      <c r="G699" s="481"/>
      <c r="H699" s="481"/>
      <c r="I699" s="481"/>
      <c r="J699" s="481"/>
      <c r="K699" s="481"/>
      <c r="L699" s="481"/>
      <c r="M699" s="481"/>
      <c r="N699" s="481"/>
      <c r="O699" s="481"/>
      <c r="P699" s="481"/>
      <c r="Q699" s="481"/>
      <c r="R699" s="481"/>
      <c r="S699" s="481"/>
      <c r="T699" s="481"/>
      <c r="U699" s="481"/>
      <c r="V699" s="481"/>
      <c r="W699" s="481"/>
      <c r="X699" s="481"/>
      <c r="Y699" s="481"/>
      <c r="Z699" s="481"/>
      <c r="AA699" s="481"/>
      <c r="AB699" s="481"/>
      <c r="AC699" s="481"/>
      <c r="AD699" s="481"/>
      <c r="AE699" s="481"/>
    </row>
    <row r="700" spans="1:31">
      <c r="A700" s="519"/>
      <c r="B700" s="519"/>
      <c r="C700" s="519"/>
      <c r="D700" s="519"/>
      <c r="E700" s="481"/>
      <c r="F700" s="481"/>
      <c r="G700" s="481"/>
      <c r="H700" s="481"/>
      <c r="I700" s="481"/>
      <c r="J700" s="481"/>
      <c r="K700" s="481"/>
      <c r="L700" s="481"/>
      <c r="M700" s="481"/>
      <c r="N700" s="481"/>
      <c r="O700" s="481"/>
      <c r="P700" s="481"/>
      <c r="Q700" s="481"/>
      <c r="R700" s="481"/>
      <c r="S700" s="481"/>
      <c r="T700" s="481"/>
      <c r="U700" s="481"/>
      <c r="V700" s="481"/>
      <c r="W700" s="481"/>
      <c r="X700" s="481"/>
      <c r="Y700" s="481"/>
      <c r="Z700" s="481"/>
      <c r="AA700" s="481"/>
      <c r="AB700" s="481"/>
      <c r="AC700" s="481"/>
      <c r="AD700" s="481"/>
      <c r="AE700" s="481"/>
    </row>
    <row r="701" spans="1:31">
      <c r="A701" s="519"/>
      <c r="B701" s="519"/>
      <c r="C701" s="519"/>
      <c r="D701" s="519"/>
      <c r="E701" s="481"/>
      <c r="F701" s="481"/>
      <c r="G701" s="481"/>
      <c r="H701" s="481"/>
      <c r="I701" s="481"/>
      <c r="J701" s="481"/>
      <c r="K701" s="481"/>
      <c r="L701" s="481"/>
      <c r="M701" s="481"/>
      <c r="N701" s="481"/>
      <c r="O701" s="481"/>
      <c r="P701" s="481"/>
      <c r="Q701" s="481"/>
      <c r="R701" s="481"/>
      <c r="S701" s="481"/>
      <c r="T701" s="481"/>
      <c r="U701" s="481"/>
      <c r="V701" s="481"/>
      <c r="W701" s="481"/>
      <c r="X701" s="481"/>
      <c r="Y701" s="481"/>
      <c r="Z701" s="481"/>
      <c r="AA701" s="481"/>
      <c r="AB701" s="481"/>
      <c r="AC701" s="481"/>
      <c r="AD701" s="481"/>
      <c r="AE701" s="481"/>
    </row>
    <row r="702" spans="1:31">
      <c r="A702" s="519"/>
      <c r="B702" s="519"/>
      <c r="C702" s="519"/>
      <c r="D702" s="519"/>
      <c r="E702" s="481"/>
      <c r="F702" s="481"/>
      <c r="G702" s="481"/>
      <c r="H702" s="481"/>
      <c r="I702" s="481"/>
      <c r="J702" s="481"/>
      <c r="K702" s="481"/>
      <c r="L702" s="481"/>
      <c r="M702" s="481"/>
      <c r="N702" s="481"/>
      <c r="O702" s="481"/>
      <c r="P702" s="481"/>
      <c r="Q702" s="481"/>
      <c r="R702" s="481"/>
      <c r="S702" s="481"/>
      <c r="T702" s="481"/>
      <c r="U702" s="481"/>
      <c r="V702" s="481"/>
      <c r="W702" s="481"/>
      <c r="X702" s="481"/>
      <c r="Y702" s="481"/>
      <c r="Z702" s="481"/>
      <c r="AA702" s="481"/>
      <c r="AB702" s="481"/>
      <c r="AC702" s="481"/>
      <c r="AD702" s="481"/>
      <c r="AE702" s="481"/>
    </row>
    <row r="703" spans="1:31">
      <c r="A703" s="519"/>
      <c r="B703" s="519"/>
      <c r="C703" s="519"/>
      <c r="D703" s="519"/>
      <c r="E703" s="481"/>
      <c r="F703" s="481"/>
      <c r="G703" s="481"/>
      <c r="H703" s="481"/>
      <c r="I703" s="481"/>
      <c r="J703" s="481"/>
      <c r="K703" s="481"/>
      <c r="L703" s="481"/>
      <c r="M703" s="481"/>
      <c r="N703" s="481"/>
      <c r="O703" s="481"/>
      <c r="P703" s="481"/>
      <c r="Q703" s="481"/>
      <c r="R703" s="481"/>
      <c r="S703" s="481"/>
      <c r="T703" s="481"/>
      <c r="U703" s="481"/>
      <c r="V703" s="481"/>
      <c r="W703" s="481"/>
      <c r="X703" s="481"/>
      <c r="Y703" s="481"/>
      <c r="Z703" s="481"/>
      <c r="AA703" s="481"/>
      <c r="AB703" s="481"/>
      <c r="AC703" s="481"/>
      <c r="AD703" s="481"/>
      <c r="AE703" s="481"/>
    </row>
    <row r="704" spans="1:31">
      <c r="A704" s="519"/>
      <c r="B704" s="519"/>
      <c r="C704" s="519"/>
      <c r="D704" s="519"/>
      <c r="E704" s="481"/>
      <c r="F704" s="481"/>
      <c r="G704" s="481"/>
      <c r="H704" s="481"/>
      <c r="I704" s="481"/>
      <c r="J704" s="481"/>
      <c r="K704" s="481"/>
      <c r="L704" s="481"/>
      <c r="M704" s="481"/>
      <c r="N704" s="481"/>
      <c r="O704" s="481"/>
      <c r="P704" s="481"/>
      <c r="Q704" s="481"/>
      <c r="R704" s="481"/>
      <c r="S704" s="481"/>
      <c r="T704" s="481"/>
      <c r="U704" s="481"/>
      <c r="V704" s="481"/>
      <c r="W704" s="481"/>
      <c r="X704" s="481"/>
      <c r="Y704" s="481"/>
      <c r="Z704" s="481"/>
      <c r="AA704" s="481"/>
      <c r="AB704" s="481"/>
      <c r="AC704" s="481"/>
      <c r="AD704" s="481"/>
      <c r="AE704" s="481"/>
    </row>
    <row r="705" spans="1:31">
      <c r="A705" s="519"/>
      <c r="B705" s="519"/>
      <c r="C705" s="519"/>
      <c r="D705" s="519"/>
      <c r="E705" s="481"/>
      <c r="F705" s="481"/>
      <c r="G705" s="481"/>
      <c r="H705" s="481"/>
      <c r="I705" s="481"/>
      <c r="J705" s="481"/>
      <c r="K705" s="481"/>
      <c r="L705" s="481"/>
      <c r="M705" s="481"/>
      <c r="N705" s="481"/>
      <c r="O705" s="481"/>
      <c r="P705" s="481"/>
      <c r="Q705" s="481"/>
      <c r="R705" s="481"/>
      <c r="S705" s="481"/>
      <c r="T705" s="481"/>
      <c r="U705" s="481"/>
      <c r="V705" s="481"/>
      <c r="W705" s="481"/>
      <c r="X705" s="481"/>
      <c r="Y705" s="481"/>
      <c r="Z705" s="481"/>
      <c r="AA705" s="481"/>
      <c r="AB705" s="481"/>
      <c r="AC705" s="481"/>
      <c r="AD705" s="481"/>
      <c r="AE705" s="481"/>
    </row>
    <row r="706" spans="1:31">
      <c r="A706" s="519"/>
      <c r="B706" s="519"/>
      <c r="C706" s="519"/>
      <c r="D706" s="519"/>
      <c r="E706" s="481"/>
      <c r="F706" s="481"/>
      <c r="G706" s="481"/>
      <c r="H706" s="481"/>
      <c r="I706" s="481"/>
      <c r="J706" s="481"/>
      <c r="K706" s="481"/>
      <c r="L706" s="481"/>
      <c r="M706" s="481"/>
      <c r="N706" s="481"/>
      <c r="O706" s="481"/>
      <c r="P706" s="481"/>
      <c r="Q706" s="481"/>
      <c r="R706" s="481"/>
      <c r="S706" s="481"/>
      <c r="T706" s="481"/>
      <c r="U706" s="481"/>
      <c r="V706" s="481"/>
      <c r="W706" s="481"/>
      <c r="X706" s="481"/>
      <c r="Y706" s="481"/>
      <c r="Z706" s="481"/>
      <c r="AA706" s="481"/>
      <c r="AB706" s="481"/>
      <c r="AC706" s="481"/>
      <c r="AD706" s="481"/>
      <c r="AE706" s="481"/>
    </row>
    <row r="707" spans="1:31">
      <c r="A707" s="519"/>
      <c r="B707" s="519"/>
      <c r="C707" s="519"/>
      <c r="D707" s="519"/>
      <c r="E707" s="481"/>
      <c r="F707" s="481"/>
      <c r="G707" s="481"/>
      <c r="H707" s="481"/>
      <c r="I707" s="481"/>
      <c r="J707" s="481"/>
      <c r="K707" s="481"/>
      <c r="L707" s="481"/>
      <c r="M707" s="481"/>
      <c r="N707" s="481"/>
      <c r="O707" s="481"/>
      <c r="P707" s="481"/>
      <c r="Q707" s="481"/>
      <c r="R707" s="481"/>
      <c r="S707" s="481"/>
      <c r="T707" s="481"/>
      <c r="U707" s="481"/>
      <c r="V707" s="481"/>
      <c r="W707" s="481"/>
      <c r="X707" s="481"/>
      <c r="Y707" s="481"/>
      <c r="Z707" s="481"/>
      <c r="AA707" s="481"/>
      <c r="AB707" s="481"/>
      <c r="AC707" s="481"/>
      <c r="AD707" s="481"/>
      <c r="AE707" s="481"/>
    </row>
    <row r="708" spans="1:31">
      <c r="A708" s="519"/>
      <c r="B708" s="519"/>
      <c r="C708" s="519"/>
      <c r="D708" s="519"/>
      <c r="E708" s="481"/>
      <c r="F708" s="481"/>
      <c r="G708" s="481"/>
      <c r="H708" s="481"/>
      <c r="I708" s="481"/>
      <c r="J708" s="481"/>
      <c r="K708" s="481"/>
      <c r="L708" s="481"/>
      <c r="M708" s="481"/>
      <c r="N708" s="481"/>
      <c r="O708" s="481"/>
      <c r="P708" s="481"/>
      <c r="Q708" s="481"/>
      <c r="R708" s="481"/>
      <c r="S708" s="481"/>
      <c r="T708" s="481"/>
      <c r="U708" s="481"/>
      <c r="V708" s="481"/>
      <c r="W708" s="481"/>
      <c r="X708" s="481"/>
      <c r="Y708" s="481"/>
      <c r="Z708" s="481"/>
      <c r="AA708" s="481"/>
      <c r="AB708" s="481"/>
      <c r="AC708" s="481"/>
      <c r="AD708" s="481"/>
      <c r="AE708" s="481"/>
    </row>
    <row r="709" spans="1:31">
      <c r="A709" s="519"/>
      <c r="B709" s="519"/>
      <c r="C709" s="519"/>
      <c r="D709" s="519"/>
      <c r="E709" s="481"/>
      <c r="F709" s="481"/>
      <c r="G709" s="481"/>
      <c r="H709" s="481"/>
      <c r="I709" s="481"/>
      <c r="J709" s="481"/>
      <c r="K709" s="481"/>
      <c r="L709" s="481"/>
      <c r="M709" s="481"/>
      <c r="N709" s="481"/>
      <c r="O709" s="481"/>
      <c r="P709" s="481"/>
      <c r="Q709" s="481"/>
      <c r="R709" s="481"/>
      <c r="S709" s="481"/>
      <c r="T709" s="481"/>
      <c r="U709" s="481"/>
      <c r="V709" s="481"/>
      <c r="W709" s="481"/>
      <c r="X709" s="481"/>
      <c r="Y709" s="481"/>
      <c r="Z709" s="481"/>
      <c r="AA709" s="481"/>
      <c r="AB709" s="481"/>
      <c r="AC709" s="481"/>
      <c r="AD709" s="481"/>
      <c r="AE709" s="481"/>
    </row>
    <row r="710" spans="1:31">
      <c r="A710" s="519"/>
      <c r="B710" s="519"/>
      <c r="C710" s="519"/>
      <c r="D710" s="519"/>
      <c r="E710" s="481"/>
      <c r="F710" s="481"/>
      <c r="G710" s="481"/>
      <c r="H710" s="481"/>
      <c r="I710" s="481"/>
      <c r="J710" s="481"/>
      <c r="K710" s="481"/>
      <c r="L710" s="481"/>
      <c r="M710" s="481"/>
      <c r="N710" s="481"/>
      <c r="O710" s="481"/>
      <c r="P710" s="481"/>
      <c r="Q710" s="481"/>
      <c r="R710" s="481"/>
      <c r="S710" s="481"/>
      <c r="T710" s="481"/>
      <c r="U710" s="481"/>
      <c r="V710" s="481"/>
      <c r="W710" s="481"/>
      <c r="X710" s="481"/>
      <c r="Y710" s="481"/>
      <c r="Z710" s="481"/>
      <c r="AA710" s="481"/>
      <c r="AB710" s="481"/>
      <c r="AC710" s="481"/>
      <c r="AD710" s="481"/>
      <c r="AE710" s="481"/>
    </row>
    <row r="711" spans="1:31">
      <c r="A711" s="519"/>
      <c r="B711" s="519"/>
      <c r="C711" s="519"/>
      <c r="D711" s="519"/>
      <c r="E711" s="481"/>
      <c r="F711" s="481"/>
      <c r="G711" s="481"/>
      <c r="H711" s="481"/>
      <c r="I711" s="481"/>
      <c r="J711" s="481"/>
      <c r="K711" s="481"/>
      <c r="L711" s="481"/>
      <c r="M711" s="481"/>
      <c r="N711" s="481"/>
      <c r="O711" s="481"/>
      <c r="P711" s="481"/>
      <c r="Q711" s="481"/>
      <c r="R711" s="481"/>
      <c r="S711" s="481"/>
      <c r="T711" s="481"/>
      <c r="U711" s="481"/>
      <c r="V711" s="481"/>
      <c r="W711" s="481"/>
      <c r="X711" s="481"/>
      <c r="Y711" s="481"/>
      <c r="Z711" s="481"/>
      <c r="AA711" s="481"/>
      <c r="AB711" s="481"/>
      <c r="AC711" s="481"/>
      <c r="AD711" s="481"/>
      <c r="AE711" s="481"/>
    </row>
    <row r="712" spans="1:31">
      <c r="A712" s="519"/>
      <c r="B712" s="519"/>
      <c r="C712" s="519"/>
      <c r="D712" s="519"/>
      <c r="E712" s="481"/>
      <c r="F712" s="481"/>
      <c r="G712" s="481"/>
      <c r="H712" s="481"/>
      <c r="I712" s="481"/>
      <c r="J712" s="481"/>
      <c r="K712" s="481"/>
      <c r="L712" s="481"/>
      <c r="M712" s="481"/>
      <c r="N712" s="481"/>
      <c r="O712" s="481"/>
      <c r="P712" s="481"/>
      <c r="Q712" s="481"/>
      <c r="R712" s="481"/>
      <c r="S712" s="481"/>
      <c r="T712" s="481"/>
      <c r="U712" s="481"/>
      <c r="V712" s="481"/>
      <c r="W712" s="481"/>
      <c r="X712" s="481"/>
      <c r="Y712" s="481"/>
      <c r="Z712" s="481"/>
      <c r="AA712" s="481"/>
      <c r="AB712" s="481"/>
      <c r="AC712" s="481"/>
      <c r="AD712" s="481"/>
      <c r="AE712" s="481"/>
    </row>
    <row r="713" spans="1:31">
      <c r="A713" s="519"/>
      <c r="B713" s="519"/>
      <c r="C713" s="519"/>
      <c r="D713" s="519"/>
      <c r="E713" s="481"/>
      <c r="F713" s="481"/>
      <c r="G713" s="481"/>
      <c r="H713" s="481"/>
      <c r="I713" s="481"/>
      <c r="J713" s="481"/>
      <c r="K713" s="481"/>
      <c r="L713" s="481"/>
      <c r="M713" s="481"/>
      <c r="N713" s="481"/>
      <c r="O713" s="481"/>
      <c r="P713" s="481"/>
      <c r="Q713" s="481"/>
      <c r="R713" s="481"/>
      <c r="S713" s="481"/>
      <c r="T713" s="481"/>
      <c r="U713" s="481"/>
      <c r="V713" s="481"/>
      <c r="W713" s="481"/>
      <c r="X713" s="481"/>
      <c r="Y713" s="481"/>
      <c r="Z713" s="481"/>
      <c r="AA713" s="481"/>
      <c r="AB713" s="481"/>
      <c r="AC713" s="481"/>
      <c r="AD713" s="481"/>
      <c r="AE713" s="481"/>
    </row>
    <row r="714" spans="1:31">
      <c r="A714" s="519"/>
      <c r="B714" s="519"/>
      <c r="C714" s="519"/>
      <c r="D714" s="519"/>
      <c r="E714" s="481"/>
      <c r="F714" s="481"/>
      <c r="G714" s="481"/>
      <c r="H714" s="481"/>
      <c r="I714" s="481"/>
      <c r="J714" s="481"/>
      <c r="K714" s="481"/>
      <c r="L714" s="481"/>
      <c r="M714" s="481"/>
      <c r="N714" s="481"/>
      <c r="O714" s="481"/>
      <c r="P714" s="481"/>
      <c r="Q714" s="481"/>
      <c r="R714" s="481"/>
      <c r="S714" s="481"/>
      <c r="T714" s="481"/>
      <c r="U714" s="481"/>
      <c r="V714" s="481"/>
      <c r="W714" s="481"/>
      <c r="X714" s="481"/>
      <c r="Y714" s="481"/>
      <c r="Z714" s="481"/>
      <c r="AA714" s="481"/>
      <c r="AB714" s="481"/>
      <c r="AC714" s="481"/>
      <c r="AD714" s="481"/>
      <c r="AE714" s="481"/>
    </row>
    <row r="715" spans="1:31">
      <c r="A715" s="519"/>
      <c r="B715" s="519"/>
      <c r="C715" s="519"/>
      <c r="D715" s="519"/>
      <c r="E715" s="481"/>
      <c r="F715" s="481"/>
      <c r="G715" s="481"/>
      <c r="H715" s="481"/>
      <c r="I715" s="481"/>
      <c r="J715" s="481"/>
      <c r="K715" s="481"/>
      <c r="L715" s="481"/>
      <c r="M715" s="481"/>
      <c r="N715" s="481"/>
      <c r="O715" s="481"/>
      <c r="P715" s="481"/>
      <c r="Q715" s="481"/>
      <c r="R715" s="481"/>
      <c r="S715" s="481"/>
      <c r="T715" s="481"/>
      <c r="U715" s="481"/>
      <c r="V715" s="481"/>
      <c r="W715" s="481"/>
      <c r="X715" s="481"/>
      <c r="Y715" s="481"/>
      <c r="Z715" s="481"/>
      <c r="AA715" s="481"/>
      <c r="AB715" s="481"/>
      <c r="AC715" s="481"/>
      <c r="AD715" s="481"/>
      <c r="AE715" s="481"/>
    </row>
    <row r="716" spans="1:31">
      <c r="A716" s="519"/>
      <c r="B716" s="519"/>
      <c r="C716" s="519"/>
      <c r="D716" s="519"/>
      <c r="E716" s="481"/>
      <c r="F716" s="481"/>
      <c r="G716" s="481"/>
      <c r="H716" s="481"/>
      <c r="I716" s="481"/>
      <c r="J716" s="481"/>
      <c r="K716" s="481"/>
      <c r="L716" s="481"/>
      <c r="M716" s="481"/>
      <c r="N716" s="481"/>
      <c r="O716" s="481"/>
      <c r="P716" s="481"/>
      <c r="Q716" s="481"/>
      <c r="R716" s="481"/>
      <c r="S716" s="481"/>
      <c r="T716" s="481"/>
      <c r="U716" s="481"/>
      <c r="V716" s="481"/>
      <c r="W716" s="481"/>
      <c r="X716" s="481"/>
      <c r="Y716" s="481"/>
      <c r="Z716" s="481"/>
      <c r="AA716" s="481"/>
      <c r="AB716" s="481"/>
      <c r="AC716" s="481"/>
      <c r="AD716" s="481"/>
      <c r="AE716" s="481"/>
    </row>
    <row r="717" spans="1:31">
      <c r="A717" s="519"/>
      <c r="B717" s="519"/>
      <c r="C717" s="519"/>
      <c r="D717" s="519"/>
      <c r="E717" s="481"/>
      <c r="F717" s="481"/>
      <c r="G717" s="481"/>
      <c r="H717" s="481"/>
      <c r="I717" s="481"/>
      <c r="J717" s="481"/>
      <c r="K717" s="481"/>
      <c r="L717" s="481"/>
      <c r="M717" s="481"/>
      <c r="N717" s="481"/>
      <c r="O717" s="481"/>
      <c r="P717" s="481"/>
      <c r="Q717" s="481"/>
      <c r="R717" s="481"/>
      <c r="S717" s="481"/>
      <c r="T717" s="481"/>
      <c r="U717" s="481"/>
      <c r="V717" s="481"/>
      <c r="W717" s="481"/>
      <c r="X717" s="481"/>
      <c r="Y717" s="481"/>
      <c r="Z717" s="481"/>
      <c r="AA717" s="481"/>
      <c r="AB717" s="481"/>
      <c r="AC717" s="481"/>
      <c r="AD717" s="481"/>
      <c r="AE717" s="481"/>
    </row>
    <row r="718" spans="1:31">
      <c r="A718" s="519"/>
      <c r="B718" s="519"/>
      <c r="C718" s="519"/>
      <c r="D718" s="519"/>
      <c r="E718" s="481"/>
      <c r="F718" s="481"/>
      <c r="G718" s="481"/>
      <c r="H718" s="481"/>
      <c r="I718" s="481"/>
      <c r="J718" s="481"/>
      <c r="K718" s="481"/>
      <c r="L718" s="481"/>
      <c r="M718" s="481"/>
      <c r="N718" s="481"/>
      <c r="O718" s="481"/>
      <c r="P718" s="481"/>
      <c r="Q718" s="481"/>
      <c r="R718" s="481"/>
      <c r="S718" s="481"/>
      <c r="T718" s="481"/>
      <c r="U718" s="481"/>
      <c r="V718" s="481"/>
      <c r="W718" s="481"/>
      <c r="X718" s="481"/>
      <c r="Y718" s="481"/>
      <c r="Z718" s="481"/>
      <c r="AA718" s="481"/>
      <c r="AB718" s="481"/>
      <c r="AC718" s="481"/>
      <c r="AD718" s="481"/>
      <c r="AE718" s="481"/>
    </row>
    <row r="719" spans="1:31">
      <c r="A719" s="519"/>
      <c r="B719" s="519"/>
      <c r="C719" s="519"/>
      <c r="D719" s="519"/>
      <c r="E719" s="481"/>
      <c r="F719" s="481"/>
      <c r="G719" s="481"/>
      <c r="H719" s="481"/>
      <c r="I719" s="481"/>
      <c r="J719" s="481"/>
      <c r="K719" s="481"/>
      <c r="L719" s="481"/>
      <c r="M719" s="481"/>
      <c r="N719" s="481"/>
      <c r="O719" s="481"/>
      <c r="P719" s="481"/>
      <c r="Q719" s="481"/>
      <c r="R719" s="481"/>
      <c r="S719" s="481"/>
      <c r="T719" s="481"/>
      <c r="U719" s="481"/>
      <c r="V719" s="481"/>
      <c r="W719" s="481"/>
      <c r="X719" s="481"/>
      <c r="Y719" s="481"/>
      <c r="Z719" s="481"/>
      <c r="AA719" s="481"/>
      <c r="AB719" s="481"/>
      <c r="AC719" s="481"/>
      <c r="AD719" s="481"/>
      <c r="AE719" s="481"/>
    </row>
    <row r="720" spans="1:31">
      <c r="A720" s="519"/>
      <c r="B720" s="519"/>
      <c r="C720" s="519"/>
      <c r="D720" s="519"/>
      <c r="E720" s="481"/>
      <c r="F720" s="481"/>
      <c r="G720" s="481"/>
      <c r="H720" s="481"/>
      <c r="I720" s="481"/>
      <c r="J720" s="481"/>
      <c r="K720" s="481"/>
      <c r="L720" s="481"/>
      <c r="M720" s="481"/>
      <c r="N720" s="481"/>
      <c r="O720" s="481"/>
      <c r="P720" s="481"/>
      <c r="Q720" s="481"/>
      <c r="R720" s="481"/>
      <c r="S720" s="481"/>
      <c r="T720" s="481"/>
      <c r="U720" s="481"/>
      <c r="V720" s="481"/>
      <c r="W720" s="481"/>
      <c r="X720" s="481"/>
      <c r="Y720" s="481"/>
      <c r="Z720" s="481"/>
      <c r="AA720" s="481"/>
      <c r="AB720" s="481"/>
      <c r="AC720" s="481"/>
      <c r="AD720" s="481"/>
      <c r="AE720" s="481"/>
    </row>
    <row r="721" spans="1:31">
      <c r="A721" s="519"/>
      <c r="B721" s="519"/>
      <c r="C721" s="519"/>
      <c r="D721" s="519"/>
      <c r="E721" s="481"/>
      <c r="F721" s="481"/>
      <c r="G721" s="481"/>
      <c r="H721" s="481"/>
      <c r="I721" s="481"/>
      <c r="J721" s="481"/>
      <c r="K721" s="481"/>
      <c r="L721" s="481"/>
      <c r="M721" s="481"/>
      <c r="N721" s="481"/>
      <c r="O721" s="481"/>
      <c r="P721" s="481"/>
      <c r="Q721" s="481"/>
      <c r="R721" s="481"/>
      <c r="S721" s="481"/>
      <c r="T721" s="481"/>
      <c r="U721" s="481"/>
      <c r="V721" s="481"/>
      <c r="W721" s="481"/>
      <c r="X721" s="481"/>
      <c r="Y721" s="481"/>
      <c r="Z721" s="481"/>
      <c r="AA721" s="481"/>
      <c r="AB721" s="481"/>
      <c r="AC721" s="481"/>
      <c r="AD721" s="481"/>
      <c r="AE721" s="481"/>
    </row>
    <row r="722" spans="1:31">
      <c r="A722" s="519"/>
      <c r="B722" s="519"/>
      <c r="C722" s="519"/>
      <c r="D722" s="519"/>
      <c r="E722" s="481"/>
      <c r="F722" s="481"/>
      <c r="G722" s="481"/>
      <c r="H722" s="481"/>
      <c r="I722" s="481"/>
      <c r="J722" s="481"/>
      <c r="K722" s="481"/>
      <c r="L722" s="481"/>
      <c r="M722" s="481"/>
      <c r="N722" s="481"/>
      <c r="O722" s="481"/>
      <c r="P722" s="481"/>
      <c r="Q722" s="481"/>
      <c r="R722" s="481"/>
      <c r="S722" s="481"/>
      <c r="T722" s="481"/>
      <c r="U722" s="481"/>
      <c r="V722" s="481"/>
      <c r="W722" s="481"/>
      <c r="X722" s="481"/>
      <c r="Y722" s="481"/>
      <c r="Z722" s="481"/>
      <c r="AA722" s="481"/>
      <c r="AB722" s="481"/>
      <c r="AC722" s="481"/>
      <c r="AD722" s="481"/>
      <c r="AE722" s="481"/>
    </row>
    <row r="723" spans="1:31">
      <c r="A723" s="519"/>
      <c r="B723" s="519"/>
      <c r="C723" s="519"/>
      <c r="D723" s="519"/>
      <c r="E723" s="481"/>
      <c r="F723" s="481"/>
      <c r="G723" s="481"/>
      <c r="H723" s="481"/>
      <c r="I723" s="481"/>
      <c r="J723" s="481"/>
      <c r="K723" s="481"/>
      <c r="L723" s="481"/>
      <c r="M723" s="481"/>
      <c r="N723" s="481"/>
      <c r="O723" s="481"/>
      <c r="P723" s="481"/>
      <c r="Q723" s="481"/>
      <c r="R723" s="481"/>
      <c r="S723" s="481"/>
      <c r="T723" s="481"/>
      <c r="U723" s="481"/>
      <c r="V723" s="481"/>
      <c r="W723" s="481"/>
      <c r="X723" s="481"/>
      <c r="Y723" s="481"/>
      <c r="Z723" s="481"/>
      <c r="AA723" s="481"/>
      <c r="AB723" s="481"/>
      <c r="AC723" s="481"/>
      <c r="AD723" s="481"/>
      <c r="AE723" s="481"/>
    </row>
    <row r="724" spans="1:31">
      <c r="A724" s="519"/>
      <c r="B724" s="519"/>
      <c r="C724" s="519"/>
      <c r="D724" s="519"/>
      <c r="E724" s="481"/>
      <c r="F724" s="481"/>
      <c r="G724" s="481"/>
      <c r="H724" s="481"/>
      <c r="I724" s="481"/>
      <c r="J724" s="481"/>
      <c r="K724" s="481"/>
      <c r="L724" s="481"/>
      <c r="M724" s="481"/>
      <c r="N724" s="481"/>
      <c r="O724" s="481"/>
      <c r="P724" s="481"/>
      <c r="Q724" s="481"/>
      <c r="R724" s="481"/>
      <c r="S724" s="481"/>
      <c r="T724" s="481"/>
      <c r="U724" s="481"/>
      <c r="V724" s="481"/>
      <c r="W724" s="481"/>
      <c r="X724" s="481"/>
      <c r="Y724" s="481"/>
      <c r="Z724" s="481"/>
      <c r="AA724" s="481"/>
      <c r="AB724" s="481"/>
      <c r="AC724" s="481"/>
      <c r="AD724" s="481"/>
      <c r="AE724" s="481"/>
    </row>
    <row r="725" spans="1:31">
      <c r="A725" s="519"/>
      <c r="B725" s="519"/>
      <c r="C725" s="519"/>
      <c r="D725" s="519"/>
      <c r="E725" s="481"/>
      <c r="F725" s="481"/>
      <c r="G725" s="481"/>
      <c r="H725" s="481"/>
      <c r="I725" s="481"/>
      <c r="J725" s="481"/>
      <c r="K725" s="481"/>
      <c r="L725" s="481"/>
      <c r="M725" s="481"/>
      <c r="N725" s="481"/>
      <c r="O725" s="481"/>
      <c r="P725" s="481"/>
      <c r="Q725" s="481"/>
      <c r="R725" s="481"/>
      <c r="S725" s="481"/>
      <c r="T725" s="481"/>
      <c r="U725" s="481"/>
      <c r="V725" s="481"/>
      <c r="W725" s="481"/>
      <c r="X725" s="481"/>
      <c r="Y725" s="481"/>
      <c r="Z725" s="481"/>
      <c r="AA725" s="481"/>
      <c r="AB725" s="481"/>
      <c r="AC725" s="481"/>
      <c r="AD725" s="481"/>
      <c r="AE725" s="481"/>
    </row>
    <row r="726" spans="1:31">
      <c r="A726" s="519"/>
      <c r="B726" s="519"/>
      <c r="C726" s="519"/>
      <c r="D726" s="519"/>
      <c r="E726" s="481"/>
      <c r="F726" s="481"/>
      <c r="G726" s="481"/>
      <c r="H726" s="481"/>
      <c r="I726" s="481"/>
      <c r="J726" s="481"/>
      <c r="K726" s="481"/>
      <c r="L726" s="481"/>
      <c r="M726" s="481"/>
      <c r="N726" s="481"/>
      <c r="O726" s="481"/>
      <c r="P726" s="481"/>
      <c r="Q726" s="481"/>
      <c r="R726" s="481"/>
      <c r="S726" s="481"/>
      <c r="T726" s="481"/>
      <c r="U726" s="481"/>
      <c r="V726" s="481"/>
      <c r="W726" s="481"/>
      <c r="X726" s="481"/>
      <c r="Y726" s="481"/>
      <c r="Z726" s="481"/>
      <c r="AA726" s="481"/>
      <c r="AB726" s="481"/>
      <c r="AC726" s="481"/>
      <c r="AD726" s="481"/>
      <c r="AE726" s="481"/>
    </row>
    <row r="727" spans="1:31">
      <c r="A727" s="519"/>
      <c r="B727" s="519"/>
      <c r="C727" s="519"/>
      <c r="D727" s="519"/>
      <c r="E727" s="481"/>
      <c r="F727" s="481"/>
      <c r="G727" s="481"/>
      <c r="H727" s="481"/>
      <c r="I727" s="481"/>
      <c r="J727" s="481"/>
      <c r="K727" s="481"/>
      <c r="L727" s="481"/>
      <c r="M727" s="481"/>
      <c r="N727" s="481"/>
      <c r="O727" s="481"/>
      <c r="P727" s="481"/>
      <c r="Q727" s="481"/>
      <c r="R727" s="481"/>
      <c r="S727" s="481"/>
      <c r="T727" s="481"/>
      <c r="U727" s="481"/>
      <c r="V727" s="481"/>
      <c r="W727" s="481"/>
      <c r="X727" s="481"/>
      <c r="Y727" s="481"/>
      <c r="Z727" s="481"/>
      <c r="AA727" s="481"/>
      <c r="AB727" s="481"/>
      <c r="AC727" s="481"/>
      <c r="AD727" s="481"/>
      <c r="AE727" s="481"/>
    </row>
    <row r="728" spans="1:31">
      <c r="A728" s="519"/>
      <c r="B728" s="519"/>
      <c r="C728" s="519"/>
      <c r="D728" s="519"/>
      <c r="E728" s="481"/>
      <c r="F728" s="481"/>
      <c r="G728" s="481"/>
      <c r="H728" s="481"/>
      <c r="I728" s="481"/>
      <c r="J728" s="481"/>
      <c r="K728" s="481"/>
      <c r="L728" s="481"/>
      <c r="M728" s="481"/>
      <c r="N728" s="481"/>
      <c r="O728" s="481"/>
      <c r="P728" s="481"/>
      <c r="Q728" s="481"/>
      <c r="R728" s="481"/>
      <c r="S728" s="481"/>
      <c r="T728" s="481"/>
      <c r="U728" s="481"/>
      <c r="V728" s="481"/>
      <c r="W728" s="481"/>
      <c r="X728" s="481"/>
      <c r="Y728" s="481"/>
      <c r="Z728" s="481"/>
      <c r="AA728" s="481"/>
      <c r="AB728" s="481"/>
      <c r="AC728" s="481"/>
      <c r="AD728" s="481"/>
      <c r="AE728" s="481"/>
    </row>
    <row r="729" spans="1:31">
      <c r="A729" s="519"/>
      <c r="B729" s="519"/>
      <c r="C729" s="519"/>
      <c r="D729" s="519"/>
      <c r="E729" s="481"/>
      <c r="F729" s="481"/>
      <c r="G729" s="481"/>
      <c r="H729" s="481"/>
      <c r="I729" s="481"/>
      <c r="J729" s="481"/>
      <c r="K729" s="481"/>
      <c r="L729" s="481"/>
      <c r="M729" s="481"/>
      <c r="N729" s="481"/>
      <c r="O729" s="481"/>
      <c r="P729" s="481"/>
      <c r="Q729" s="481"/>
      <c r="R729" s="481"/>
      <c r="S729" s="481"/>
      <c r="T729" s="481"/>
      <c r="U729" s="481"/>
      <c r="V729" s="481"/>
      <c r="W729" s="481"/>
      <c r="X729" s="481"/>
      <c r="Y729" s="481"/>
      <c r="Z729" s="481"/>
      <c r="AA729" s="481"/>
      <c r="AB729" s="481"/>
      <c r="AC729" s="481"/>
      <c r="AD729" s="481"/>
      <c r="AE729" s="481"/>
    </row>
    <row r="730" spans="1:31">
      <c r="A730" s="519"/>
      <c r="B730" s="519"/>
      <c r="C730" s="519"/>
      <c r="D730" s="519"/>
      <c r="E730" s="481"/>
      <c r="F730" s="481"/>
      <c r="G730" s="481"/>
      <c r="H730" s="481"/>
      <c r="I730" s="481"/>
      <c r="J730" s="481"/>
      <c r="K730" s="481"/>
      <c r="L730" s="481"/>
      <c r="M730" s="481"/>
      <c r="N730" s="481"/>
      <c r="O730" s="481"/>
      <c r="P730" s="481"/>
      <c r="Q730" s="481"/>
      <c r="R730" s="481"/>
      <c r="S730" s="481"/>
      <c r="T730" s="481"/>
      <c r="U730" s="481"/>
      <c r="V730" s="481"/>
      <c r="W730" s="481"/>
      <c r="X730" s="481"/>
      <c r="Y730" s="481"/>
      <c r="Z730" s="481"/>
      <c r="AA730" s="481"/>
      <c r="AB730" s="481"/>
      <c r="AC730" s="481"/>
      <c r="AD730" s="481"/>
      <c r="AE730" s="481"/>
    </row>
    <row r="731" spans="1:31">
      <c r="A731" s="519"/>
      <c r="B731" s="519"/>
      <c r="C731" s="519"/>
      <c r="D731" s="519"/>
      <c r="E731" s="481"/>
      <c r="F731" s="481"/>
      <c r="G731" s="481"/>
      <c r="H731" s="481"/>
      <c r="I731" s="481"/>
      <c r="J731" s="481"/>
      <c r="K731" s="481"/>
      <c r="L731" s="481"/>
      <c r="M731" s="481"/>
      <c r="N731" s="481"/>
      <c r="O731" s="481"/>
      <c r="P731" s="481"/>
      <c r="Q731" s="481"/>
      <c r="R731" s="481"/>
      <c r="S731" s="481"/>
      <c r="T731" s="481"/>
      <c r="U731" s="481"/>
      <c r="V731" s="481"/>
      <c r="W731" s="481"/>
      <c r="X731" s="481"/>
      <c r="Y731" s="481"/>
      <c r="Z731" s="481"/>
      <c r="AA731" s="481"/>
      <c r="AB731" s="481"/>
      <c r="AC731" s="481"/>
      <c r="AD731" s="481"/>
      <c r="AE731" s="481"/>
    </row>
    <row r="732" spans="1:31">
      <c r="A732" s="519"/>
      <c r="B732" s="519"/>
      <c r="C732" s="519"/>
      <c r="D732" s="519"/>
      <c r="E732" s="481"/>
      <c r="F732" s="481"/>
      <c r="G732" s="481"/>
      <c r="H732" s="481"/>
      <c r="I732" s="481"/>
      <c r="J732" s="481"/>
      <c r="K732" s="481"/>
      <c r="L732" s="481"/>
      <c r="M732" s="481"/>
      <c r="N732" s="481"/>
      <c r="O732" s="481"/>
      <c r="P732" s="481"/>
      <c r="Q732" s="481"/>
      <c r="R732" s="481"/>
      <c r="S732" s="481"/>
      <c r="T732" s="481"/>
      <c r="U732" s="481"/>
      <c r="V732" s="481"/>
      <c r="W732" s="481"/>
      <c r="X732" s="481"/>
      <c r="Y732" s="481"/>
      <c r="Z732" s="481"/>
      <c r="AA732" s="481"/>
      <c r="AB732" s="481"/>
      <c r="AC732" s="481"/>
      <c r="AD732" s="481"/>
      <c r="AE732" s="481"/>
    </row>
    <row r="733" spans="1:31">
      <c r="A733" s="519"/>
      <c r="B733" s="519"/>
      <c r="C733" s="519"/>
      <c r="D733" s="519"/>
      <c r="E733" s="481"/>
      <c r="F733" s="481"/>
      <c r="G733" s="481"/>
      <c r="H733" s="481"/>
      <c r="I733" s="481"/>
      <c r="J733" s="481"/>
      <c r="K733" s="481"/>
      <c r="L733" s="481"/>
      <c r="M733" s="481"/>
      <c r="N733" s="481"/>
      <c r="O733" s="481"/>
      <c r="P733" s="481"/>
      <c r="Q733" s="481"/>
      <c r="R733" s="481"/>
      <c r="S733" s="481"/>
      <c r="T733" s="481"/>
      <c r="U733" s="481"/>
      <c r="V733" s="481"/>
      <c r="W733" s="481"/>
      <c r="X733" s="481"/>
      <c r="Y733" s="481"/>
      <c r="Z733" s="481"/>
      <c r="AA733" s="481"/>
      <c r="AB733" s="481"/>
      <c r="AC733" s="481"/>
      <c r="AD733" s="481"/>
      <c r="AE733" s="481"/>
    </row>
    <row r="734" spans="1:31">
      <c r="A734" s="519"/>
      <c r="B734" s="519"/>
      <c r="C734" s="519"/>
      <c r="D734" s="519"/>
      <c r="E734" s="481"/>
      <c r="F734" s="481"/>
      <c r="G734" s="481"/>
      <c r="H734" s="481"/>
      <c r="I734" s="481"/>
      <c r="J734" s="481"/>
      <c r="K734" s="481"/>
      <c r="L734" s="481"/>
      <c r="M734" s="481"/>
      <c r="N734" s="481"/>
      <c r="O734" s="481"/>
      <c r="P734" s="481"/>
      <c r="Q734" s="481"/>
      <c r="R734" s="481"/>
      <c r="S734" s="481"/>
      <c r="T734" s="481"/>
      <c r="U734" s="481"/>
      <c r="V734" s="481"/>
      <c r="W734" s="481"/>
      <c r="X734" s="481"/>
      <c r="Y734" s="481"/>
      <c r="Z734" s="481"/>
      <c r="AA734" s="481"/>
      <c r="AB734" s="481"/>
      <c r="AC734" s="481"/>
      <c r="AD734" s="481"/>
      <c r="AE734" s="481"/>
    </row>
    <row r="735" spans="1:31">
      <c r="A735" s="519"/>
      <c r="B735" s="519"/>
      <c r="C735" s="519"/>
      <c r="D735" s="519"/>
      <c r="E735" s="481"/>
      <c r="F735" s="481"/>
      <c r="G735" s="481"/>
      <c r="H735" s="481"/>
      <c r="I735" s="481"/>
      <c r="J735" s="481"/>
      <c r="K735" s="481"/>
      <c r="L735" s="481"/>
      <c r="M735" s="481"/>
      <c r="N735" s="481"/>
      <c r="O735" s="481"/>
      <c r="P735" s="481"/>
      <c r="Q735" s="481"/>
      <c r="R735" s="481"/>
      <c r="S735" s="481"/>
      <c r="T735" s="481"/>
      <c r="U735" s="481"/>
      <c r="V735" s="481"/>
      <c r="W735" s="481"/>
      <c r="X735" s="481"/>
      <c r="Y735" s="481"/>
      <c r="Z735" s="481"/>
      <c r="AA735" s="481"/>
      <c r="AB735" s="481"/>
      <c r="AC735" s="481"/>
      <c r="AD735" s="481"/>
      <c r="AE735" s="481"/>
    </row>
    <row r="736" spans="1:31">
      <c r="A736" s="519"/>
      <c r="B736" s="519"/>
      <c r="C736" s="519"/>
      <c r="D736" s="519"/>
      <c r="E736" s="481"/>
      <c r="F736" s="481"/>
      <c r="G736" s="481"/>
      <c r="H736" s="481"/>
      <c r="I736" s="481"/>
      <c r="J736" s="481"/>
      <c r="K736" s="481"/>
      <c r="L736" s="481"/>
      <c r="M736" s="481"/>
      <c r="N736" s="481"/>
      <c r="O736" s="481"/>
      <c r="P736" s="481"/>
      <c r="Q736" s="481"/>
      <c r="R736" s="481"/>
      <c r="S736" s="481"/>
      <c r="T736" s="481"/>
      <c r="U736" s="481"/>
      <c r="V736" s="481"/>
      <c r="W736" s="481"/>
      <c r="X736" s="481"/>
      <c r="Y736" s="481"/>
      <c r="Z736" s="481"/>
      <c r="AA736" s="481"/>
      <c r="AB736" s="481"/>
      <c r="AC736" s="481"/>
      <c r="AD736" s="481"/>
      <c r="AE736" s="481"/>
    </row>
    <row r="737" spans="1:31">
      <c r="A737" s="519"/>
      <c r="B737" s="519"/>
      <c r="C737" s="519"/>
      <c r="D737" s="519"/>
      <c r="E737" s="481"/>
      <c r="F737" s="481"/>
      <c r="G737" s="481"/>
      <c r="H737" s="481"/>
      <c r="I737" s="481"/>
      <c r="J737" s="481"/>
      <c r="K737" s="481"/>
      <c r="L737" s="481"/>
      <c r="M737" s="481"/>
      <c r="N737" s="481"/>
      <c r="O737" s="481"/>
      <c r="P737" s="481"/>
      <c r="Q737" s="481"/>
      <c r="R737" s="481"/>
      <c r="S737" s="481"/>
      <c r="T737" s="481"/>
      <c r="U737" s="481"/>
      <c r="V737" s="481"/>
      <c r="W737" s="481"/>
      <c r="X737" s="481"/>
      <c r="Y737" s="481"/>
      <c r="Z737" s="481"/>
      <c r="AA737" s="481"/>
      <c r="AB737" s="481"/>
      <c r="AC737" s="481"/>
      <c r="AD737" s="481"/>
      <c r="AE737" s="481"/>
    </row>
    <row r="738" spans="1:31">
      <c r="A738" s="519"/>
      <c r="B738" s="519"/>
      <c r="C738" s="519"/>
      <c r="D738" s="519"/>
      <c r="E738" s="481"/>
      <c r="F738" s="481"/>
      <c r="G738" s="481"/>
      <c r="H738" s="481"/>
      <c r="I738" s="481"/>
      <c r="J738" s="481"/>
      <c r="K738" s="481"/>
      <c r="L738" s="481"/>
      <c r="M738" s="481"/>
      <c r="N738" s="481"/>
      <c r="O738" s="481"/>
      <c r="P738" s="481"/>
      <c r="Q738" s="481"/>
      <c r="R738" s="481"/>
      <c r="S738" s="481"/>
      <c r="T738" s="481"/>
      <c r="U738" s="481"/>
      <c r="V738" s="481"/>
      <c r="W738" s="481"/>
      <c r="X738" s="481"/>
      <c r="Y738" s="481"/>
      <c r="Z738" s="481"/>
      <c r="AA738" s="481"/>
      <c r="AB738" s="481"/>
      <c r="AC738" s="481"/>
      <c r="AD738" s="481"/>
      <c r="AE738" s="481"/>
    </row>
    <row r="739" spans="1:31">
      <c r="A739" s="519"/>
      <c r="B739" s="519"/>
      <c r="C739" s="519"/>
      <c r="D739" s="519"/>
      <c r="E739" s="481"/>
      <c r="F739" s="481"/>
      <c r="G739" s="481"/>
      <c r="H739" s="481"/>
      <c r="I739" s="481"/>
      <c r="J739" s="481"/>
      <c r="K739" s="481"/>
      <c r="L739" s="481"/>
      <c r="M739" s="481"/>
      <c r="N739" s="481"/>
      <c r="O739" s="481"/>
      <c r="P739" s="481"/>
      <c r="Q739" s="481"/>
      <c r="R739" s="481"/>
      <c r="S739" s="481"/>
      <c r="T739" s="481"/>
      <c r="U739" s="481"/>
      <c r="V739" s="481"/>
      <c r="W739" s="481"/>
      <c r="X739" s="481"/>
      <c r="Y739" s="481"/>
      <c r="Z739" s="481"/>
      <c r="AA739" s="481"/>
      <c r="AB739" s="481"/>
      <c r="AC739" s="481"/>
      <c r="AD739" s="481"/>
      <c r="AE739" s="481"/>
    </row>
    <row r="740" spans="1:31">
      <c r="A740" s="519"/>
      <c r="B740" s="519"/>
      <c r="C740" s="519"/>
      <c r="D740" s="519"/>
      <c r="E740" s="481"/>
      <c r="F740" s="481"/>
      <c r="G740" s="481"/>
      <c r="H740" s="481"/>
      <c r="I740" s="481"/>
      <c r="J740" s="481"/>
      <c r="K740" s="481"/>
      <c r="L740" s="481"/>
      <c r="M740" s="481"/>
      <c r="N740" s="481"/>
      <c r="O740" s="481"/>
      <c r="P740" s="481"/>
      <c r="Q740" s="481"/>
      <c r="R740" s="481"/>
      <c r="S740" s="481"/>
      <c r="T740" s="481"/>
      <c r="U740" s="481"/>
      <c r="V740" s="481"/>
      <c r="W740" s="481"/>
      <c r="X740" s="481"/>
      <c r="Y740" s="481"/>
      <c r="Z740" s="481"/>
      <c r="AA740" s="481"/>
      <c r="AB740" s="481"/>
      <c r="AC740" s="481"/>
      <c r="AD740" s="481"/>
      <c r="AE740" s="481"/>
    </row>
    <row r="741" spans="1:31">
      <c r="A741" s="519"/>
      <c r="B741" s="519"/>
      <c r="C741" s="519"/>
      <c r="D741" s="519"/>
      <c r="E741" s="481"/>
      <c r="F741" s="481"/>
      <c r="G741" s="481"/>
      <c r="H741" s="481"/>
      <c r="I741" s="481"/>
      <c r="J741" s="481"/>
      <c r="K741" s="481"/>
      <c r="L741" s="481"/>
      <c r="M741" s="481"/>
      <c r="N741" s="481"/>
      <c r="O741" s="481"/>
      <c r="P741" s="481"/>
      <c r="Q741" s="481"/>
      <c r="R741" s="481"/>
      <c r="S741" s="481"/>
      <c r="T741" s="481"/>
      <c r="U741" s="481"/>
      <c r="V741" s="481"/>
      <c r="W741" s="481"/>
      <c r="X741" s="481"/>
      <c r="Y741" s="481"/>
      <c r="Z741" s="481"/>
      <c r="AA741" s="481"/>
      <c r="AB741" s="481"/>
      <c r="AC741" s="481"/>
      <c r="AD741" s="481"/>
      <c r="AE741" s="481"/>
    </row>
    <row r="742" spans="1:31">
      <c r="A742" s="519"/>
      <c r="B742" s="519"/>
      <c r="C742" s="519"/>
      <c r="D742" s="519"/>
      <c r="E742" s="481"/>
      <c r="F742" s="481"/>
      <c r="G742" s="481"/>
      <c r="H742" s="481"/>
      <c r="I742" s="481"/>
      <c r="J742" s="481"/>
      <c r="K742" s="481"/>
      <c r="L742" s="481"/>
      <c r="M742" s="481"/>
      <c r="N742" s="481"/>
      <c r="O742" s="481"/>
      <c r="P742" s="481"/>
      <c r="Q742" s="481"/>
      <c r="R742" s="481"/>
      <c r="S742" s="481"/>
      <c r="T742" s="481"/>
      <c r="U742" s="481"/>
      <c r="V742" s="481"/>
      <c r="W742" s="481"/>
      <c r="X742" s="481"/>
      <c r="Y742" s="481"/>
      <c r="Z742" s="481"/>
      <c r="AA742" s="481"/>
      <c r="AB742" s="481"/>
      <c r="AC742" s="481"/>
      <c r="AD742" s="481"/>
      <c r="AE742" s="481"/>
    </row>
    <row r="743" spans="1:31">
      <c r="A743" s="519"/>
      <c r="B743" s="519"/>
      <c r="C743" s="519"/>
      <c r="D743" s="519"/>
      <c r="E743" s="481"/>
      <c r="F743" s="481"/>
      <c r="G743" s="481"/>
      <c r="H743" s="481"/>
      <c r="I743" s="481"/>
      <c r="J743" s="481"/>
      <c r="K743" s="481"/>
      <c r="L743" s="481"/>
      <c r="M743" s="481"/>
      <c r="N743" s="481"/>
      <c r="O743" s="481"/>
      <c r="P743" s="481"/>
      <c r="Q743" s="481"/>
      <c r="R743" s="481"/>
      <c r="S743" s="481"/>
      <c r="T743" s="481"/>
      <c r="U743" s="481"/>
      <c r="V743" s="481"/>
      <c r="W743" s="481"/>
      <c r="X743" s="481"/>
      <c r="Y743" s="481"/>
      <c r="Z743" s="481"/>
      <c r="AA743" s="481"/>
      <c r="AB743" s="481"/>
      <c r="AC743" s="481"/>
      <c r="AD743" s="481"/>
      <c r="AE743" s="481"/>
    </row>
    <row r="744" spans="1:31">
      <c r="A744" s="519"/>
      <c r="B744" s="519"/>
      <c r="C744" s="519"/>
      <c r="D744" s="519"/>
      <c r="E744" s="481"/>
      <c r="F744" s="481"/>
      <c r="G744" s="481"/>
      <c r="H744" s="481"/>
      <c r="I744" s="481"/>
      <c r="J744" s="481"/>
      <c r="K744" s="481"/>
      <c r="L744" s="481"/>
      <c r="M744" s="481"/>
      <c r="N744" s="481"/>
      <c r="O744" s="481"/>
      <c r="P744" s="481"/>
      <c r="Q744" s="481"/>
      <c r="R744" s="481"/>
      <c r="S744" s="481"/>
      <c r="T744" s="481"/>
      <c r="U744" s="481"/>
      <c r="V744" s="481"/>
      <c r="W744" s="481"/>
      <c r="X744" s="481"/>
      <c r="Y744" s="481"/>
      <c r="Z744" s="481"/>
      <c r="AA744" s="481"/>
      <c r="AB744" s="481"/>
      <c r="AC744" s="481"/>
      <c r="AD744" s="481"/>
      <c r="AE744" s="481"/>
    </row>
    <row r="745" spans="1:31">
      <c r="A745" s="519"/>
      <c r="B745" s="519"/>
      <c r="C745" s="519"/>
      <c r="D745" s="519"/>
      <c r="E745" s="481"/>
      <c r="F745" s="481"/>
      <c r="G745" s="481"/>
      <c r="H745" s="481"/>
      <c r="I745" s="481"/>
      <c r="J745" s="481"/>
      <c r="K745" s="481"/>
      <c r="L745" s="481"/>
      <c r="M745" s="481"/>
      <c r="N745" s="481"/>
      <c r="O745" s="481"/>
      <c r="P745" s="481"/>
      <c r="Q745" s="481"/>
      <c r="R745" s="481"/>
      <c r="S745" s="481"/>
      <c r="T745" s="481"/>
      <c r="U745" s="481"/>
      <c r="V745" s="481"/>
      <c r="W745" s="481"/>
      <c r="X745" s="481"/>
      <c r="Y745" s="481"/>
      <c r="Z745" s="481"/>
      <c r="AA745" s="481"/>
      <c r="AB745" s="481"/>
      <c r="AC745" s="481"/>
      <c r="AD745" s="481"/>
      <c r="AE745" s="481"/>
    </row>
    <row r="746" spans="1:31">
      <c r="A746" s="519"/>
      <c r="B746" s="519"/>
      <c r="C746" s="519"/>
      <c r="D746" s="519"/>
      <c r="E746" s="481"/>
      <c r="F746" s="481"/>
      <c r="G746" s="481"/>
      <c r="H746" s="481"/>
      <c r="I746" s="481"/>
      <c r="J746" s="481"/>
      <c r="K746" s="481"/>
      <c r="L746" s="481"/>
      <c r="M746" s="481"/>
      <c r="N746" s="481"/>
      <c r="O746" s="481"/>
      <c r="P746" s="481"/>
      <c r="Q746" s="481"/>
      <c r="R746" s="481"/>
      <c r="S746" s="481"/>
      <c r="T746" s="481"/>
      <c r="U746" s="481"/>
      <c r="V746" s="481"/>
      <c r="W746" s="481"/>
      <c r="X746" s="481"/>
      <c r="Y746" s="481"/>
      <c r="Z746" s="481"/>
      <c r="AA746" s="481"/>
      <c r="AB746" s="481"/>
      <c r="AC746" s="481"/>
      <c r="AD746" s="481"/>
      <c r="AE746" s="481"/>
    </row>
    <row r="747" spans="1:31">
      <c r="A747" s="519"/>
      <c r="B747" s="519"/>
      <c r="C747" s="519"/>
      <c r="D747" s="519"/>
      <c r="E747" s="481"/>
      <c r="F747" s="481"/>
      <c r="G747" s="481"/>
      <c r="H747" s="481"/>
      <c r="I747" s="481"/>
      <c r="J747" s="481"/>
      <c r="K747" s="481"/>
      <c r="L747" s="481"/>
      <c r="M747" s="481"/>
      <c r="N747" s="481"/>
      <c r="O747" s="481"/>
      <c r="P747" s="481"/>
      <c r="Q747" s="481"/>
      <c r="R747" s="481"/>
      <c r="S747" s="481"/>
      <c r="T747" s="481"/>
      <c r="U747" s="481"/>
      <c r="V747" s="481"/>
      <c r="W747" s="481"/>
      <c r="X747" s="481"/>
      <c r="Y747" s="481"/>
      <c r="Z747" s="481"/>
      <c r="AA747" s="481"/>
      <c r="AB747" s="481"/>
      <c r="AC747" s="481"/>
      <c r="AD747" s="481"/>
      <c r="AE747" s="481"/>
    </row>
    <row r="748" spans="1:31">
      <c r="A748" s="519"/>
      <c r="B748" s="519"/>
      <c r="C748" s="519"/>
      <c r="D748" s="519"/>
      <c r="E748" s="481"/>
      <c r="F748" s="481"/>
      <c r="G748" s="481"/>
      <c r="H748" s="481"/>
      <c r="I748" s="481"/>
      <c r="J748" s="481"/>
      <c r="K748" s="481"/>
      <c r="L748" s="481"/>
      <c r="M748" s="481"/>
      <c r="N748" s="481"/>
      <c r="O748" s="481"/>
      <c r="P748" s="481"/>
      <c r="Q748" s="481"/>
      <c r="R748" s="481"/>
      <c r="S748" s="481"/>
      <c r="T748" s="481"/>
      <c r="U748" s="481"/>
      <c r="V748" s="481"/>
      <c r="W748" s="481"/>
      <c r="X748" s="481"/>
      <c r="Y748" s="481"/>
      <c r="Z748" s="481"/>
      <c r="AA748" s="481"/>
      <c r="AB748" s="481"/>
      <c r="AC748" s="481"/>
      <c r="AD748" s="481"/>
      <c r="AE748" s="481"/>
    </row>
    <row r="749" spans="1:31">
      <c r="A749" s="519"/>
      <c r="B749" s="519"/>
      <c r="C749" s="519"/>
      <c r="D749" s="519"/>
      <c r="E749" s="481"/>
      <c r="F749" s="481"/>
      <c r="G749" s="481"/>
      <c r="H749" s="481"/>
      <c r="I749" s="481"/>
      <c r="J749" s="481"/>
      <c r="K749" s="481"/>
      <c r="L749" s="481"/>
      <c r="M749" s="481"/>
      <c r="N749" s="481"/>
      <c r="O749" s="481"/>
      <c r="P749" s="481"/>
      <c r="Q749" s="481"/>
      <c r="R749" s="481"/>
      <c r="S749" s="481"/>
      <c r="T749" s="481"/>
      <c r="U749" s="481"/>
      <c r="V749" s="481"/>
      <c r="W749" s="481"/>
      <c r="X749" s="481"/>
      <c r="Y749" s="481"/>
      <c r="Z749" s="481"/>
      <c r="AA749" s="481"/>
      <c r="AB749" s="481"/>
      <c r="AC749" s="481"/>
      <c r="AD749" s="481"/>
      <c r="AE749" s="481"/>
    </row>
    <row r="750" spans="1:31">
      <c r="A750" s="519"/>
      <c r="B750" s="519"/>
      <c r="C750" s="519"/>
      <c r="D750" s="519"/>
      <c r="E750" s="481"/>
      <c r="F750" s="481"/>
      <c r="G750" s="481"/>
      <c r="H750" s="481"/>
      <c r="I750" s="481"/>
      <c r="J750" s="481"/>
      <c r="K750" s="481"/>
      <c r="L750" s="481"/>
      <c r="M750" s="481"/>
      <c r="N750" s="481"/>
      <c r="O750" s="481"/>
      <c r="P750" s="481"/>
      <c r="Q750" s="481"/>
      <c r="R750" s="481"/>
      <c r="S750" s="481"/>
      <c r="T750" s="481"/>
      <c r="U750" s="481"/>
      <c r="V750" s="481"/>
      <c r="W750" s="481"/>
      <c r="X750" s="481"/>
      <c r="Y750" s="481"/>
      <c r="Z750" s="481"/>
      <c r="AA750" s="481"/>
      <c r="AB750" s="481"/>
      <c r="AC750" s="481"/>
      <c r="AD750" s="481"/>
      <c r="AE750" s="481"/>
    </row>
    <row r="751" spans="1:31">
      <c r="A751" s="519"/>
      <c r="B751" s="519"/>
      <c r="C751" s="519"/>
      <c r="D751" s="519"/>
      <c r="E751" s="481"/>
      <c r="F751" s="481"/>
      <c r="G751" s="481"/>
      <c r="H751" s="481"/>
      <c r="I751" s="481"/>
      <c r="J751" s="481"/>
      <c r="K751" s="481"/>
      <c r="L751" s="481"/>
      <c r="M751" s="481"/>
      <c r="N751" s="481"/>
      <c r="O751" s="481"/>
      <c r="P751" s="481"/>
      <c r="Q751" s="481"/>
      <c r="R751" s="481"/>
      <c r="S751" s="481"/>
      <c r="T751" s="481"/>
      <c r="U751" s="481"/>
      <c r="V751" s="481"/>
      <c r="W751" s="481"/>
      <c r="X751" s="481"/>
      <c r="Y751" s="481"/>
      <c r="Z751" s="481"/>
      <c r="AA751" s="481"/>
      <c r="AB751" s="481"/>
      <c r="AC751" s="481"/>
      <c r="AD751" s="481"/>
      <c r="AE751" s="481"/>
    </row>
    <row r="752" spans="1:31">
      <c r="A752" s="519"/>
      <c r="B752" s="519"/>
      <c r="C752" s="519"/>
      <c r="D752" s="519"/>
      <c r="E752" s="481"/>
      <c r="F752" s="481"/>
      <c r="G752" s="481"/>
      <c r="H752" s="481"/>
      <c r="I752" s="481"/>
      <c r="J752" s="481"/>
      <c r="K752" s="481"/>
      <c r="L752" s="481"/>
      <c r="M752" s="481"/>
      <c r="N752" s="481"/>
      <c r="O752" s="481"/>
      <c r="P752" s="481"/>
      <c r="Q752" s="481"/>
      <c r="R752" s="481"/>
      <c r="S752" s="481"/>
      <c r="T752" s="481"/>
      <c r="U752" s="481"/>
      <c r="V752" s="481"/>
      <c r="W752" s="481"/>
      <c r="X752" s="481"/>
      <c r="Y752" s="481"/>
      <c r="Z752" s="481"/>
      <c r="AA752" s="481"/>
      <c r="AB752" s="481"/>
      <c r="AC752" s="481"/>
      <c r="AD752" s="481"/>
      <c r="AE752" s="481"/>
    </row>
    <row r="753" spans="1:31">
      <c r="A753" s="519"/>
      <c r="B753" s="519"/>
      <c r="C753" s="519"/>
      <c r="D753" s="519"/>
      <c r="E753" s="481"/>
      <c r="F753" s="481"/>
      <c r="G753" s="481"/>
      <c r="H753" s="481"/>
      <c r="I753" s="481"/>
      <c r="J753" s="481"/>
      <c r="K753" s="481"/>
      <c r="L753" s="481"/>
      <c r="M753" s="481"/>
      <c r="N753" s="481"/>
      <c r="O753" s="481"/>
      <c r="P753" s="481"/>
      <c r="Q753" s="481"/>
      <c r="R753" s="481"/>
      <c r="S753" s="481"/>
      <c r="T753" s="481"/>
      <c r="U753" s="481"/>
      <c r="V753" s="481"/>
      <c r="W753" s="481"/>
      <c r="X753" s="481"/>
      <c r="Y753" s="481"/>
      <c r="Z753" s="481"/>
      <c r="AA753" s="481"/>
      <c r="AB753" s="481"/>
      <c r="AC753" s="481"/>
      <c r="AD753" s="481"/>
      <c r="AE753" s="481"/>
    </row>
    <row r="754" spans="1:31">
      <c r="A754" s="519"/>
      <c r="B754" s="519"/>
      <c r="C754" s="519"/>
      <c r="D754" s="519"/>
      <c r="E754" s="481"/>
      <c r="F754" s="481"/>
      <c r="G754" s="481"/>
      <c r="H754" s="481"/>
      <c r="I754" s="481"/>
      <c r="J754" s="481"/>
      <c r="K754" s="481"/>
      <c r="L754" s="481"/>
      <c r="M754" s="481"/>
      <c r="N754" s="481"/>
      <c r="O754" s="481"/>
      <c r="P754" s="481"/>
      <c r="Q754" s="481"/>
      <c r="R754" s="481"/>
      <c r="S754" s="481"/>
      <c r="T754" s="481"/>
      <c r="U754" s="481"/>
      <c r="V754" s="481"/>
      <c r="W754" s="481"/>
      <c r="X754" s="481"/>
      <c r="Y754" s="481"/>
      <c r="Z754" s="481"/>
      <c r="AA754" s="481"/>
      <c r="AB754" s="481"/>
      <c r="AC754" s="481"/>
      <c r="AD754" s="481"/>
      <c r="AE754" s="481"/>
    </row>
    <row r="755" spans="1:31">
      <c r="A755" s="519"/>
      <c r="B755" s="519"/>
      <c r="C755" s="519"/>
      <c r="D755" s="519"/>
      <c r="E755" s="481"/>
      <c r="F755" s="481"/>
      <c r="G755" s="481"/>
      <c r="H755" s="481"/>
      <c r="I755" s="481"/>
      <c r="J755" s="481"/>
      <c r="K755" s="481"/>
      <c r="L755" s="481"/>
      <c r="M755" s="481"/>
      <c r="N755" s="481"/>
      <c r="O755" s="481"/>
      <c r="P755" s="481"/>
      <c r="Q755" s="481"/>
      <c r="R755" s="481"/>
      <c r="S755" s="481"/>
      <c r="T755" s="481"/>
      <c r="U755" s="481"/>
      <c r="V755" s="481"/>
      <c r="W755" s="481"/>
      <c r="X755" s="481"/>
      <c r="Y755" s="481"/>
      <c r="Z755" s="481"/>
      <c r="AA755" s="481"/>
      <c r="AB755" s="481"/>
      <c r="AC755" s="481"/>
      <c r="AD755" s="481"/>
      <c r="AE755" s="481"/>
    </row>
    <row r="756" spans="1:31">
      <c r="A756" s="519"/>
      <c r="B756" s="519"/>
      <c r="C756" s="519"/>
      <c r="D756" s="519"/>
      <c r="E756" s="481"/>
      <c r="F756" s="481"/>
      <c r="G756" s="481"/>
      <c r="H756" s="481"/>
      <c r="I756" s="481"/>
      <c r="J756" s="481"/>
      <c r="K756" s="481"/>
      <c r="L756" s="481"/>
      <c r="M756" s="481"/>
      <c r="N756" s="481"/>
      <c r="O756" s="481"/>
      <c r="P756" s="481"/>
      <c r="Q756" s="481"/>
      <c r="R756" s="481"/>
      <c r="S756" s="481"/>
      <c r="T756" s="481"/>
      <c r="U756" s="481"/>
      <c r="V756" s="481"/>
      <c r="W756" s="481"/>
      <c r="X756" s="481"/>
      <c r="Y756" s="481"/>
      <c r="Z756" s="481"/>
      <c r="AA756" s="481"/>
      <c r="AB756" s="481"/>
      <c r="AC756" s="481"/>
      <c r="AD756" s="481"/>
      <c r="AE756" s="481"/>
    </row>
    <row r="757" spans="1:31">
      <c r="A757" s="519"/>
      <c r="B757" s="519"/>
      <c r="C757" s="519"/>
      <c r="D757" s="519"/>
      <c r="E757" s="481"/>
      <c r="F757" s="481"/>
      <c r="G757" s="481"/>
      <c r="H757" s="481"/>
      <c r="I757" s="481"/>
      <c r="J757" s="481"/>
      <c r="K757" s="481"/>
      <c r="L757" s="481"/>
      <c r="M757" s="481"/>
      <c r="N757" s="481"/>
      <c r="O757" s="481"/>
      <c r="P757" s="481"/>
      <c r="Q757" s="481"/>
      <c r="R757" s="481"/>
      <c r="S757" s="481"/>
      <c r="T757" s="481"/>
      <c r="U757" s="481"/>
      <c r="V757" s="481"/>
      <c r="W757" s="481"/>
      <c r="X757" s="481"/>
      <c r="Y757" s="481"/>
      <c r="Z757" s="481"/>
      <c r="AA757" s="481"/>
      <c r="AB757" s="481"/>
      <c r="AC757" s="481"/>
      <c r="AD757" s="481"/>
      <c r="AE757" s="481"/>
    </row>
    <row r="758" spans="1:31">
      <c r="A758" s="519"/>
      <c r="B758" s="519"/>
      <c r="C758" s="519"/>
      <c r="D758" s="519"/>
      <c r="E758" s="481"/>
      <c r="F758" s="481"/>
      <c r="G758" s="481"/>
      <c r="H758" s="481"/>
      <c r="I758" s="481"/>
      <c r="J758" s="481"/>
      <c r="K758" s="481"/>
      <c r="L758" s="481"/>
      <c r="M758" s="481"/>
      <c r="N758" s="481"/>
      <c r="O758" s="481"/>
      <c r="P758" s="481"/>
      <c r="Q758" s="481"/>
      <c r="R758" s="481"/>
      <c r="S758" s="481"/>
      <c r="T758" s="481"/>
      <c r="U758" s="481"/>
      <c r="V758" s="481"/>
      <c r="W758" s="481"/>
      <c r="X758" s="481"/>
      <c r="Y758" s="481"/>
      <c r="Z758" s="481"/>
      <c r="AA758" s="481"/>
      <c r="AB758" s="481"/>
      <c r="AC758" s="481"/>
      <c r="AD758" s="481"/>
      <c r="AE758" s="481"/>
    </row>
  </sheetData>
  <mergeCells count="8">
    <mergeCell ref="D7:D8"/>
    <mergeCell ref="G7:G8"/>
    <mergeCell ref="A1:G1"/>
    <mergeCell ref="A2:G2"/>
    <mergeCell ref="A3:G3"/>
    <mergeCell ref="A4:G4"/>
    <mergeCell ref="B6:D6"/>
    <mergeCell ref="E6:G6"/>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59"/>
  <sheetViews>
    <sheetView showGridLines="0" showOutlineSymbols="0" zoomScale="80" zoomScaleNormal="80" workbookViewId="0">
      <selection sqref="A1:R1"/>
    </sheetView>
  </sheetViews>
  <sheetFormatPr defaultColWidth="9.75" defaultRowHeight="15"/>
  <cols>
    <col min="1" max="1" width="33.375" style="403" customWidth="1"/>
    <col min="2" max="2" width="9.25" style="403" bestFit="1" customWidth="1"/>
    <col min="3" max="3" width="11.875" style="403" bestFit="1" customWidth="1"/>
    <col min="4" max="4" width="10.875" style="403" bestFit="1" customWidth="1"/>
    <col min="5" max="5" width="16.25" style="403" bestFit="1" customWidth="1"/>
    <col min="6" max="6" width="15.375" style="403" bestFit="1" customWidth="1"/>
    <col min="7" max="7" width="10" style="403" bestFit="1" customWidth="1"/>
    <col min="8" max="8" width="18" style="403" bestFit="1" customWidth="1"/>
    <col min="9" max="106" width="9.75" style="403"/>
    <col min="107" max="256" width="9.75" style="445"/>
    <col min="257" max="257" width="33.375" style="445" customWidth="1"/>
    <col min="258" max="258" width="9.25" style="445" bestFit="1" customWidth="1"/>
    <col min="259" max="259" width="11.875" style="445" bestFit="1" customWidth="1"/>
    <col min="260" max="260" width="10.875" style="445" bestFit="1" customWidth="1"/>
    <col min="261" max="261" width="16.25" style="445" bestFit="1" customWidth="1"/>
    <col min="262" max="262" width="15.375" style="445" bestFit="1" customWidth="1"/>
    <col min="263" max="263" width="10" style="445" bestFit="1" customWidth="1"/>
    <col min="264" max="264" width="18" style="445" bestFit="1" customWidth="1"/>
    <col min="265" max="512" width="9.75" style="445"/>
    <col min="513" max="513" width="33.375" style="445" customWidth="1"/>
    <col min="514" max="514" width="9.25" style="445" bestFit="1" customWidth="1"/>
    <col min="515" max="515" width="11.875" style="445" bestFit="1" customWidth="1"/>
    <col min="516" max="516" width="10.875" style="445" bestFit="1" customWidth="1"/>
    <col min="517" max="517" width="16.25" style="445" bestFit="1" customWidth="1"/>
    <col min="518" max="518" width="15.375" style="445" bestFit="1" customWidth="1"/>
    <col min="519" max="519" width="10" style="445" bestFit="1" customWidth="1"/>
    <col min="520" max="520" width="18" style="445" bestFit="1" customWidth="1"/>
    <col min="521" max="768" width="9.75" style="445"/>
    <col min="769" max="769" width="33.375" style="445" customWidth="1"/>
    <col min="770" max="770" width="9.25" style="445" bestFit="1" customWidth="1"/>
    <col min="771" max="771" width="11.875" style="445" bestFit="1" customWidth="1"/>
    <col min="772" max="772" width="10.875" style="445" bestFit="1" customWidth="1"/>
    <col min="773" max="773" width="16.25" style="445" bestFit="1" customWidth="1"/>
    <col min="774" max="774" width="15.375" style="445" bestFit="1" customWidth="1"/>
    <col min="775" max="775" width="10" style="445" bestFit="1" customWidth="1"/>
    <col min="776" max="776" width="18" style="445" bestFit="1" customWidth="1"/>
    <col min="777" max="1024" width="9.75" style="445"/>
    <col min="1025" max="1025" width="33.375" style="445" customWidth="1"/>
    <col min="1026" max="1026" width="9.25" style="445" bestFit="1" customWidth="1"/>
    <col min="1027" max="1027" width="11.875" style="445" bestFit="1" customWidth="1"/>
    <col min="1028" max="1028" width="10.875" style="445" bestFit="1" customWidth="1"/>
    <col min="1029" max="1029" width="16.25" style="445" bestFit="1" customWidth="1"/>
    <col min="1030" max="1030" width="15.375" style="445" bestFit="1" customWidth="1"/>
    <col min="1031" max="1031" width="10" style="445" bestFit="1" customWidth="1"/>
    <col min="1032" max="1032" width="18" style="445" bestFit="1" customWidth="1"/>
    <col min="1033" max="1280" width="9.75" style="445"/>
    <col min="1281" max="1281" width="33.375" style="445" customWidth="1"/>
    <col min="1282" max="1282" width="9.25" style="445" bestFit="1" customWidth="1"/>
    <col min="1283" max="1283" width="11.875" style="445" bestFit="1" customWidth="1"/>
    <col min="1284" max="1284" width="10.875" style="445" bestFit="1" customWidth="1"/>
    <col min="1285" max="1285" width="16.25" style="445" bestFit="1" customWidth="1"/>
    <col min="1286" max="1286" width="15.375" style="445" bestFit="1" customWidth="1"/>
    <col min="1287" max="1287" width="10" style="445" bestFit="1" customWidth="1"/>
    <col min="1288" max="1288" width="18" style="445" bestFit="1" customWidth="1"/>
    <col min="1289" max="1536" width="9.75" style="445"/>
    <col min="1537" max="1537" width="33.375" style="445" customWidth="1"/>
    <col min="1538" max="1538" width="9.25" style="445" bestFit="1" customWidth="1"/>
    <col min="1539" max="1539" width="11.875" style="445" bestFit="1" customWidth="1"/>
    <col min="1540" max="1540" width="10.875" style="445" bestFit="1" customWidth="1"/>
    <col min="1541" max="1541" width="16.25" style="445" bestFit="1" customWidth="1"/>
    <col min="1542" max="1542" width="15.375" style="445" bestFit="1" customWidth="1"/>
    <col min="1543" max="1543" width="10" style="445" bestFit="1" customWidth="1"/>
    <col min="1544" max="1544" width="18" style="445" bestFit="1" customWidth="1"/>
    <col min="1545" max="1792" width="9.75" style="445"/>
    <col min="1793" max="1793" width="33.375" style="445" customWidth="1"/>
    <col min="1794" max="1794" width="9.25" style="445" bestFit="1" customWidth="1"/>
    <col min="1795" max="1795" width="11.875" style="445" bestFit="1" customWidth="1"/>
    <col min="1796" max="1796" width="10.875" style="445" bestFit="1" customWidth="1"/>
    <col min="1797" max="1797" width="16.25" style="445" bestFit="1" customWidth="1"/>
    <col min="1798" max="1798" width="15.375" style="445" bestFit="1" customWidth="1"/>
    <col min="1799" max="1799" width="10" style="445" bestFit="1" customWidth="1"/>
    <col min="1800" max="1800" width="18" style="445" bestFit="1" customWidth="1"/>
    <col min="1801" max="2048" width="9.75" style="445"/>
    <col min="2049" max="2049" width="33.375" style="445" customWidth="1"/>
    <col min="2050" max="2050" width="9.25" style="445" bestFit="1" customWidth="1"/>
    <col min="2051" max="2051" width="11.875" style="445" bestFit="1" customWidth="1"/>
    <col min="2052" max="2052" width="10.875" style="445" bestFit="1" customWidth="1"/>
    <col min="2053" max="2053" width="16.25" style="445" bestFit="1" customWidth="1"/>
    <col min="2054" max="2054" width="15.375" style="445" bestFit="1" customWidth="1"/>
    <col min="2055" max="2055" width="10" style="445" bestFit="1" customWidth="1"/>
    <col min="2056" max="2056" width="18" style="445" bestFit="1" customWidth="1"/>
    <col min="2057" max="2304" width="9.75" style="445"/>
    <col min="2305" max="2305" width="33.375" style="445" customWidth="1"/>
    <col min="2306" max="2306" width="9.25" style="445" bestFit="1" customWidth="1"/>
    <col min="2307" max="2307" width="11.875" style="445" bestFit="1" customWidth="1"/>
    <col min="2308" max="2308" width="10.875" style="445" bestFit="1" customWidth="1"/>
    <col min="2309" max="2309" width="16.25" style="445" bestFit="1" customWidth="1"/>
    <col min="2310" max="2310" width="15.375" style="445" bestFit="1" customWidth="1"/>
    <col min="2311" max="2311" width="10" style="445" bestFit="1" customWidth="1"/>
    <col min="2312" max="2312" width="18" style="445" bestFit="1" customWidth="1"/>
    <col min="2313" max="2560" width="9.75" style="445"/>
    <col min="2561" max="2561" width="33.375" style="445" customWidth="1"/>
    <col min="2562" max="2562" width="9.25" style="445" bestFit="1" customWidth="1"/>
    <col min="2563" max="2563" width="11.875" style="445" bestFit="1" customWidth="1"/>
    <col min="2564" max="2564" width="10.875" style="445" bestFit="1" customWidth="1"/>
    <col min="2565" max="2565" width="16.25" style="445" bestFit="1" customWidth="1"/>
    <col min="2566" max="2566" width="15.375" style="445" bestFit="1" customWidth="1"/>
    <col min="2567" max="2567" width="10" style="445" bestFit="1" customWidth="1"/>
    <col min="2568" max="2568" width="18" style="445" bestFit="1" customWidth="1"/>
    <col min="2569" max="2816" width="9.75" style="445"/>
    <col min="2817" max="2817" width="33.375" style="445" customWidth="1"/>
    <col min="2818" max="2818" width="9.25" style="445" bestFit="1" customWidth="1"/>
    <col min="2819" max="2819" width="11.875" style="445" bestFit="1" customWidth="1"/>
    <col min="2820" max="2820" width="10.875" style="445" bestFit="1" customWidth="1"/>
    <col min="2821" max="2821" width="16.25" style="445" bestFit="1" customWidth="1"/>
    <col min="2822" max="2822" width="15.375" style="445" bestFit="1" customWidth="1"/>
    <col min="2823" max="2823" width="10" style="445" bestFit="1" customWidth="1"/>
    <col min="2824" max="2824" width="18" style="445" bestFit="1" customWidth="1"/>
    <col min="2825" max="3072" width="9.75" style="445"/>
    <col min="3073" max="3073" width="33.375" style="445" customWidth="1"/>
    <col min="3074" max="3074" width="9.25" style="445" bestFit="1" customWidth="1"/>
    <col min="3075" max="3075" width="11.875" style="445" bestFit="1" customWidth="1"/>
    <col min="3076" max="3076" width="10.875" style="445" bestFit="1" customWidth="1"/>
    <col min="3077" max="3077" width="16.25" style="445" bestFit="1" customWidth="1"/>
    <col min="3078" max="3078" width="15.375" style="445" bestFit="1" customWidth="1"/>
    <col min="3079" max="3079" width="10" style="445" bestFit="1" customWidth="1"/>
    <col min="3080" max="3080" width="18" style="445" bestFit="1" customWidth="1"/>
    <col min="3081" max="3328" width="9.75" style="445"/>
    <col min="3329" max="3329" width="33.375" style="445" customWidth="1"/>
    <col min="3330" max="3330" width="9.25" style="445" bestFit="1" customWidth="1"/>
    <col min="3331" max="3331" width="11.875" style="445" bestFit="1" customWidth="1"/>
    <col min="3332" max="3332" width="10.875" style="445" bestFit="1" customWidth="1"/>
    <col min="3333" max="3333" width="16.25" style="445" bestFit="1" customWidth="1"/>
    <col min="3334" max="3334" width="15.375" style="445" bestFit="1" customWidth="1"/>
    <col min="3335" max="3335" width="10" style="445" bestFit="1" customWidth="1"/>
    <col min="3336" max="3336" width="18" style="445" bestFit="1" customWidth="1"/>
    <col min="3337" max="3584" width="9.75" style="445"/>
    <col min="3585" max="3585" width="33.375" style="445" customWidth="1"/>
    <col min="3586" max="3586" width="9.25" style="445" bestFit="1" customWidth="1"/>
    <col min="3587" max="3587" width="11.875" style="445" bestFit="1" customWidth="1"/>
    <col min="3588" max="3588" width="10.875" style="445" bestFit="1" customWidth="1"/>
    <col min="3589" max="3589" width="16.25" style="445" bestFit="1" customWidth="1"/>
    <col min="3590" max="3590" width="15.375" style="445" bestFit="1" customWidth="1"/>
    <col min="3591" max="3591" width="10" style="445" bestFit="1" customWidth="1"/>
    <col min="3592" max="3592" width="18" style="445" bestFit="1" customWidth="1"/>
    <col min="3593" max="3840" width="9.75" style="445"/>
    <col min="3841" max="3841" width="33.375" style="445" customWidth="1"/>
    <col min="3842" max="3842" width="9.25" style="445" bestFit="1" customWidth="1"/>
    <col min="3843" max="3843" width="11.875" style="445" bestFit="1" customWidth="1"/>
    <col min="3844" max="3844" width="10.875" style="445" bestFit="1" customWidth="1"/>
    <col min="3845" max="3845" width="16.25" style="445" bestFit="1" customWidth="1"/>
    <col min="3846" max="3846" width="15.375" style="445" bestFit="1" customWidth="1"/>
    <col min="3847" max="3847" width="10" style="445" bestFit="1" customWidth="1"/>
    <col min="3848" max="3848" width="18" style="445" bestFit="1" customWidth="1"/>
    <col min="3849" max="4096" width="9.75" style="445"/>
    <col min="4097" max="4097" width="33.375" style="445" customWidth="1"/>
    <col min="4098" max="4098" width="9.25" style="445" bestFit="1" customWidth="1"/>
    <col min="4099" max="4099" width="11.875" style="445" bestFit="1" customWidth="1"/>
    <col min="4100" max="4100" width="10.875" style="445" bestFit="1" customWidth="1"/>
    <col min="4101" max="4101" width="16.25" style="445" bestFit="1" customWidth="1"/>
    <col min="4102" max="4102" width="15.375" style="445" bestFit="1" customWidth="1"/>
    <col min="4103" max="4103" width="10" style="445" bestFit="1" customWidth="1"/>
    <col min="4104" max="4104" width="18" style="445" bestFit="1" customWidth="1"/>
    <col min="4105" max="4352" width="9.75" style="445"/>
    <col min="4353" max="4353" width="33.375" style="445" customWidth="1"/>
    <col min="4354" max="4354" width="9.25" style="445" bestFit="1" customWidth="1"/>
    <col min="4355" max="4355" width="11.875" style="445" bestFit="1" customWidth="1"/>
    <col min="4356" max="4356" width="10.875" style="445" bestFit="1" customWidth="1"/>
    <col min="4357" max="4357" width="16.25" style="445" bestFit="1" customWidth="1"/>
    <col min="4358" max="4358" width="15.375" style="445" bestFit="1" customWidth="1"/>
    <col min="4359" max="4359" width="10" style="445" bestFit="1" customWidth="1"/>
    <col min="4360" max="4360" width="18" style="445" bestFit="1" customWidth="1"/>
    <col min="4361" max="4608" width="9.75" style="445"/>
    <col min="4609" max="4609" width="33.375" style="445" customWidth="1"/>
    <col min="4610" max="4610" width="9.25" style="445" bestFit="1" customWidth="1"/>
    <col min="4611" max="4611" width="11.875" style="445" bestFit="1" customWidth="1"/>
    <col min="4612" max="4612" width="10.875" style="445" bestFit="1" customWidth="1"/>
    <col min="4613" max="4613" width="16.25" style="445" bestFit="1" customWidth="1"/>
    <col min="4614" max="4614" width="15.375" style="445" bestFit="1" customWidth="1"/>
    <col min="4615" max="4615" width="10" style="445" bestFit="1" customWidth="1"/>
    <col min="4616" max="4616" width="18" style="445" bestFit="1" customWidth="1"/>
    <col min="4617" max="4864" width="9.75" style="445"/>
    <col min="4865" max="4865" width="33.375" style="445" customWidth="1"/>
    <col min="4866" max="4866" width="9.25" style="445" bestFit="1" customWidth="1"/>
    <col min="4867" max="4867" width="11.875" style="445" bestFit="1" customWidth="1"/>
    <col min="4868" max="4868" width="10.875" style="445" bestFit="1" customWidth="1"/>
    <col min="4869" max="4869" width="16.25" style="445" bestFit="1" customWidth="1"/>
    <col min="4870" max="4870" width="15.375" style="445" bestFit="1" customWidth="1"/>
    <col min="4871" max="4871" width="10" style="445" bestFit="1" customWidth="1"/>
    <col min="4872" max="4872" width="18" style="445" bestFit="1" customWidth="1"/>
    <col min="4873" max="5120" width="9.75" style="445"/>
    <col min="5121" max="5121" width="33.375" style="445" customWidth="1"/>
    <col min="5122" max="5122" width="9.25" style="445" bestFit="1" customWidth="1"/>
    <col min="5123" max="5123" width="11.875" style="445" bestFit="1" customWidth="1"/>
    <col min="5124" max="5124" width="10.875" style="445" bestFit="1" customWidth="1"/>
    <col min="5125" max="5125" width="16.25" style="445" bestFit="1" customWidth="1"/>
    <col min="5126" max="5126" width="15.375" style="445" bestFit="1" customWidth="1"/>
    <col min="5127" max="5127" width="10" style="445" bestFit="1" customWidth="1"/>
    <col min="5128" max="5128" width="18" style="445" bestFit="1" customWidth="1"/>
    <col min="5129" max="5376" width="9.75" style="445"/>
    <col min="5377" max="5377" width="33.375" style="445" customWidth="1"/>
    <col min="5378" max="5378" width="9.25" style="445" bestFit="1" customWidth="1"/>
    <col min="5379" max="5379" width="11.875" style="445" bestFit="1" customWidth="1"/>
    <col min="5380" max="5380" width="10.875" style="445" bestFit="1" customWidth="1"/>
    <col min="5381" max="5381" width="16.25" style="445" bestFit="1" customWidth="1"/>
    <col min="5382" max="5382" width="15.375" style="445" bestFit="1" customWidth="1"/>
    <col min="5383" max="5383" width="10" style="445" bestFit="1" customWidth="1"/>
    <col min="5384" max="5384" width="18" style="445" bestFit="1" customWidth="1"/>
    <col min="5385" max="5632" width="9.75" style="445"/>
    <col min="5633" max="5633" width="33.375" style="445" customWidth="1"/>
    <col min="5634" max="5634" width="9.25" style="445" bestFit="1" customWidth="1"/>
    <col min="5635" max="5635" width="11.875" style="445" bestFit="1" customWidth="1"/>
    <col min="5636" max="5636" width="10.875" style="445" bestFit="1" customWidth="1"/>
    <col min="5637" max="5637" width="16.25" style="445" bestFit="1" customWidth="1"/>
    <col min="5638" max="5638" width="15.375" style="445" bestFit="1" customWidth="1"/>
    <col min="5639" max="5639" width="10" style="445" bestFit="1" customWidth="1"/>
    <col min="5640" max="5640" width="18" style="445" bestFit="1" customWidth="1"/>
    <col min="5641" max="5888" width="9.75" style="445"/>
    <col min="5889" max="5889" width="33.375" style="445" customWidth="1"/>
    <col min="5890" max="5890" width="9.25" style="445" bestFit="1" customWidth="1"/>
    <col min="5891" max="5891" width="11.875" style="445" bestFit="1" customWidth="1"/>
    <col min="5892" max="5892" width="10.875" style="445" bestFit="1" customWidth="1"/>
    <col min="5893" max="5893" width="16.25" style="445" bestFit="1" customWidth="1"/>
    <col min="5894" max="5894" width="15.375" style="445" bestFit="1" customWidth="1"/>
    <col min="5895" max="5895" width="10" style="445" bestFit="1" customWidth="1"/>
    <col min="5896" max="5896" width="18" style="445" bestFit="1" customWidth="1"/>
    <col min="5897" max="6144" width="9.75" style="445"/>
    <col min="6145" max="6145" width="33.375" style="445" customWidth="1"/>
    <col min="6146" max="6146" width="9.25" style="445" bestFit="1" customWidth="1"/>
    <col min="6147" max="6147" width="11.875" style="445" bestFit="1" customWidth="1"/>
    <col min="6148" max="6148" width="10.875" style="445" bestFit="1" customWidth="1"/>
    <col min="6149" max="6149" width="16.25" style="445" bestFit="1" customWidth="1"/>
    <col min="6150" max="6150" width="15.375" style="445" bestFit="1" customWidth="1"/>
    <col min="6151" max="6151" width="10" style="445" bestFit="1" customWidth="1"/>
    <col min="6152" max="6152" width="18" style="445" bestFit="1" customWidth="1"/>
    <col min="6153" max="6400" width="9.75" style="445"/>
    <col min="6401" max="6401" width="33.375" style="445" customWidth="1"/>
    <col min="6402" max="6402" width="9.25" style="445" bestFit="1" customWidth="1"/>
    <col min="6403" max="6403" width="11.875" style="445" bestFit="1" customWidth="1"/>
    <col min="6404" max="6404" width="10.875" style="445" bestFit="1" customWidth="1"/>
    <col min="6405" max="6405" width="16.25" style="445" bestFit="1" customWidth="1"/>
    <col min="6406" max="6406" width="15.375" style="445" bestFit="1" customWidth="1"/>
    <col min="6407" max="6407" width="10" style="445" bestFit="1" customWidth="1"/>
    <col min="6408" max="6408" width="18" style="445" bestFit="1" customWidth="1"/>
    <col min="6409" max="6656" width="9.75" style="445"/>
    <col min="6657" max="6657" width="33.375" style="445" customWidth="1"/>
    <col min="6658" max="6658" width="9.25" style="445" bestFit="1" customWidth="1"/>
    <col min="6659" max="6659" width="11.875" style="445" bestFit="1" customWidth="1"/>
    <col min="6660" max="6660" width="10.875" style="445" bestFit="1" customWidth="1"/>
    <col min="6661" max="6661" width="16.25" style="445" bestFit="1" customWidth="1"/>
    <col min="6662" max="6662" width="15.375" style="445" bestFit="1" customWidth="1"/>
    <col min="6663" max="6663" width="10" style="445" bestFit="1" customWidth="1"/>
    <col min="6664" max="6664" width="18" style="445" bestFit="1" customWidth="1"/>
    <col min="6665" max="6912" width="9.75" style="445"/>
    <col min="6913" max="6913" width="33.375" style="445" customWidth="1"/>
    <col min="6914" max="6914" width="9.25" style="445" bestFit="1" customWidth="1"/>
    <col min="6915" max="6915" width="11.875" style="445" bestFit="1" customWidth="1"/>
    <col min="6916" max="6916" width="10.875" style="445" bestFit="1" customWidth="1"/>
    <col min="6917" max="6917" width="16.25" style="445" bestFit="1" customWidth="1"/>
    <col min="6918" max="6918" width="15.375" style="445" bestFit="1" customWidth="1"/>
    <col min="6919" max="6919" width="10" style="445" bestFit="1" customWidth="1"/>
    <col min="6920" max="6920" width="18" style="445" bestFit="1" customWidth="1"/>
    <col min="6921" max="7168" width="9.75" style="445"/>
    <col min="7169" max="7169" width="33.375" style="445" customWidth="1"/>
    <col min="7170" max="7170" width="9.25" style="445" bestFit="1" customWidth="1"/>
    <col min="7171" max="7171" width="11.875" style="445" bestFit="1" customWidth="1"/>
    <col min="7172" max="7172" width="10.875" style="445" bestFit="1" customWidth="1"/>
    <col min="7173" max="7173" width="16.25" style="445" bestFit="1" customWidth="1"/>
    <col min="7174" max="7174" width="15.375" style="445" bestFit="1" customWidth="1"/>
    <col min="7175" max="7175" width="10" style="445" bestFit="1" customWidth="1"/>
    <col min="7176" max="7176" width="18" style="445" bestFit="1" customWidth="1"/>
    <col min="7177" max="7424" width="9.75" style="445"/>
    <col min="7425" max="7425" width="33.375" style="445" customWidth="1"/>
    <col min="7426" max="7426" width="9.25" style="445" bestFit="1" customWidth="1"/>
    <col min="7427" max="7427" width="11.875" style="445" bestFit="1" customWidth="1"/>
    <col min="7428" max="7428" width="10.875" style="445" bestFit="1" customWidth="1"/>
    <col min="7429" max="7429" width="16.25" style="445" bestFit="1" customWidth="1"/>
    <col min="7430" max="7430" width="15.375" style="445" bestFit="1" customWidth="1"/>
    <col min="7431" max="7431" width="10" style="445" bestFit="1" customWidth="1"/>
    <col min="7432" max="7432" width="18" style="445" bestFit="1" customWidth="1"/>
    <col min="7433" max="7680" width="9.75" style="445"/>
    <col min="7681" max="7681" width="33.375" style="445" customWidth="1"/>
    <col min="7682" max="7682" width="9.25" style="445" bestFit="1" customWidth="1"/>
    <col min="7683" max="7683" width="11.875" style="445" bestFit="1" customWidth="1"/>
    <col min="7684" max="7684" width="10.875" style="445" bestFit="1" customWidth="1"/>
    <col min="7685" max="7685" width="16.25" style="445" bestFit="1" customWidth="1"/>
    <col min="7686" max="7686" width="15.375" style="445" bestFit="1" customWidth="1"/>
    <col min="7687" max="7687" width="10" style="445" bestFit="1" customWidth="1"/>
    <col min="7688" max="7688" width="18" style="445" bestFit="1" customWidth="1"/>
    <col min="7689" max="7936" width="9.75" style="445"/>
    <col min="7937" max="7937" width="33.375" style="445" customWidth="1"/>
    <col min="7938" max="7938" width="9.25" style="445" bestFit="1" customWidth="1"/>
    <col min="7939" max="7939" width="11.875" style="445" bestFit="1" customWidth="1"/>
    <col min="7940" max="7940" width="10.875" style="445" bestFit="1" customWidth="1"/>
    <col min="7941" max="7941" width="16.25" style="445" bestFit="1" customWidth="1"/>
    <col min="7942" max="7942" width="15.375" style="445" bestFit="1" customWidth="1"/>
    <col min="7943" max="7943" width="10" style="445" bestFit="1" customWidth="1"/>
    <col min="7944" max="7944" width="18" style="445" bestFit="1" customWidth="1"/>
    <col min="7945" max="8192" width="9.75" style="445"/>
    <col min="8193" max="8193" width="33.375" style="445" customWidth="1"/>
    <col min="8194" max="8194" width="9.25" style="445" bestFit="1" customWidth="1"/>
    <col min="8195" max="8195" width="11.875" style="445" bestFit="1" customWidth="1"/>
    <col min="8196" max="8196" width="10.875" style="445" bestFit="1" customWidth="1"/>
    <col min="8197" max="8197" width="16.25" style="445" bestFit="1" customWidth="1"/>
    <col min="8198" max="8198" width="15.375" style="445" bestFit="1" customWidth="1"/>
    <col min="8199" max="8199" width="10" style="445" bestFit="1" customWidth="1"/>
    <col min="8200" max="8200" width="18" style="445" bestFit="1" customWidth="1"/>
    <col min="8201" max="8448" width="9.75" style="445"/>
    <col min="8449" max="8449" width="33.375" style="445" customWidth="1"/>
    <col min="8450" max="8450" width="9.25" style="445" bestFit="1" customWidth="1"/>
    <col min="8451" max="8451" width="11.875" style="445" bestFit="1" customWidth="1"/>
    <col min="8452" max="8452" width="10.875" style="445" bestFit="1" customWidth="1"/>
    <col min="8453" max="8453" width="16.25" style="445" bestFit="1" customWidth="1"/>
    <col min="8454" max="8454" width="15.375" style="445" bestFit="1" customWidth="1"/>
    <col min="8455" max="8455" width="10" style="445" bestFit="1" customWidth="1"/>
    <col min="8456" max="8456" width="18" style="445" bestFit="1" customWidth="1"/>
    <col min="8457" max="8704" width="9.75" style="445"/>
    <col min="8705" max="8705" width="33.375" style="445" customWidth="1"/>
    <col min="8706" max="8706" width="9.25" style="445" bestFit="1" customWidth="1"/>
    <col min="8707" max="8707" width="11.875" style="445" bestFit="1" customWidth="1"/>
    <col min="8708" max="8708" width="10.875" style="445" bestFit="1" customWidth="1"/>
    <col min="8709" max="8709" width="16.25" style="445" bestFit="1" customWidth="1"/>
    <col min="8710" max="8710" width="15.375" style="445" bestFit="1" customWidth="1"/>
    <col min="8711" max="8711" width="10" style="445" bestFit="1" customWidth="1"/>
    <col min="8712" max="8712" width="18" style="445" bestFit="1" customWidth="1"/>
    <col min="8713" max="8960" width="9.75" style="445"/>
    <col min="8961" max="8961" width="33.375" style="445" customWidth="1"/>
    <col min="8962" max="8962" width="9.25" style="445" bestFit="1" customWidth="1"/>
    <col min="8963" max="8963" width="11.875" style="445" bestFit="1" customWidth="1"/>
    <col min="8964" max="8964" width="10.875" style="445" bestFit="1" customWidth="1"/>
    <col min="8965" max="8965" width="16.25" style="445" bestFit="1" customWidth="1"/>
    <col min="8966" max="8966" width="15.375" style="445" bestFit="1" customWidth="1"/>
    <col min="8967" max="8967" width="10" style="445" bestFit="1" customWidth="1"/>
    <col min="8968" max="8968" width="18" style="445" bestFit="1" customWidth="1"/>
    <col min="8969" max="9216" width="9.75" style="445"/>
    <col min="9217" max="9217" width="33.375" style="445" customWidth="1"/>
    <col min="9218" max="9218" width="9.25" style="445" bestFit="1" customWidth="1"/>
    <col min="9219" max="9219" width="11.875" style="445" bestFit="1" customWidth="1"/>
    <col min="9220" max="9220" width="10.875" style="445" bestFit="1" customWidth="1"/>
    <col min="9221" max="9221" width="16.25" style="445" bestFit="1" customWidth="1"/>
    <col min="9222" max="9222" width="15.375" style="445" bestFit="1" customWidth="1"/>
    <col min="9223" max="9223" width="10" style="445" bestFit="1" customWidth="1"/>
    <col min="9224" max="9224" width="18" style="445" bestFit="1" customWidth="1"/>
    <col min="9225" max="9472" width="9.75" style="445"/>
    <col min="9473" max="9473" width="33.375" style="445" customWidth="1"/>
    <col min="9474" max="9474" width="9.25" style="445" bestFit="1" customWidth="1"/>
    <col min="9475" max="9475" width="11.875" style="445" bestFit="1" customWidth="1"/>
    <col min="9476" max="9476" width="10.875" style="445" bestFit="1" customWidth="1"/>
    <col min="9477" max="9477" width="16.25" style="445" bestFit="1" customWidth="1"/>
    <col min="9478" max="9478" width="15.375" style="445" bestFit="1" customWidth="1"/>
    <col min="9479" max="9479" width="10" style="445" bestFit="1" customWidth="1"/>
    <col min="9480" max="9480" width="18" style="445" bestFit="1" customWidth="1"/>
    <col min="9481" max="9728" width="9.75" style="445"/>
    <col min="9729" max="9729" width="33.375" style="445" customWidth="1"/>
    <col min="9730" max="9730" width="9.25" style="445" bestFit="1" customWidth="1"/>
    <col min="9731" max="9731" width="11.875" style="445" bestFit="1" customWidth="1"/>
    <col min="9732" max="9732" width="10.875" style="445" bestFit="1" customWidth="1"/>
    <col min="9733" max="9733" width="16.25" style="445" bestFit="1" customWidth="1"/>
    <col min="9734" max="9734" width="15.375" style="445" bestFit="1" customWidth="1"/>
    <col min="9735" max="9735" width="10" style="445" bestFit="1" customWidth="1"/>
    <col min="9736" max="9736" width="18" style="445" bestFit="1" customWidth="1"/>
    <col min="9737" max="9984" width="9.75" style="445"/>
    <col min="9985" max="9985" width="33.375" style="445" customWidth="1"/>
    <col min="9986" max="9986" width="9.25" style="445" bestFit="1" customWidth="1"/>
    <col min="9987" max="9987" width="11.875" style="445" bestFit="1" customWidth="1"/>
    <col min="9988" max="9988" width="10.875" style="445" bestFit="1" customWidth="1"/>
    <col min="9989" max="9989" width="16.25" style="445" bestFit="1" customWidth="1"/>
    <col min="9990" max="9990" width="15.375" style="445" bestFit="1" customWidth="1"/>
    <col min="9991" max="9991" width="10" style="445" bestFit="1" customWidth="1"/>
    <col min="9992" max="9992" width="18" style="445" bestFit="1" customWidth="1"/>
    <col min="9993" max="10240" width="9.75" style="445"/>
    <col min="10241" max="10241" width="33.375" style="445" customWidth="1"/>
    <col min="10242" max="10242" width="9.25" style="445" bestFit="1" customWidth="1"/>
    <col min="10243" max="10243" width="11.875" style="445" bestFit="1" customWidth="1"/>
    <col min="10244" max="10244" width="10.875" style="445" bestFit="1" customWidth="1"/>
    <col min="10245" max="10245" width="16.25" style="445" bestFit="1" customWidth="1"/>
    <col min="10246" max="10246" width="15.375" style="445" bestFit="1" customWidth="1"/>
    <col min="10247" max="10247" width="10" style="445" bestFit="1" customWidth="1"/>
    <col min="10248" max="10248" width="18" style="445" bestFit="1" customWidth="1"/>
    <col min="10249" max="10496" width="9.75" style="445"/>
    <col min="10497" max="10497" width="33.375" style="445" customWidth="1"/>
    <col min="10498" max="10498" width="9.25" style="445" bestFit="1" customWidth="1"/>
    <col min="10499" max="10499" width="11.875" style="445" bestFit="1" customWidth="1"/>
    <col min="10500" max="10500" width="10.875" style="445" bestFit="1" customWidth="1"/>
    <col min="10501" max="10501" width="16.25" style="445" bestFit="1" customWidth="1"/>
    <col min="10502" max="10502" width="15.375" style="445" bestFit="1" customWidth="1"/>
    <col min="10503" max="10503" width="10" style="445" bestFit="1" customWidth="1"/>
    <col min="10504" max="10504" width="18" style="445" bestFit="1" customWidth="1"/>
    <col min="10505" max="10752" width="9.75" style="445"/>
    <col min="10753" max="10753" width="33.375" style="445" customWidth="1"/>
    <col min="10754" max="10754" width="9.25" style="445" bestFit="1" customWidth="1"/>
    <col min="10755" max="10755" width="11.875" style="445" bestFit="1" customWidth="1"/>
    <col min="10756" max="10756" width="10.875" style="445" bestFit="1" customWidth="1"/>
    <col min="10757" max="10757" width="16.25" style="445" bestFit="1" customWidth="1"/>
    <col min="10758" max="10758" width="15.375" style="445" bestFit="1" customWidth="1"/>
    <col min="10759" max="10759" width="10" style="445" bestFit="1" customWidth="1"/>
    <col min="10760" max="10760" width="18" style="445" bestFit="1" customWidth="1"/>
    <col min="10761" max="11008" width="9.75" style="445"/>
    <col min="11009" max="11009" width="33.375" style="445" customWidth="1"/>
    <col min="11010" max="11010" width="9.25" style="445" bestFit="1" customWidth="1"/>
    <col min="11011" max="11011" width="11.875" style="445" bestFit="1" customWidth="1"/>
    <col min="11012" max="11012" width="10.875" style="445" bestFit="1" customWidth="1"/>
    <col min="11013" max="11013" width="16.25" style="445" bestFit="1" customWidth="1"/>
    <col min="11014" max="11014" width="15.375" style="445" bestFit="1" customWidth="1"/>
    <col min="11015" max="11015" width="10" style="445" bestFit="1" customWidth="1"/>
    <col min="11016" max="11016" width="18" style="445" bestFit="1" customWidth="1"/>
    <col min="11017" max="11264" width="9.75" style="445"/>
    <col min="11265" max="11265" width="33.375" style="445" customWidth="1"/>
    <col min="11266" max="11266" width="9.25" style="445" bestFit="1" customWidth="1"/>
    <col min="11267" max="11267" width="11.875" style="445" bestFit="1" customWidth="1"/>
    <col min="11268" max="11268" width="10.875" style="445" bestFit="1" customWidth="1"/>
    <col min="11269" max="11269" width="16.25" style="445" bestFit="1" customWidth="1"/>
    <col min="11270" max="11270" width="15.375" style="445" bestFit="1" customWidth="1"/>
    <col min="11271" max="11271" width="10" style="445" bestFit="1" customWidth="1"/>
    <col min="11272" max="11272" width="18" style="445" bestFit="1" customWidth="1"/>
    <col min="11273" max="11520" width="9.75" style="445"/>
    <col min="11521" max="11521" width="33.375" style="445" customWidth="1"/>
    <col min="11522" max="11522" width="9.25" style="445" bestFit="1" customWidth="1"/>
    <col min="11523" max="11523" width="11.875" style="445" bestFit="1" customWidth="1"/>
    <col min="11524" max="11524" width="10.875" style="445" bestFit="1" customWidth="1"/>
    <col min="11525" max="11525" width="16.25" style="445" bestFit="1" customWidth="1"/>
    <col min="11526" max="11526" width="15.375" style="445" bestFit="1" customWidth="1"/>
    <col min="11527" max="11527" width="10" style="445" bestFit="1" customWidth="1"/>
    <col min="11528" max="11528" width="18" style="445" bestFit="1" customWidth="1"/>
    <col min="11529" max="11776" width="9.75" style="445"/>
    <col min="11777" max="11777" width="33.375" style="445" customWidth="1"/>
    <col min="11778" max="11778" width="9.25" style="445" bestFit="1" customWidth="1"/>
    <col min="11779" max="11779" width="11.875" style="445" bestFit="1" customWidth="1"/>
    <col min="11780" max="11780" width="10.875" style="445" bestFit="1" customWidth="1"/>
    <col min="11781" max="11781" width="16.25" style="445" bestFit="1" customWidth="1"/>
    <col min="11782" max="11782" width="15.375" style="445" bestFit="1" customWidth="1"/>
    <col min="11783" max="11783" width="10" style="445" bestFit="1" customWidth="1"/>
    <col min="11784" max="11784" width="18" style="445" bestFit="1" customWidth="1"/>
    <col min="11785" max="12032" width="9.75" style="445"/>
    <col min="12033" max="12033" width="33.375" style="445" customWidth="1"/>
    <col min="12034" max="12034" width="9.25" style="445" bestFit="1" customWidth="1"/>
    <col min="12035" max="12035" width="11.875" style="445" bestFit="1" customWidth="1"/>
    <col min="12036" max="12036" width="10.875" style="445" bestFit="1" customWidth="1"/>
    <col min="12037" max="12037" width="16.25" style="445" bestFit="1" customWidth="1"/>
    <col min="12038" max="12038" width="15.375" style="445" bestFit="1" customWidth="1"/>
    <col min="12039" max="12039" width="10" style="445" bestFit="1" customWidth="1"/>
    <col min="12040" max="12040" width="18" style="445" bestFit="1" customWidth="1"/>
    <col min="12041" max="12288" width="9.75" style="445"/>
    <col min="12289" max="12289" width="33.375" style="445" customWidth="1"/>
    <col min="12290" max="12290" width="9.25" style="445" bestFit="1" customWidth="1"/>
    <col min="12291" max="12291" width="11.875" style="445" bestFit="1" customWidth="1"/>
    <col min="12292" max="12292" width="10.875" style="445" bestFit="1" customWidth="1"/>
    <col min="12293" max="12293" width="16.25" style="445" bestFit="1" customWidth="1"/>
    <col min="12294" max="12294" width="15.375" style="445" bestFit="1" customWidth="1"/>
    <col min="12295" max="12295" width="10" style="445" bestFit="1" customWidth="1"/>
    <col min="12296" max="12296" width="18" style="445" bestFit="1" customWidth="1"/>
    <col min="12297" max="12544" width="9.75" style="445"/>
    <col min="12545" max="12545" width="33.375" style="445" customWidth="1"/>
    <col min="12546" max="12546" width="9.25" style="445" bestFit="1" customWidth="1"/>
    <col min="12547" max="12547" width="11.875" style="445" bestFit="1" customWidth="1"/>
    <col min="12548" max="12548" width="10.875" style="445" bestFit="1" customWidth="1"/>
    <col min="12549" max="12549" width="16.25" style="445" bestFit="1" customWidth="1"/>
    <col min="12550" max="12550" width="15.375" style="445" bestFit="1" customWidth="1"/>
    <col min="12551" max="12551" width="10" style="445" bestFit="1" customWidth="1"/>
    <col min="12552" max="12552" width="18" style="445" bestFit="1" customWidth="1"/>
    <col min="12553" max="12800" width="9.75" style="445"/>
    <col min="12801" max="12801" width="33.375" style="445" customWidth="1"/>
    <col min="12802" max="12802" width="9.25" style="445" bestFit="1" customWidth="1"/>
    <col min="12803" max="12803" width="11.875" style="445" bestFit="1" customWidth="1"/>
    <col min="12804" max="12804" width="10.875" style="445" bestFit="1" customWidth="1"/>
    <col min="12805" max="12805" width="16.25" style="445" bestFit="1" customWidth="1"/>
    <col min="12806" max="12806" width="15.375" style="445" bestFit="1" customWidth="1"/>
    <col min="12807" max="12807" width="10" style="445" bestFit="1" customWidth="1"/>
    <col min="12808" max="12808" width="18" style="445" bestFit="1" customWidth="1"/>
    <col min="12809" max="13056" width="9.75" style="445"/>
    <col min="13057" max="13057" width="33.375" style="445" customWidth="1"/>
    <col min="13058" max="13058" width="9.25" style="445" bestFit="1" customWidth="1"/>
    <col min="13059" max="13059" width="11.875" style="445" bestFit="1" customWidth="1"/>
    <col min="13060" max="13060" width="10.875" style="445" bestFit="1" customWidth="1"/>
    <col min="13061" max="13061" width="16.25" style="445" bestFit="1" customWidth="1"/>
    <col min="13062" max="13062" width="15.375" style="445" bestFit="1" customWidth="1"/>
    <col min="13063" max="13063" width="10" style="445" bestFit="1" customWidth="1"/>
    <col min="13064" max="13064" width="18" style="445" bestFit="1" customWidth="1"/>
    <col min="13065" max="13312" width="9.75" style="445"/>
    <col min="13313" max="13313" width="33.375" style="445" customWidth="1"/>
    <col min="13314" max="13314" width="9.25" style="445" bestFit="1" customWidth="1"/>
    <col min="13315" max="13315" width="11.875" style="445" bestFit="1" customWidth="1"/>
    <col min="13316" max="13316" width="10.875" style="445" bestFit="1" customWidth="1"/>
    <col min="13317" max="13317" width="16.25" style="445" bestFit="1" customWidth="1"/>
    <col min="13318" max="13318" width="15.375" style="445" bestFit="1" customWidth="1"/>
    <col min="13319" max="13319" width="10" style="445" bestFit="1" customWidth="1"/>
    <col min="13320" max="13320" width="18" style="445" bestFit="1" customWidth="1"/>
    <col min="13321" max="13568" width="9.75" style="445"/>
    <col min="13569" max="13569" width="33.375" style="445" customWidth="1"/>
    <col min="13570" max="13570" width="9.25" style="445" bestFit="1" customWidth="1"/>
    <col min="13571" max="13571" width="11.875" style="445" bestFit="1" customWidth="1"/>
    <col min="13572" max="13572" width="10.875" style="445" bestFit="1" customWidth="1"/>
    <col min="13573" max="13573" width="16.25" style="445" bestFit="1" customWidth="1"/>
    <col min="13574" max="13574" width="15.375" style="445" bestFit="1" customWidth="1"/>
    <col min="13575" max="13575" width="10" style="445" bestFit="1" customWidth="1"/>
    <col min="13576" max="13576" width="18" style="445" bestFit="1" customWidth="1"/>
    <col min="13577" max="13824" width="9.75" style="445"/>
    <col min="13825" max="13825" width="33.375" style="445" customWidth="1"/>
    <col min="13826" max="13826" width="9.25" style="445" bestFit="1" customWidth="1"/>
    <col min="13827" max="13827" width="11.875" style="445" bestFit="1" customWidth="1"/>
    <col min="13828" max="13828" width="10.875" style="445" bestFit="1" customWidth="1"/>
    <col min="13829" max="13829" width="16.25" style="445" bestFit="1" customWidth="1"/>
    <col min="13830" max="13830" width="15.375" style="445" bestFit="1" customWidth="1"/>
    <col min="13831" max="13831" width="10" style="445" bestFit="1" customWidth="1"/>
    <col min="13832" max="13832" width="18" style="445" bestFit="1" customWidth="1"/>
    <col min="13833" max="14080" width="9.75" style="445"/>
    <col min="14081" max="14081" width="33.375" style="445" customWidth="1"/>
    <col min="14082" max="14082" width="9.25" style="445" bestFit="1" customWidth="1"/>
    <col min="14083" max="14083" width="11.875" style="445" bestFit="1" customWidth="1"/>
    <col min="14084" max="14084" width="10.875" style="445" bestFit="1" customWidth="1"/>
    <col min="14085" max="14085" width="16.25" style="445" bestFit="1" customWidth="1"/>
    <col min="14086" max="14086" width="15.375" style="445" bestFit="1" customWidth="1"/>
    <col min="14087" max="14087" width="10" style="445" bestFit="1" customWidth="1"/>
    <col min="14088" max="14088" width="18" style="445" bestFit="1" customWidth="1"/>
    <col min="14089" max="14336" width="9.75" style="445"/>
    <col min="14337" max="14337" width="33.375" style="445" customWidth="1"/>
    <col min="14338" max="14338" width="9.25" style="445" bestFit="1" customWidth="1"/>
    <col min="14339" max="14339" width="11.875" style="445" bestFit="1" customWidth="1"/>
    <col min="14340" max="14340" width="10.875" style="445" bestFit="1" customWidth="1"/>
    <col min="14341" max="14341" width="16.25" style="445" bestFit="1" customWidth="1"/>
    <col min="14342" max="14342" width="15.375" style="445" bestFit="1" customWidth="1"/>
    <col min="14343" max="14343" width="10" style="445" bestFit="1" customWidth="1"/>
    <col min="14344" max="14344" width="18" style="445" bestFit="1" customWidth="1"/>
    <col min="14345" max="14592" width="9.75" style="445"/>
    <col min="14593" max="14593" width="33.375" style="445" customWidth="1"/>
    <col min="14594" max="14594" width="9.25" style="445" bestFit="1" customWidth="1"/>
    <col min="14595" max="14595" width="11.875" style="445" bestFit="1" customWidth="1"/>
    <col min="14596" max="14596" width="10.875" style="445" bestFit="1" customWidth="1"/>
    <col min="14597" max="14597" width="16.25" style="445" bestFit="1" customWidth="1"/>
    <col min="14598" max="14598" width="15.375" style="445" bestFit="1" customWidth="1"/>
    <col min="14599" max="14599" width="10" style="445" bestFit="1" customWidth="1"/>
    <col min="14600" max="14600" width="18" style="445" bestFit="1" customWidth="1"/>
    <col min="14601" max="14848" width="9.75" style="445"/>
    <col min="14849" max="14849" width="33.375" style="445" customWidth="1"/>
    <col min="14850" max="14850" width="9.25" style="445" bestFit="1" customWidth="1"/>
    <col min="14851" max="14851" width="11.875" style="445" bestFit="1" customWidth="1"/>
    <col min="14852" max="14852" width="10.875" style="445" bestFit="1" customWidth="1"/>
    <col min="14853" max="14853" width="16.25" style="445" bestFit="1" customWidth="1"/>
    <col min="14854" max="14854" width="15.375" style="445" bestFit="1" customWidth="1"/>
    <col min="14855" max="14855" width="10" style="445" bestFit="1" customWidth="1"/>
    <col min="14856" max="14856" width="18" style="445" bestFit="1" customWidth="1"/>
    <col min="14857" max="15104" width="9.75" style="445"/>
    <col min="15105" max="15105" width="33.375" style="445" customWidth="1"/>
    <col min="15106" max="15106" width="9.25" style="445" bestFit="1" customWidth="1"/>
    <col min="15107" max="15107" width="11.875" style="445" bestFit="1" customWidth="1"/>
    <col min="15108" max="15108" width="10.875" style="445" bestFit="1" customWidth="1"/>
    <col min="15109" max="15109" width="16.25" style="445" bestFit="1" customWidth="1"/>
    <col min="15110" max="15110" width="15.375" style="445" bestFit="1" customWidth="1"/>
    <col min="15111" max="15111" width="10" style="445" bestFit="1" customWidth="1"/>
    <col min="15112" max="15112" width="18" style="445" bestFit="1" customWidth="1"/>
    <col min="15113" max="15360" width="9.75" style="445"/>
    <col min="15361" max="15361" width="33.375" style="445" customWidth="1"/>
    <col min="15362" max="15362" width="9.25" style="445" bestFit="1" customWidth="1"/>
    <col min="15363" max="15363" width="11.875" style="445" bestFit="1" customWidth="1"/>
    <col min="15364" max="15364" width="10.875" style="445" bestFit="1" customWidth="1"/>
    <col min="15365" max="15365" width="16.25" style="445" bestFit="1" customWidth="1"/>
    <col min="15366" max="15366" width="15.375" style="445" bestFit="1" customWidth="1"/>
    <col min="15367" max="15367" width="10" style="445" bestFit="1" customWidth="1"/>
    <col min="15368" max="15368" width="18" style="445" bestFit="1" customWidth="1"/>
    <col min="15369" max="15616" width="9.75" style="445"/>
    <col min="15617" max="15617" width="33.375" style="445" customWidth="1"/>
    <col min="15618" max="15618" width="9.25" style="445" bestFit="1" customWidth="1"/>
    <col min="15619" max="15619" width="11.875" style="445" bestFit="1" customWidth="1"/>
    <col min="15620" max="15620" width="10.875" style="445" bestFit="1" customWidth="1"/>
    <col min="15621" max="15621" width="16.25" style="445" bestFit="1" customWidth="1"/>
    <col min="15622" max="15622" width="15.375" style="445" bestFit="1" customWidth="1"/>
    <col min="15623" max="15623" width="10" style="445" bestFit="1" customWidth="1"/>
    <col min="15624" max="15624" width="18" style="445" bestFit="1" customWidth="1"/>
    <col min="15625" max="15872" width="9.75" style="445"/>
    <col min="15873" max="15873" width="33.375" style="445" customWidth="1"/>
    <col min="15874" max="15874" width="9.25" style="445" bestFit="1" customWidth="1"/>
    <col min="15875" max="15875" width="11.875" style="445" bestFit="1" customWidth="1"/>
    <col min="15876" max="15876" width="10.875" style="445" bestFit="1" customWidth="1"/>
    <col min="15877" max="15877" width="16.25" style="445" bestFit="1" customWidth="1"/>
    <col min="15878" max="15878" width="15.375" style="445" bestFit="1" customWidth="1"/>
    <col min="15879" max="15879" width="10" style="445" bestFit="1" customWidth="1"/>
    <col min="15880" max="15880" width="18" style="445" bestFit="1" customWidth="1"/>
    <col min="15881" max="16128" width="9.75" style="445"/>
    <col min="16129" max="16129" width="33.375" style="445" customWidth="1"/>
    <col min="16130" max="16130" width="9.25" style="445" bestFit="1" customWidth="1"/>
    <col min="16131" max="16131" width="11.875" style="445" bestFit="1" customWidth="1"/>
    <col min="16132" max="16132" width="10.875" style="445" bestFit="1" customWidth="1"/>
    <col min="16133" max="16133" width="16.25" style="445" bestFit="1" customWidth="1"/>
    <col min="16134" max="16134" width="15.375" style="445" bestFit="1" customWidth="1"/>
    <col min="16135" max="16135" width="10" style="445" bestFit="1" customWidth="1"/>
    <col min="16136" max="16136" width="18" style="445" bestFit="1" customWidth="1"/>
    <col min="16137" max="16384" width="9.75" style="445"/>
  </cols>
  <sheetData>
    <row r="1" spans="1:23" ht="18.75">
      <c r="A1" s="809" t="s">
        <v>724</v>
      </c>
      <c r="B1" s="809"/>
      <c r="C1" s="809"/>
      <c r="D1" s="809"/>
      <c r="E1" s="809"/>
      <c r="F1" s="809"/>
      <c r="G1" s="809"/>
      <c r="H1" s="809"/>
    </row>
    <row r="2" spans="1:23" ht="18.75">
      <c r="A2" s="809" t="s">
        <v>856</v>
      </c>
      <c r="B2" s="809"/>
      <c r="C2" s="809"/>
      <c r="D2" s="809"/>
      <c r="E2" s="809"/>
      <c r="F2" s="809"/>
      <c r="G2" s="809"/>
      <c r="H2" s="809"/>
    </row>
    <row r="3" spans="1:23" ht="18.75">
      <c r="A3" s="809" t="s">
        <v>857</v>
      </c>
      <c r="B3" s="809"/>
      <c r="C3" s="809"/>
      <c r="D3" s="809"/>
      <c r="E3" s="809"/>
      <c r="F3" s="809"/>
      <c r="G3" s="809"/>
      <c r="H3" s="809"/>
    </row>
    <row r="4" spans="1:23" ht="18.75">
      <c r="A4" s="810"/>
      <c r="B4" s="810"/>
      <c r="C4" s="810"/>
      <c r="D4" s="810"/>
      <c r="E4" s="810"/>
      <c r="F4" s="810"/>
      <c r="G4" s="810"/>
      <c r="H4" s="810"/>
    </row>
    <row r="5" spans="1:23" ht="18.75">
      <c r="A5" s="809" t="s">
        <v>823</v>
      </c>
      <c r="B5" s="809"/>
      <c r="C5" s="809"/>
      <c r="D5" s="809"/>
      <c r="E5" s="809"/>
      <c r="F5" s="809"/>
      <c r="G5" s="809"/>
      <c r="H5" s="809"/>
    </row>
    <row r="6" spans="1:23" ht="19.5" thickBot="1">
      <c r="A6" s="809" t="s">
        <v>824</v>
      </c>
      <c r="B6" s="809"/>
      <c r="C6" s="809"/>
      <c r="D6" s="809"/>
      <c r="E6" s="809"/>
      <c r="F6" s="809"/>
      <c r="G6" s="809"/>
      <c r="H6" s="809"/>
    </row>
    <row r="7" spans="1:23" ht="15.75">
      <c r="A7" s="528"/>
      <c r="B7" s="409"/>
      <c r="C7" s="408"/>
      <c r="D7" s="408"/>
      <c r="E7" s="408"/>
      <c r="F7" s="409"/>
      <c r="G7" s="529"/>
      <c r="H7" s="530">
        <v>2019</v>
      </c>
    </row>
    <row r="8" spans="1:23" ht="15.75">
      <c r="A8" s="531"/>
      <c r="B8" s="452"/>
      <c r="C8" s="532" t="s">
        <v>825</v>
      </c>
      <c r="D8" s="415" t="s">
        <v>825</v>
      </c>
      <c r="E8" s="415" t="s">
        <v>826</v>
      </c>
      <c r="F8" s="415"/>
      <c r="G8" s="417"/>
      <c r="H8" s="416" t="s">
        <v>827</v>
      </c>
    </row>
    <row r="9" spans="1:23" ht="15.75">
      <c r="A9" s="416"/>
      <c r="B9" s="452"/>
      <c r="C9" s="532" t="s">
        <v>828</v>
      </c>
      <c r="D9" s="415" t="s">
        <v>829</v>
      </c>
      <c r="E9" s="415" t="s">
        <v>830</v>
      </c>
      <c r="F9" s="415" t="s">
        <v>831</v>
      </c>
      <c r="G9" s="417" t="s">
        <v>582</v>
      </c>
      <c r="H9" s="416" t="s">
        <v>832</v>
      </c>
    </row>
    <row r="10" spans="1:23" ht="16.5" thickBot="1">
      <c r="A10" s="416" t="s">
        <v>703</v>
      </c>
      <c r="B10" s="533" t="s">
        <v>833</v>
      </c>
      <c r="C10" s="534" t="s">
        <v>834</v>
      </c>
      <c r="D10" s="534" t="s">
        <v>835</v>
      </c>
      <c r="E10" s="534" t="s">
        <v>835</v>
      </c>
      <c r="F10" s="535" t="s">
        <v>835</v>
      </c>
      <c r="G10" s="417"/>
      <c r="H10" s="536" t="s">
        <v>836</v>
      </c>
    </row>
    <row r="11" spans="1:23" ht="15.75">
      <c r="A11" s="537" t="s">
        <v>188</v>
      </c>
      <c r="B11" s="538">
        <v>91.79</v>
      </c>
      <c r="C11" s="539">
        <v>4.59</v>
      </c>
      <c r="D11" s="539">
        <v>9.18</v>
      </c>
      <c r="E11" s="539">
        <v>18.36</v>
      </c>
      <c r="F11" s="538">
        <v>4.59</v>
      </c>
      <c r="G11" s="540">
        <v>128.51</v>
      </c>
      <c r="H11" s="541">
        <v>3855.3</v>
      </c>
      <c r="J11" s="542"/>
      <c r="K11" s="542"/>
      <c r="L11" s="542"/>
      <c r="Q11" s="542"/>
      <c r="R11" s="542"/>
      <c r="S11" s="542"/>
      <c r="T11" s="542"/>
      <c r="U11" s="542"/>
      <c r="V11" s="542"/>
      <c r="W11" s="542"/>
    </row>
    <row r="12" spans="1:23" ht="15.75">
      <c r="A12" s="543" t="s">
        <v>189</v>
      </c>
      <c r="B12" s="544">
        <v>91.79</v>
      </c>
      <c r="C12" s="462">
        <v>4.59</v>
      </c>
      <c r="D12" s="462">
        <v>9.18</v>
      </c>
      <c r="E12" s="462">
        <v>14.74</v>
      </c>
      <c r="F12" s="544">
        <v>4.59</v>
      </c>
      <c r="G12" s="545">
        <v>124.89</v>
      </c>
      <c r="H12" s="546">
        <v>3746.7</v>
      </c>
      <c r="J12" s="542"/>
      <c r="K12" s="542"/>
      <c r="L12" s="542"/>
      <c r="Q12" s="542"/>
      <c r="R12" s="542"/>
      <c r="S12" s="542"/>
      <c r="T12" s="542"/>
      <c r="U12" s="542"/>
      <c r="V12" s="542"/>
      <c r="W12" s="542"/>
    </row>
    <row r="13" spans="1:23" ht="15.75">
      <c r="A13" s="543" t="s">
        <v>837</v>
      </c>
      <c r="B13" s="544">
        <v>95.45</v>
      </c>
      <c r="C13" s="462">
        <v>4.7699999999999996</v>
      </c>
      <c r="D13" s="462">
        <v>9.5399999999999991</v>
      </c>
      <c r="E13" s="462">
        <v>14.74</v>
      </c>
      <c r="F13" s="544">
        <v>4.7699999999999996</v>
      </c>
      <c r="G13" s="545">
        <v>129.26999999999998</v>
      </c>
      <c r="H13" s="546">
        <v>3878.1</v>
      </c>
      <c r="J13" s="542"/>
      <c r="K13" s="542"/>
      <c r="L13" s="542"/>
      <c r="Q13" s="542"/>
      <c r="R13" s="542"/>
      <c r="S13" s="542"/>
      <c r="T13" s="542"/>
      <c r="U13" s="542"/>
      <c r="V13" s="542"/>
      <c r="W13" s="542"/>
    </row>
    <row r="14" spans="1:23" ht="15.75">
      <c r="A14" s="543" t="s">
        <v>191</v>
      </c>
      <c r="B14" s="544">
        <v>91.79</v>
      </c>
      <c r="C14" s="462">
        <v>5.5</v>
      </c>
      <c r="D14" s="462">
        <v>6</v>
      </c>
      <c r="E14" s="462">
        <v>8</v>
      </c>
      <c r="F14" s="547">
        <v>3.71</v>
      </c>
      <c r="G14" s="545">
        <v>115</v>
      </c>
      <c r="H14" s="546">
        <v>3450</v>
      </c>
      <c r="J14" s="542"/>
      <c r="K14" s="542"/>
      <c r="L14" s="542"/>
      <c r="Q14" s="542"/>
      <c r="R14" s="542"/>
      <c r="S14" s="542"/>
      <c r="T14" s="542"/>
      <c r="U14" s="542"/>
      <c r="V14" s="542"/>
      <c r="W14" s="542"/>
    </row>
    <row r="15" spans="1:23" ht="15.75">
      <c r="A15" s="543" t="s">
        <v>192</v>
      </c>
      <c r="B15" s="544">
        <v>91.79</v>
      </c>
      <c r="C15" s="462">
        <v>4.5</v>
      </c>
      <c r="D15" s="462">
        <v>9</v>
      </c>
      <c r="E15" s="462">
        <v>10.53</v>
      </c>
      <c r="F15" s="544">
        <v>4.5</v>
      </c>
      <c r="G15" s="545">
        <v>120.32000000000001</v>
      </c>
      <c r="H15" s="546">
        <v>3609.6</v>
      </c>
      <c r="J15" s="542"/>
      <c r="K15" s="542"/>
      <c r="L15" s="542"/>
      <c r="Q15" s="542"/>
      <c r="R15" s="542"/>
      <c r="S15" s="542"/>
      <c r="T15" s="542"/>
      <c r="U15" s="542"/>
      <c r="V15" s="542"/>
      <c r="W15" s="542"/>
    </row>
    <row r="16" spans="1:23" ht="15.75">
      <c r="A16" s="543" t="s">
        <v>193</v>
      </c>
      <c r="B16" s="544">
        <v>91.79</v>
      </c>
      <c r="C16" s="462">
        <v>4.59</v>
      </c>
      <c r="D16" s="462">
        <v>9.18</v>
      </c>
      <c r="E16" s="462">
        <v>13.56</v>
      </c>
      <c r="F16" s="547">
        <v>4.59</v>
      </c>
      <c r="G16" s="545">
        <v>123.71000000000001</v>
      </c>
      <c r="H16" s="546">
        <v>3711.3</v>
      </c>
      <c r="J16" s="542"/>
      <c r="K16" s="542"/>
      <c r="L16" s="542"/>
      <c r="Q16" s="542"/>
      <c r="R16" s="542"/>
      <c r="S16" s="542"/>
      <c r="T16" s="542"/>
      <c r="U16" s="542"/>
      <c r="V16" s="542"/>
      <c r="W16" s="542"/>
    </row>
    <row r="17" spans="1:23" ht="15.75">
      <c r="A17" s="543" t="s">
        <v>838</v>
      </c>
      <c r="B17" s="544">
        <v>91.79</v>
      </c>
      <c r="C17" s="462">
        <v>4.59</v>
      </c>
      <c r="D17" s="462">
        <v>4.1500000000000004</v>
      </c>
      <c r="E17" s="462">
        <v>11.4</v>
      </c>
      <c r="F17" s="547">
        <v>4.59</v>
      </c>
      <c r="G17" s="545">
        <v>116.52000000000002</v>
      </c>
      <c r="H17" s="546">
        <v>3495.6</v>
      </c>
      <c r="J17" s="542"/>
      <c r="K17" s="542"/>
      <c r="L17" s="542"/>
      <c r="Q17" s="542"/>
      <c r="R17" s="542"/>
      <c r="S17" s="542"/>
      <c r="T17" s="542"/>
      <c r="U17" s="542"/>
      <c r="V17" s="542"/>
      <c r="W17" s="542"/>
    </row>
    <row r="18" spans="1:23" ht="15.75">
      <c r="A18" s="543" t="s">
        <v>195</v>
      </c>
      <c r="B18" s="548">
        <v>91.79</v>
      </c>
      <c r="C18" s="462">
        <v>4.59</v>
      </c>
      <c r="D18" s="462">
        <v>9.18</v>
      </c>
      <c r="E18" s="462">
        <v>18.350000000000001</v>
      </c>
      <c r="F18" s="544">
        <v>4.59</v>
      </c>
      <c r="G18" s="545">
        <v>128.5</v>
      </c>
      <c r="H18" s="546">
        <v>3855</v>
      </c>
      <c r="J18" s="542"/>
      <c r="K18" s="542"/>
      <c r="L18" s="542"/>
      <c r="Q18" s="542"/>
      <c r="R18" s="542"/>
      <c r="S18" s="542"/>
      <c r="T18" s="542"/>
      <c r="U18" s="542"/>
      <c r="V18" s="542"/>
      <c r="W18" s="542"/>
    </row>
    <row r="19" spans="1:23" ht="15.75">
      <c r="A19" s="543" t="s">
        <v>196</v>
      </c>
      <c r="B19" s="544">
        <v>91.79</v>
      </c>
      <c r="C19" s="462">
        <v>4.37</v>
      </c>
      <c r="D19" s="462">
        <v>4.37</v>
      </c>
      <c r="E19" s="462">
        <v>8.74</v>
      </c>
      <c r="F19" s="544">
        <v>4.37</v>
      </c>
      <c r="G19" s="545">
        <v>113.64000000000001</v>
      </c>
      <c r="H19" s="546">
        <v>3409.2</v>
      </c>
      <c r="J19" s="542"/>
      <c r="K19" s="542"/>
      <c r="L19" s="542"/>
      <c r="Q19" s="542"/>
      <c r="R19" s="542"/>
      <c r="S19" s="542"/>
      <c r="T19" s="542"/>
      <c r="U19" s="542"/>
      <c r="V19" s="542"/>
      <c r="W19" s="542"/>
    </row>
    <row r="20" spans="1:23" ht="15.75">
      <c r="A20" s="543" t="s">
        <v>197</v>
      </c>
      <c r="B20" s="544">
        <v>0</v>
      </c>
      <c r="C20" s="462">
        <v>0</v>
      </c>
      <c r="D20" s="462">
        <v>0</v>
      </c>
      <c r="E20" s="462">
        <v>0</v>
      </c>
      <c r="F20" s="544">
        <v>0</v>
      </c>
      <c r="G20" s="545">
        <v>0</v>
      </c>
      <c r="H20" s="546">
        <v>0</v>
      </c>
      <c r="J20" s="542"/>
      <c r="K20" s="542"/>
      <c r="L20" s="542"/>
      <c r="Q20" s="542"/>
      <c r="R20" s="542"/>
      <c r="S20" s="542"/>
      <c r="T20" s="542"/>
      <c r="U20" s="542"/>
      <c r="V20" s="542"/>
      <c r="W20" s="542"/>
    </row>
    <row r="21" spans="1:23" ht="15.75">
      <c r="A21" s="543" t="s">
        <v>198</v>
      </c>
      <c r="B21" s="544">
        <v>91.79</v>
      </c>
      <c r="C21" s="462">
        <v>4.59</v>
      </c>
      <c r="D21" s="462">
        <v>5.39</v>
      </c>
      <c r="E21" s="462">
        <v>10.74</v>
      </c>
      <c r="F21" s="544">
        <v>4.59</v>
      </c>
      <c r="G21" s="545">
        <v>117.10000000000001</v>
      </c>
      <c r="H21" s="546">
        <v>3513</v>
      </c>
      <c r="J21" s="542"/>
      <c r="K21" s="542"/>
      <c r="L21" s="542"/>
      <c r="Q21" s="542"/>
      <c r="R21" s="542"/>
      <c r="S21" s="542"/>
      <c r="T21" s="542"/>
      <c r="U21" s="542"/>
      <c r="V21" s="542"/>
      <c r="W21" s="542"/>
    </row>
    <row r="22" spans="1:23" ht="15.75">
      <c r="A22" s="543" t="s">
        <v>839</v>
      </c>
      <c r="B22" s="544">
        <v>91.79</v>
      </c>
      <c r="C22" s="462">
        <v>4.59</v>
      </c>
      <c r="D22" s="462">
        <v>9.18</v>
      </c>
      <c r="E22" s="462">
        <v>9.18</v>
      </c>
      <c r="F22" s="544">
        <v>4.59</v>
      </c>
      <c r="G22" s="545">
        <v>119.33000000000001</v>
      </c>
      <c r="H22" s="546">
        <v>3579.9</v>
      </c>
      <c r="J22" s="542"/>
      <c r="K22" s="542"/>
      <c r="L22" s="542"/>
      <c r="Q22" s="542"/>
      <c r="R22" s="542"/>
      <c r="S22" s="542"/>
      <c r="T22" s="542"/>
      <c r="U22" s="542"/>
      <c r="V22" s="542"/>
      <c r="W22" s="542"/>
    </row>
    <row r="23" spans="1:23" ht="15.75">
      <c r="A23" s="543" t="s">
        <v>332</v>
      </c>
      <c r="B23" s="544">
        <v>91.79</v>
      </c>
      <c r="C23" s="462">
        <v>6.43</v>
      </c>
      <c r="D23" s="462">
        <v>7.56</v>
      </c>
      <c r="E23" s="462">
        <v>11.88</v>
      </c>
      <c r="F23" s="544">
        <v>4.59</v>
      </c>
      <c r="G23" s="545">
        <v>122.25</v>
      </c>
      <c r="H23" s="546">
        <v>3667.5</v>
      </c>
      <c r="J23" s="542"/>
      <c r="K23" s="542"/>
      <c r="L23" s="542"/>
      <c r="Q23" s="542"/>
      <c r="R23" s="542"/>
      <c r="S23" s="542"/>
      <c r="T23" s="542"/>
      <c r="U23" s="542"/>
      <c r="V23" s="542"/>
      <c r="W23" s="542"/>
    </row>
    <row r="24" spans="1:23" ht="15.75">
      <c r="A24" s="543" t="s">
        <v>717</v>
      </c>
      <c r="B24" s="544">
        <v>91.79</v>
      </c>
      <c r="C24" s="462">
        <v>4.37</v>
      </c>
      <c r="D24" s="462">
        <v>6.55</v>
      </c>
      <c r="E24" s="462">
        <v>6.56</v>
      </c>
      <c r="F24" s="544">
        <v>2.81</v>
      </c>
      <c r="G24" s="545">
        <v>112.08000000000001</v>
      </c>
      <c r="H24" s="546">
        <v>3362.4</v>
      </c>
      <c r="J24" s="542"/>
      <c r="K24" s="542"/>
      <c r="L24" s="542"/>
      <c r="Q24" s="542"/>
      <c r="R24" s="542"/>
      <c r="S24" s="542"/>
      <c r="T24" s="542"/>
      <c r="U24" s="542"/>
      <c r="V24" s="542"/>
      <c r="W24" s="542"/>
    </row>
    <row r="25" spans="1:23" ht="15.75">
      <c r="A25" s="543" t="s">
        <v>202</v>
      </c>
      <c r="B25" s="544">
        <v>91.79</v>
      </c>
      <c r="C25" s="462">
        <v>4.59</v>
      </c>
      <c r="D25" s="462">
        <v>9.18</v>
      </c>
      <c r="E25" s="462">
        <v>16.739999999999998</v>
      </c>
      <c r="F25" s="544">
        <v>4.59</v>
      </c>
      <c r="G25" s="545">
        <v>126.89</v>
      </c>
      <c r="H25" s="546">
        <v>3806.7</v>
      </c>
      <c r="J25" s="542"/>
      <c r="K25" s="542"/>
      <c r="L25" s="542"/>
      <c r="Q25" s="542"/>
      <c r="R25" s="542"/>
      <c r="S25" s="542"/>
      <c r="T25" s="542"/>
      <c r="U25" s="542"/>
      <c r="V25" s="542"/>
      <c r="W25" s="542"/>
    </row>
    <row r="26" spans="1:23" ht="15.75">
      <c r="A26" s="543" t="s">
        <v>333</v>
      </c>
      <c r="B26" s="544">
        <v>91.79</v>
      </c>
      <c r="C26" s="462">
        <v>4.29</v>
      </c>
      <c r="D26" s="462">
        <v>6.55</v>
      </c>
      <c r="E26" s="462">
        <v>6.56</v>
      </c>
      <c r="F26" s="544">
        <v>2.81</v>
      </c>
      <c r="G26" s="545">
        <v>112.00000000000001</v>
      </c>
      <c r="H26" s="546">
        <v>3360</v>
      </c>
      <c r="J26" s="542"/>
      <c r="K26" s="542"/>
      <c r="L26" s="542"/>
      <c r="Q26" s="542"/>
      <c r="R26" s="542"/>
      <c r="S26" s="542"/>
      <c r="T26" s="542"/>
      <c r="U26" s="542"/>
      <c r="V26" s="542"/>
      <c r="W26" s="542"/>
    </row>
    <row r="27" spans="1:23" ht="15.75">
      <c r="A27" s="543" t="s">
        <v>718</v>
      </c>
      <c r="B27" s="544">
        <v>91.79</v>
      </c>
      <c r="C27" s="462">
        <v>4.59</v>
      </c>
      <c r="D27" s="462">
        <v>6.88</v>
      </c>
      <c r="E27" s="462">
        <v>14.74</v>
      </c>
      <c r="F27" s="544">
        <v>4.59</v>
      </c>
      <c r="G27" s="545">
        <v>122.59</v>
      </c>
      <c r="H27" s="546">
        <v>3677.7</v>
      </c>
      <c r="J27" s="542"/>
      <c r="K27" s="542"/>
      <c r="L27" s="542"/>
      <c r="Q27" s="542"/>
      <c r="R27" s="542"/>
      <c r="S27" s="542"/>
      <c r="T27" s="542"/>
      <c r="U27" s="542"/>
      <c r="V27" s="542"/>
      <c r="W27" s="542"/>
    </row>
    <row r="28" spans="1:23" ht="15.75">
      <c r="A28" s="543" t="s">
        <v>719</v>
      </c>
      <c r="B28" s="544">
        <v>91.79</v>
      </c>
      <c r="C28" s="462">
        <v>4.59</v>
      </c>
      <c r="D28" s="462">
        <v>9.18</v>
      </c>
      <c r="E28" s="462">
        <v>12.7</v>
      </c>
      <c r="F28" s="544">
        <v>4.59</v>
      </c>
      <c r="G28" s="545">
        <v>122.85000000000001</v>
      </c>
      <c r="H28" s="546">
        <v>3685.5</v>
      </c>
      <c r="J28" s="542"/>
      <c r="K28" s="542"/>
      <c r="L28" s="542"/>
      <c r="Q28" s="542"/>
      <c r="R28" s="542"/>
      <c r="S28" s="542"/>
      <c r="T28" s="542"/>
      <c r="U28" s="542"/>
      <c r="V28" s="542"/>
      <c r="W28" s="542"/>
    </row>
    <row r="29" spans="1:23" ht="15.75">
      <c r="A29" s="543" t="s">
        <v>646</v>
      </c>
      <c r="B29" s="544">
        <v>91.79</v>
      </c>
      <c r="C29" s="462">
        <v>4.59</v>
      </c>
      <c r="D29" s="462">
        <v>9.18</v>
      </c>
      <c r="E29" s="462">
        <v>15.93</v>
      </c>
      <c r="F29" s="544">
        <v>4.59</v>
      </c>
      <c r="G29" s="545">
        <v>126.08000000000001</v>
      </c>
      <c r="H29" s="546">
        <v>3782.4</v>
      </c>
      <c r="J29" s="542"/>
      <c r="K29" s="542"/>
      <c r="L29" s="542"/>
      <c r="Q29" s="542"/>
      <c r="R29" s="542"/>
      <c r="S29" s="542"/>
      <c r="T29" s="542"/>
      <c r="U29" s="542"/>
      <c r="V29" s="542"/>
      <c r="W29" s="542"/>
    </row>
    <row r="30" spans="1:23" ht="15.75">
      <c r="A30" s="543" t="s">
        <v>647</v>
      </c>
      <c r="B30" s="544">
        <v>91.79</v>
      </c>
      <c r="C30" s="462">
        <v>4.59</v>
      </c>
      <c r="D30" s="462">
        <v>9.18</v>
      </c>
      <c r="E30" s="462">
        <v>10.74</v>
      </c>
      <c r="F30" s="544">
        <v>4.59</v>
      </c>
      <c r="G30" s="545">
        <v>120.89</v>
      </c>
      <c r="H30" s="546">
        <v>3626.7</v>
      </c>
      <c r="J30" s="542"/>
      <c r="K30" s="542"/>
      <c r="L30" s="542"/>
      <c r="Q30" s="542"/>
      <c r="R30" s="542"/>
      <c r="S30" s="542"/>
      <c r="T30" s="542"/>
      <c r="U30" s="542"/>
      <c r="V30" s="542"/>
      <c r="W30" s="542"/>
    </row>
    <row r="31" spans="1:23" ht="15.75">
      <c r="A31" s="543" t="s">
        <v>648</v>
      </c>
      <c r="B31" s="544">
        <v>91.79</v>
      </c>
      <c r="C31" s="462">
        <v>4.59</v>
      </c>
      <c r="D31" s="462">
        <v>9.18</v>
      </c>
      <c r="E31" s="462">
        <v>12.74</v>
      </c>
      <c r="F31" s="544">
        <v>4.59</v>
      </c>
      <c r="G31" s="545">
        <v>122.89</v>
      </c>
      <c r="H31" s="546">
        <v>3686.7</v>
      </c>
      <c r="J31" s="542"/>
      <c r="K31" s="542"/>
      <c r="L31" s="542"/>
      <c r="Q31" s="542"/>
      <c r="R31" s="542"/>
      <c r="S31" s="542"/>
      <c r="T31" s="542"/>
      <c r="U31" s="542"/>
      <c r="V31" s="542"/>
      <c r="W31" s="542"/>
    </row>
    <row r="32" spans="1:23" ht="15.75">
      <c r="A32" s="543" t="s">
        <v>209</v>
      </c>
      <c r="B32" s="544">
        <v>91.79</v>
      </c>
      <c r="C32" s="462">
        <v>4.51</v>
      </c>
      <c r="D32" s="462">
        <v>9.18</v>
      </c>
      <c r="E32" s="462">
        <v>12.68</v>
      </c>
      <c r="F32" s="544">
        <v>4.59</v>
      </c>
      <c r="G32" s="545">
        <v>122.75000000000003</v>
      </c>
      <c r="H32" s="546">
        <v>3682.5</v>
      </c>
      <c r="J32" s="542"/>
      <c r="K32" s="542"/>
      <c r="L32" s="542"/>
      <c r="Q32" s="542"/>
      <c r="R32" s="542"/>
      <c r="S32" s="542"/>
      <c r="T32" s="542"/>
      <c r="U32" s="542"/>
      <c r="V32" s="542"/>
      <c r="W32" s="542"/>
    </row>
    <row r="33" spans="1:23" ht="15.75">
      <c r="A33" s="543" t="s">
        <v>210</v>
      </c>
      <c r="B33" s="544">
        <v>91.79</v>
      </c>
      <c r="C33" s="462">
        <v>4.59</v>
      </c>
      <c r="D33" s="462">
        <v>9.18</v>
      </c>
      <c r="E33" s="462">
        <v>12.55</v>
      </c>
      <c r="F33" s="544">
        <v>4.59</v>
      </c>
      <c r="G33" s="545">
        <v>122.7</v>
      </c>
      <c r="H33" s="546">
        <v>3681</v>
      </c>
      <c r="J33" s="542"/>
      <c r="K33" s="542"/>
      <c r="L33" s="542"/>
      <c r="Q33" s="542"/>
      <c r="R33" s="542"/>
      <c r="S33" s="542"/>
      <c r="T33" s="542"/>
      <c r="U33" s="542"/>
      <c r="V33" s="542"/>
      <c r="W33" s="542"/>
    </row>
    <row r="34" spans="1:23" ht="15.75">
      <c r="A34" s="543" t="s">
        <v>211</v>
      </c>
      <c r="B34" s="544">
        <v>91.79</v>
      </c>
      <c r="C34" s="462">
        <v>4.59</v>
      </c>
      <c r="D34" s="462">
        <v>9.18</v>
      </c>
      <c r="E34" s="462">
        <v>11.18</v>
      </c>
      <c r="F34" s="544">
        <v>4.59</v>
      </c>
      <c r="G34" s="545">
        <v>121.33000000000001</v>
      </c>
      <c r="H34" s="546">
        <v>3639.9</v>
      </c>
      <c r="J34" s="542"/>
      <c r="K34" s="542"/>
      <c r="L34" s="542"/>
      <c r="Q34" s="542"/>
      <c r="R34" s="542"/>
      <c r="S34" s="542"/>
      <c r="T34" s="542"/>
      <c r="U34" s="542"/>
      <c r="V34" s="542"/>
      <c r="W34" s="542"/>
    </row>
    <row r="35" spans="1:23" ht="15.75">
      <c r="A35" s="543" t="s">
        <v>840</v>
      </c>
      <c r="B35" s="544">
        <v>91.79</v>
      </c>
      <c r="C35" s="462">
        <v>4.37</v>
      </c>
      <c r="D35" s="462">
        <v>8.74</v>
      </c>
      <c r="E35" s="462">
        <v>10.34</v>
      </c>
      <c r="F35" s="544">
        <v>4.37</v>
      </c>
      <c r="G35" s="545">
        <v>119.61000000000001</v>
      </c>
      <c r="H35" s="546">
        <v>3588.3</v>
      </c>
      <c r="J35" s="542"/>
      <c r="K35" s="542"/>
      <c r="L35" s="542"/>
      <c r="Q35" s="542"/>
      <c r="R35" s="542"/>
      <c r="S35" s="542"/>
      <c r="T35" s="542"/>
      <c r="U35" s="542"/>
      <c r="V35" s="542"/>
      <c r="W35" s="542"/>
    </row>
    <row r="36" spans="1:23" ht="15.75">
      <c r="A36" s="543" t="s">
        <v>650</v>
      </c>
      <c r="B36" s="544">
        <v>91.79</v>
      </c>
      <c r="C36" s="462">
        <v>4.59</v>
      </c>
      <c r="D36" s="462">
        <v>9.18</v>
      </c>
      <c r="E36" s="462">
        <v>9.18</v>
      </c>
      <c r="F36" s="544">
        <v>4.59</v>
      </c>
      <c r="G36" s="545">
        <v>119.33000000000001</v>
      </c>
      <c r="H36" s="546">
        <v>3579.9</v>
      </c>
      <c r="J36" s="542"/>
      <c r="K36" s="542"/>
      <c r="L36" s="542"/>
      <c r="Q36" s="542"/>
      <c r="R36" s="542"/>
      <c r="S36" s="542"/>
      <c r="T36" s="542"/>
      <c r="U36" s="542"/>
      <c r="V36" s="542"/>
      <c r="W36" s="542"/>
    </row>
    <row r="37" spans="1:23" ht="15" customHeight="1">
      <c r="A37" s="543" t="s">
        <v>651</v>
      </c>
      <c r="B37" s="544">
        <v>91.79</v>
      </c>
      <c r="C37" s="462">
        <v>4.59</v>
      </c>
      <c r="D37" s="462">
        <v>9.18</v>
      </c>
      <c r="E37" s="462">
        <v>18.36</v>
      </c>
      <c r="F37" s="544">
        <v>4.59</v>
      </c>
      <c r="G37" s="545">
        <v>128.51</v>
      </c>
      <c r="H37" s="546">
        <v>3855.3</v>
      </c>
      <c r="J37" s="542"/>
      <c r="K37" s="542"/>
      <c r="L37" s="542"/>
      <c r="Q37" s="542"/>
      <c r="R37" s="542"/>
      <c r="S37" s="542"/>
      <c r="T37" s="542"/>
      <c r="U37" s="542"/>
      <c r="V37" s="542"/>
      <c r="W37" s="542"/>
    </row>
    <row r="38" spans="1:23" ht="15" customHeight="1" thickBot="1">
      <c r="A38" s="549" t="s">
        <v>215</v>
      </c>
      <c r="B38" s="550">
        <v>91.79</v>
      </c>
      <c r="C38" s="551">
        <v>3.83</v>
      </c>
      <c r="D38" s="551">
        <v>7.07</v>
      </c>
      <c r="E38" s="551">
        <v>5.67</v>
      </c>
      <c r="F38" s="550">
        <v>3.83</v>
      </c>
      <c r="G38" s="472">
        <v>112.19</v>
      </c>
      <c r="H38" s="552">
        <v>3365.7</v>
      </c>
      <c r="J38" s="542"/>
      <c r="K38" s="542"/>
      <c r="L38" s="542"/>
      <c r="Q38" s="542"/>
      <c r="R38" s="542"/>
      <c r="S38" s="542"/>
      <c r="T38" s="542"/>
      <c r="U38" s="542"/>
      <c r="V38" s="542"/>
      <c r="W38" s="542"/>
    </row>
    <row r="39" spans="1:23" ht="23.25" customHeight="1" thickBot="1">
      <c r="A39" s="553" t="s">
        <v>841</v>
      </c>
      <c r="B39" s="554">
        <v>91.860387014669271</v>
      </c>
      <c r="C39" s="554">
        <v>4.5613393252809438</v>
      </c>
      <c r="D39" s="554">
        <v>8.1127907439180973</v>
      </c>
      <c r="E39" s="554">
        <v>12.641157862442761</v>
      </c>
      <c r="F39" s="554">
        <v>4.5030696990012178</v>
      </c>
      <c r="G39" s="476">
        <v>121.67874464531228</v>
      </c>
      <c r="H39" s="476">
        <v>3650.3623393593689</v>
      </c>
      <c r="J39" s="542"/>
      <c r="Q39" s="542"/>
      <c r="R39" s="542"/>
      <c r="S39" s="542"/>
      <c r="T39" s="542"/>
      <c r="U39" s="542"/>
      <c r="V39" s="542"/>
      <c r="W39" s="542"/>
    </row>
    <row r="40" spans="1:23" ht="15" customHeight="1">
      <c r="A40" s="555"/>
      <c r="B40" s="556"/>
      <c r="C40" s="441"/>
      <c r="D40" s="441"/>
      <c r="E40" s="441"/>
      <c r="F40" s="441"/>
      <c r="G40" s="441"/>
      <c r="H40" s="441"/>
    </row>
    <row r="41" spans="1:23" ht="15" customHeight="1">
      <c r="A41" s="557"/>
      <c r="B41" s="542"/>
    </row>
    <row r="42" spans="1:23" ht="15" customHeight="1">
      <c r="B42" s="542"/>
    </row>
    <row r="43" spans="1:23">
      <c r="A43" s="444"/>
      <c r="B43" s="444"/>
      <c r="C43" s="444"/>
      <c r="D43" s="444"/>
      <c r="E43" s="444"/>
      <c r="F43" s="444"/>
      <c r="G43" s="444"/>
      <c r="H43" s="444"/>
      <c r="I43" s="444"/>
      <c r="J43" s="444"/>
    </row>
    <row r="44" spans="1:23">
      <c r="A44" s="444"/>
      <c r="B44" s="444"/>
      <c r="C44" s="444"/>
      <c r="D44" s="444"/>
      <c r="E44" s="444"/>
      <c r="F44" s="444"/>
      <c r="G44" s="444"/>
      <c r="H44" s="444"/>
      <c r="I44" s="444"/>
      <c r="J44" s="444"/>
    </row>
    <row r="45" spans="1:23">
      <c r="A45" s="444"/>
      <c r="B45" s="444"/>
      <c r="C45" s="444"/>
      <c r="D45" s="444"/>
      <c r="E45" s="444"/>
      <c r="F45" s="444"/>
      <c r="G45" s="444"/>
      <c r="H45" s="444"/>
      <c r="I45" s="444"/>
      <c r="J45" s="444"/>
    </row>
    <row r="46" spans="1:23">
      <c r="A46" s="444"/>
      <c r="B46" s="444"/>
      <c r="C46" s="444"/>
      <c r="D46" s="444"/>
      <c r="E46" s="444"/>
      <c r="F46" s="444"/>
      <c r="G46" s="444"/>
      <c r="H46" s="444"/>
      <c r="I46" s="444"/>
      <c r="J46" s="444"/>
    </row>
    <row r="47" spans="1:23">
      <c r="A47" s="444"/>
      <c r="B47" s="444"/>
      <c r="C47" s="444"/>
      <c r="D47" s="444"/>
      <c r="E47" s="444"/>
      <c r="F47" s="444"/>
      <c r="G47" s="444"/>
      <c r="H47" s="444"/>
      <c r="I47" s="444"/>
      <c r="J47" s="444"/>
    </row>
    <row r="48" spans="1:23">
      <c r="A48" s="444"/>
      <c r="B48" s="444"/>
      <c r="C48" s="444"/>
      <c r="D48" s="444"/>
      <c r="E48" s="444"/>
      <c r="F48" s="444"/>
      <c r="G48" s="444"/>
      <c r="H48" s="444"/>
      <c r="I48" s="444"/>
      <c r="J48" s="444"/>
    </row>
    <row r="49" spans="1:10">
      <c r="A49" s="444"/>
      <c r="B49" s="444"/>
      <c r="C49" s="444"/>
      <c r="D49" s="444"/>
      <c r="E49" s="444"/>
      <c r="F49" s="444"/>
      <c r="G49" s="444"/>
      <c r="H49" s="444"/>
      <c r="I49" s="444"/>
      <c r="J49" s="444"/>
    </row>
    <row r="50" spans="1:10">
      <c r="A50" s="444"/>
      <c r="B50" s="444"/>
      <c r="C50" s="444"/>
      <c r="D50" s="444"/>
      <c r="E50" s="444"/>
      <c r="F50" s="444"/>
      <c r="G50" s="444"/>
      <c r="H50" s="444"/>
      <c r="I50" s="444"/>
      <c r="J50" s="444"/>
    </row>
    <row r="51" spans="1:10">
      <c r="A51" s="444"/>
      <c r="B51" s="444"/>
      <c r="C51" s="444"/>
      <c r="D51" s="444"/>
      <c r="E51" s="444"/>
      <c r="F51" s="444"/>
      <c r="G51" s="444"/>
      <c r="H51" s="444"/>
      <c r="I51" s="444"/>
      <c r="J51" s="444"/>
    </row>
    <row r="52" spans="1:10">
      <c r="A52" s="444"/>
      <c r="B52" s="444"/>
      <c r="C52" s="444"/>
      <c r="D52" s="444"/>
      <c r="E52" s="444"/>
      <c r="F52" s="444"/>
      <c r="G52" s="444"/>
      <c r="H52" s="444"/>
      <c r="I52" s="444"/>
      <c r="J52" s="444"/>
    </row>
    <row r="53" spans="1:10">
      <c r="A53" s="444"/>
      <c r="B53" s="444"/>
      <c r="C53" s="444"/>
      <c r="D53" s="444"/>
      <c r="E53" s="444"/>
      <c r="F53" s="444"/>
      <c r="G53" s="444"/>
      <c r="H53" s="444"/>
      <c r="I53" s="444"/>
      <c r="J53" s="444"/>
    </row>
    <row r="54" spans="1:10">
      <c r="A54" s="444"/>
      <c r="B54" s="444"/>
      <c r="C54" s="444"/>
      <c r="D54" s="444"/>
      <c r="E54" s="444"/>
      <c r="F54" s="444"/>
      <c r="G54" s="444"/>
      <c r="H54" s="444"/>
      <c r="I54" s="444"/>
      <c r="J54" s="444"/>
    </row>
    <row r="55" spans="1:10">
      <c r="A55" s="444"/>
      <c r="B55" s="444"/>
      <c r="C55" s="444"/>
      <c r="D55" s="444"/>
      <c r="E55" s="444"/>
      <c r="F55" s="444"/>
      <c r="G55" s="444"/>
      <c r="H55" s="444"/>
      <c r="I55" s="444"/>
      <c r="J55" s="444"/>
    </row>
    <row r="56" spans="1:10">
      <c r="A56" s="444"/>
      <c r="B56" s="444"/>
      <c r="C56" s="444"/>
      <c r="D56" s="444"/>
      <c r="E56" s="444"/>
      <c r="F56" s="444"/>
      <c r="G56" s="444"/>
      <c r="H56" s="444"/>
      <c r="I56" s="444"/>
      <c r="J56" s="444"/>
    </row>
    <row r="57" spans="1:10">
      <c r="A57" s="444"/>
      <c r="B57" s="444"/>
      <c r="C57" s="444"/>
      <c r="D57" s="444"/>
      <c r="E57" s="444"/>
      <c r="F57" s="444"/>
      <c r="G57" s="444"/>
      <c r="H57" s="444"/>
      <c r="I57" s="444"/>
      <c r="J57" s="444"/>
    </row>
    <row r="58" spans="1:10">
      <c r="A58" s="444"/>
      <c r="B58" s="444"/>
      <c r="C58" s="444"/>
      <c r="D58" s="444"/>
      <c r="E58" s="444"/>
      <c r="F58" s="444"/>
      <c r="G58" s="444"/>
      <c r="H58" s="444"/>
      <c r="I58" s="444"/>
      <c r="J58" s="444"/>
    </row>
    <row r="59" spans="1:10">
      <c r="A59" s="444"/>
      <c r="B59" s="444"/>
      <c r="C59" s="444"/>
      <c r="D59" s="444"/>
      <c r="E59" s="444"/>
      <c r="F59" s="444"/>
      <c r="G59" s="444"/>
      <c r="H59" s="444"/>
      <c r="I59" s="444"/>
      <c r="J59" s="444"/>
    </row>
  </sheetData>
  <mergeCells count="6">
    <mergeCell ref="A6:H6"/>
    <mergeCell ref="A1:H1"/>
    <mergeCell ref="A2:H2"/>
    <mergeCell ref="A3:H3"/>
    <mergeCell ref="A4:H4"/>
    <mergeCell ref="A5:H5"/>
  </mergeCells>
  <printOptions horizontalCentered="1"/>
  <pageMargins left="0.5" right="0.5" top="1" bottom="1" header="0.5" footer="0.5"/>
  <pageSetup paperSize="5" scale="80" orientation="landscape" r:id="rId1"/>
  <headerFooter alignWithMargins="0">
    <oddFooter>&amp;L&amp;Z&amp;F&amp;R&amp;D</oddFooter>
  </headerFooter>
  <colBreaks count="1" manualBreakCount="1">
    <brk id="15166" min="8" max="47007"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showOutlineSymbols="0" zoomScale="80" zoomScaleNormal="80" workbookViewId="0">
      <selection sqref="A1:R1"/>
    </sheetView>
  </sheetViews>
  <sheetFormatPr defaultColWidth="9.75" defaultRowHeight="12.75"/>
  <cols>
    <col min="1" max="1" width="34.5" style="441" customWidth="1"/>
    <col min="2" max="2" width="9.25" style="441" bestFit="1" customWidth="1"/>
    <col min="3" max="3" width="10" style="441" bestFit="1" customWidth="1"/>
    <col min="4" max="4" width="11.875" style="441" bestFit="1" customWidth="1"/>
    <col min="5" max="5" width="10.875" style="441" bestFit="1" customWidth="1"/>
    <col min="6" max="6" width="16.25" style="441" bestFit="1" customWidth="1"/>
    <col min="7" max="7" width="15.375" style="441" bestFit="1" customWidth="1"/>
    <col min="8" max="8" width="10" style="441" bestFit="1" customWidth="1"/>
    <col min="9" max="9" width="18" style="441" bestFit="1" customWidth="1"/>
    <col min="10" max="256" width="9.75" style="441"/>
    <col min="257" max="257" width="34.5" style="441" customWidth="1"/>
    <col min="258" max="258" width="9.25" style="441" bestFit="1" customWidth="1"/>
    <col min="259" max="259" width="10" style="441" bestFit="1" customWidth="1"/>
    <col min="260" max="260" width="11.875" style="441" bestFit="1" customWidth="1"/>
    <col min="261" max="261" width="10.875" style="441" bestFit="1" customWidth="1"/>
    <col min="262" max="262" width="16.25" style="441" bestFit="1" customWidth="1"/>
    <col min="263" max="263" width="15.375" style="441" bestFit="1" customWidth="1"/>
    <col min="264" max="264" width="10" style="441" bestFit="1" customWidth="1"/>
    <col min="265" max="265" width="18" style="441" bestFit="1" customWidth="1"/>
    <col min="266" max="512" width="9.75" style="441"/>
    <col min="513" max="513" width="34.5" style="441" customWidth="1"/>
    <col min="514" max="514" width="9.25" style="441" bestFit="1" customWidth="1"/>
    <col min="515" max="515" width="10" style="441" bestFit="1" customWidth="1"/>
    <col min="516" max="516" width="11.875" style="441" bestFit="1" customWidth="1"/>
    <col min="517" max="517" width="10.875" style="441" bestFit="1" customWidth="1"/>
    <col min="518" max="518" width="16.25" style="441" bestFit="1" customWidth="1"/>
    <col min="519" max="519" width="15.375" style="441" bestFit="1" customWidth="1"/>
    <col min="520" max="520" width="10" style="441" bestFit="1" customWidth="1"/>
    <col min="521" max="521" width="18" style="441" bestFit="1" customWidth="1"/>
    <col min="522" max="768" width="9.75" style="441"/>
    <col min="769" max="769" width="34.5" style="441" customWidth="1"/>
    <col min="770" max="770" width="9.25" style="441" bestFit="1" customWidth="1"/>
    <col min="771" max="771" width="10" style="441" bestFit="1" customWidth="1"/>
    <col min="772" max="772" width="11.875" style="441" bestFit="1" customWidth="1"/>
    <col min="773" max="773" width="10.875" style="441" bestFit="1" customWidth="1"/>
    <col min="774" max="774" width="16.25" style="441" bestFit="1" customWidth="1"/>
    <col min="775" max="775" width="15.375" style="441" bestFit="1" customWidth="1"/>
    <col min="776" max="776" width="10" style="441" bestFit="1" customWidth="1"/>
    <col min="777" max="777" width="18" style="441" bestFit="1" customWidth="1"/>
    <col min="778" max="1024" width="9.75" style="441"/>
    <col min="1025" max="1025" width="34.5" style="441" customWidth="1"/>
    <col min="1026" max="1026" width="9.25" style="441" bestFit="1" customWidth="1"/>
    <col min="1027" max="1027" width="10" style="441" bestFit="1" customWidth="1"/>
    <col min="1028" max="1028" width="11.875" style="441" bestFit="1" customWidth="1"/>
    <col min="1029" max="1029" width="10.875" style="441" bestFit="1" customWidth="1"/>
    <col min="1030" max="1030" width="16.25" style="441" bestFit="1" customWidth="1"/>
    <col min="1031" max="1031" width="15.375" style="441" bestFit="1" customWidth="1"/>
    <col min="1032" max="1032" width="10" style="441" bestFit="1" customWidth="1"/>
    <col min="1033" max="1033" width="18" style="441" bestFit="1" customWidth="1"/>
    <col min="1034" max="1280" width="9.75" style="441"/>
    <col min="1281" max="1281" width="34.5" style="441" customWidth="1"/>
    <col min="1282" max="1282" width="9.25" style="441" bestFit="1" customWidth="1"/>
    <col min="1283" max="1283" width="10" style="441" bestFit="1" customWidth="1"/>
    <col min="1284" max="1284" width="11.875" style="441" bestFit="1" customWidth="1"/>
    <col min="1285" max="1285" width="10.875" style="441" bestFit="1" customWidth="1"/>
    <col min="1286" max="1286" width="16.25" style="441" bestFit="1" customWidth="1"/>
    <col min="1287" max="1287" width="15.375" style="441" bestFit="1" customWidth="1"/>
    <col min="1288" max="1288" width="10" style="441" bestFit="1" customWidth="1"/>
    <col min="1289" max="1289" width="18" style="441" bestFit="1" customWidth="1"/>
    <col min="1290" max="1536" width="9.75" style="441"/>
    <col min="1537" max="1537" width="34.5" style="441" customWidth="1"/>
    <col min="1538" max="1538" width="9.25" style="441" bestFit="1" customWidth="1"/>
    <col min="1539" max="1539" width="10" style="441" bestFit="1" customWidth="1"/>
    <col min="1540" max="1540" width="11.875" style="441" bestFit="1" customWidth="1"/>
    <col min="1541" max="1541" width="10.875" style="441" bestFit="1" customWidth="1"/>
    <col min="1542" max="1542" width="16.25" style="441" bestFit="1" customWidth="1"/>
    <col min="1543" max="1543" width="15.375" style="441" bestFit="1" customWidth="1"/>
    <col min="1544" max="1544" width="10" style="441" bestFit="1" customWidth="1"/>
    <col min="1545" max="1545" width="18" style="441" bestFit="1" customWidth="1"/>
    <col min="1546" max="1792" width="9.75" style="441"/>
    <col min="1793" max="1793" width="34.5" style="441" customWidth="1"/>
    <col min="1794" max="1794" width="9.25" style="441" bestFit="1" customWidth="1"/>
    <col min="1795" max="1795" width="10" style="441" bestFit="1" customWidth="1"/>
    <col min="1796" max="1796" width="11.875" style="441" bestFit="1" customWidth="1"/>
    <col min="1797" max="1797" width="10.875" style="441" bestFit="1" customWidth="1"/>
    <col min="1798" max="1798" width="16.25" style="441" bestFit="1" customWidth="1"/>
    <col min="1799" max="1799" width="15.375" style="441" bestFit="1" customWidth="1"/>
    <col min="1800" max="1800" width="10" style="441" bestFit="1" customWidth="1"/>
    <col min="1801" max="1801" width="18" style="441" bestFit="1" customWidth="1"/>
    <col min="1802" max="2048" width="9.75" style="441"/>
    <col min="2049" max="2049" width="34.5" style="441" customWidth="1"/>
    <col min="2050" max="2050" width="9.25" style="441" bestFit="1" customWidth="1"/>
    <col min="2051" max="2051" width="10" style="441" bestFit="1" customWidth="1"/>
    <col min="2052" max="2052" width="11.875" style="441" bestFit="1" customWidth="1"/>
    <col min="2053" max="2053" width="10.875" style="441" bestFit="1" customWidth="1"/>
    <col min="2054" max="2054" width="16.25" style="441" bestFit="1" customWidth="1"/>
    <col min="2055" max="2055" width="15.375" style="441" bestFit="1" customWidth="1"/>
    <col min="2056" max="2056" width="10" style="441" bestFit="1" customWidth="1"/>
    <col min="2057" max="2057" width="18" style="441" bestFit="1" customWidth="1"/>
    <col min="2058" max="2304" width="9.75" style="441"/>
    <col min="2305" max="2305" width="34.5" style="441" customWidth="1"/>
    <col min="2306" max="2306" width="9.25" style="441" bestFit="1" customWidth="1"/>
    <col min="2307" max="2307" width="10" style="441" bestFit="1" customWidth="1"/>
    <col min="2308" max="2308" width="11.875" style="441" bestFit="1" customWidth="1"/>
    <col min="2309" max="2309" width="10.875" style="441" bestFit="1" customWidth="1"/>
    <col min="2310" max="2310" width="16.25" style="441" bestFit="1" customWidth="1"/>
    <col min="2311" max="2311" width="15.375" style="441" bestFit="1" customWidth="1"/>
    <col min="2312" max="2312" width="10" style="441" bestFit="1" customWidth="1"/>
    <col min="2313" max="2313" width="18" style="441" bestFit="1" customWidth="1"/>
    <col min="2314" max="2560" width="9.75" style="441"/>
    <col min="2561" max="2561" width="34.5" style="441" customWidth="1"/>
    <col min="2562" max="2562" width="9.25" style="441" bestFit="1" customWidth="1"/>
    <col min="2563" max="2563" width="10" style="441" bestFit="1" customWidth="1"/>
    <col min="2564" max="2564" width="11.875" style="441" bestFit="1" customWidth="1"/>
    <col min="2565" max="2565" width="10.875" style="441" bestFit="1" customWidth="1"/>
    <col min="2566" max="2566" width="16.25" style="441" bestFit="1" customWidth="1"/>
    <col min="2567" max="2567" width="15.375" style="441" bestFit="1" customWidth="1"/>
    <col min="2568" max="2568" width="10" style="441" bestFit="1" customWidth="1"/>
    <col min="2569" max="2569" width="18" style="441" bestFit="1" customWidth="1"/>
    <col min="2570" max="2816" width="9.75" style="441"/>
    <col min="2817" max="2817" width="34.5" style="441" customWidth="1"/>
    <col min="2818" max="2818" width="9.25" style="441" bestFit="1" customWidth="1"/>
    <col min="2819" max="2819" width="10" style="441" bestFit="1" customWidth="1"/>
    <col min="2820" max="2820" width="11.875" style="441" bestFit="1" customWidth="1"/>
    <col min="2821" max="2821" width="10.875" style="441" bestFit="1" customWidth="1"/>
    <col min="2822" max="2822" width="16.25" style="441" bestFit="1" customWidth="1"/>
    <col min="2823" max="2823" width="15.375" style="441" bestFit="1" customWidth="1"/>
    <col min="2824" max="2824" width="10" style="441" bestFit="1" customWidth="1"/>
    <col min="2825" max="2825" width="18" style="441" bestFit="1" customWidth="1"/>
    <col min="2826" max="3072" width="9.75" style="441"/>
    <col min="3073" max="3073" width="34.5" style="441" customWidth="1"/>
    <col min="3074" max="3074" width="9.25" style="441" bestFit="1" customWidth="1"/>
    <col min="3075" max="3075" width="10" style="441" bestFit="1" customWidth="1"/>
    <col min="3076" max="3076" width="11.875" style="441" bestFit="1" customWidth="1"/>
    <col min="3077" max="3077" width="10.875" style="441" bestFit="1" customWidth="1"/>
    <col min="3078" max="3078" width="16.25" style="441" bestFit="1" customWidth="1"/>
    <col min="3079" max="3079" width="15.375" style="441" bestFit="1" customWidth="1"/>
    <col min="3080" max="3080" width="10" style="441" bestFit="1" customWidth="1"/>
    <col min="3081" max="3081" width="18" style="441" bestFit="1" customWidth="1"/>
    <col min="3082" max="3328" width="9.75" style="441"/>
    <col min="3329" max="3329" width="34.5" style="441" customWidth="1"/>
    <col min="3330" max="3330" width="9.25" style="441" bestFit="1" customWidth="1"/>
    <col min="3331" max="3331" width="10" style="441" bestFit="1" customWidth="1"/>
    <col min="3332" max="3332" width="11.875" style="441" bestFit="1" customWidth="1"/>
    <col min="3333" max="3333" width="10.875" style="441" bestFit="1" customWidth="1"/>
    <col min="3334" max="3334" width="16.25" style="441" bestFit="1" customWidth="1"/>
    <col min="3335" max="3335" width="15.375" style="441" bestFit="1" customWidth="1"/>
    <col min="3336" max="3336" width="10" style="441" bestFit="1" customWidth="1"/>
    <col min="3337" max="3337" width="18" style="441" bestFit="1" customWidth="1"/>
    <col min="3338" max="3584" width="9.75" style="441"/>
    <col min="3585" max="3585" width="34.5" style="441" customWidth="1"/>
    <col min="3586" max="3586" width="9.25" style="441" bestFit="1" customWidth="1"/>
    <col min="3587" max="3587" width="10" style="441" bestFit="1" customWidth="1"/>
    <col min="3588" max="3588" width="11.875" style="441" bestFit="1" customWidth="1"/>
    <col min="3589" max="3589" width="10.875" style="441" bestFit="1" customWidth="1"/>
    <col min="3590" max="3590" width="16.25" style="441" bestFit="1" customWidth="1"/>
    <col min="3591" max="3591" width="15.375" style="441" bestFit="1" customWidth="1"/>
    <col min="3592" max="3592" width="10" style="441" bestFit="1" customWidth="1"/>
    <col min="3593" max="3593" width="18" style="441" bestFit="1" customWidth="1"/>
    <col min="3594" max="3840" width="9.75" style="441"/>
    <col min="3841" max="3841" width="34.5" style="441" customWidth="1"/>
    <col min="3842" max="3842" width="9.25" style="441" bestFit="1" customWidth="1"/>
    <col min="3843" max="3843" width="10" style="441" bestFit="1" customWidth="1"/>
    <col min="3844" max="3844" width="11.875" style="441" bestFit="1" customWidth="1"/>
    <col min="3845" max="3845" width="10.875" style="441" bestFit="1" customWidth="1"/>
    <col min="3846" max="3846" width="16.25" style="441" bestFit="1" customWidth="1"/>
    <col min="3847" max="3847" width="15.375" style="441" bestFit="1" customWidth="1"/>
    <col min="3848" max="3848" width="10" style="441" bestFit="1" customWidth="1"/>
    <col min="3849" max="3849" width="18" style="441" bestFit="1" customWidth="1"/>
    <col min="3850" max="4096" width="9.75" style="441"/>
    <col min="4097" max="4097" width="34.5" style="441" customWidth="1"/>
    <col min="4098" max="4098" width="9.25" style="441" bestFit="1" customWidth="1"/>
    <col min="4099" max="4099" width="10" style="441" bestFit="1" customWidth="1"/>
    <col min="4100" max="4100" width="11.875" style="441" bestFit="1" customWidth="1"/>
    <col min="4101" max="4101" width="10.875" style="441" bestFit="1" customWidth="1"/>
    <col min="4102" max="4102" width="16.25" style="441" bestFit="1" customWidth="1"/>
    <col min="4103" max="4103" width="15.375" style="441" bestFit="1" customWidth="1"/>
    <col min="4104" max="4104" width="10" style="441" bestFit="1" customWidth="1"/>
    <col min="4105" max="4105" width="18" style="441" bestFit="1" customWidth="1"/>
    <col min="4106" max="4352" width="9.75" style="441"/>
    <col min="4353" max="4353" width="34.5" style="441" customWidth="1"/>
    <col min="4354" max="4354" width="9.25" style="441" bestFit="1" customWidth="1"/>
    <col min="4355" max="4355" width="10" style="441" bestFit="1" customWidth="1"/>
    <col min="4356" max="4356" width="11.875" style="441" bestFit="1" customWidth="1"/>
    <col min="4357" max="4357" width="10.875" style="441" bestFit="1" customWidth="1"/>
    <col min="4358" max="4358" width="16.25" style="441" bestFit="1" customWidth="1"/>
    <col min="4359" max="4359" width="15.375" style="441" bestFit="1" customWidth="1"/>
    <col min="4360" max="4360" width="10" style="441" bestFit="1" customWidth="1"/>
    <col min="4361" max="4361" width="18" style="441" bestFit="1" customWidth="1"/>
    <col min="4362" max="4608" width="9.75" style="441"/>
    <col min="4609" max="4609" width="34.5" style="441" customWidth="1"/>
    <col min="4610" max="4610" width="9.25" style="441" bestFit="1" customWidth="1"/>
    <col min="4611" max="4611" width="10" style="441" bestFit="1" customWidth="1"/>
    <col min="4612" max="4612" width="11.875" style="441" bestFit="1" customWidth="1"/>
    <col min="4613" max="4613" width="10.875" style="441" bestFit="1" customWidth="1"/>
    <col min="4614" max="4614" width="16.25" style="441" bestFit="1" customWidth="1"/>
    <col min="4615" max="4615" width="15.375" style="441" bestFit="1" customWidth="1"/>
    <col min="4616" max="4616" width="10" style="441" bestFit="1" customWidth="1"/>
    <col min="4617" max="4617" width="18" style="441" bestFit="1" customWidth="1"/>
    <col min="4618" max="4864" width="9.75" style="441"/>
    <col min="4865" max="4865" width="34.5" style="441" customWidth="1"/>
    <col min="4866" max="4866" width="9.25" style="441" bestFit="1" customWidth="1"/>
    <col min="4867" max="4867" width="10" style="441" bestFit="1" customWidth="1"/>
    <col min="4868" max="4868" width="11.875" style="441" bestFit="1" customWidth="1"/>
    <col min="4869" max="4869" width="10.875" style="441" bestFit="1" customWidth="1"/>
    <col min="4870" max="4870" width="16.25" style="441" bestFit="1" customWidth="1"/>
    <col min="4871" max="4871" width="15.375" style="441" bestFit="1" customWidth="1"/>
    <col min="4872" max="4872" width="10" style="441" bestFit="1" customWidth="1"/>
    <col min="4873" max="4873" width="18" style="441" bestFit="1" customWidth="1"/>
    <col min="4874" max="5120" width="9.75" style="441"/>
    <col min="5121" max="5121" width="34.5" style="441" customWidth="1"/>
    <col min="5122" max="5122" width="9.25" style="441" bestFit="1" customWidth="1"/>
    <col min="5123" max="5123" width="10" style="441" bestFit="1" customWidth="1"/>
    <col min="5124" max="5124" width="11.875" style="441" bestFit="1" customWidth="1"/>
    <col min="5125" max="5125" width="10.875" style="441" bestFit="1" customWidth="1"/>
    <col min="5126" max="5126" width="16.25" style="441" bestFit="1" customWidth="1"/>
    <col min="5127" max="5127" width="15.375" style="441" bestFit="1" customWidth="1"/>
    <col min="5128" max="5128" width="10" style="441" bestFit="1" customWidth="1"/>
    <col min="5129" max="5129" width="18" style="441" bestFit="1" customWidth="1"/>
    <col min="5130" max="5376" width="9.75" style="441"/>
    <col min="5377" max="5377" width="34.5" style="441" customWidth="1"/>
    <col min="5378" max="5378" width="9.25" style="441" bestFit="1" customWidth="1"/>
    <col min="5379" max="5379" width="10" style="441" bestFit="1" customWidth="1"/>
    <col min="5380" max="5380" width="11.875" style="441" bestFit="1" customWidth="1"/>
    <col min="5381" max="5381" width="10.875" style="441" bestFit="1" customWidth="1"/>
    <col min="5382" max="5382" width="16.25" style="441" bestFit="1" customWidth="1"/>
    <col min="5383" max="5383" width="15.375" style="441" bestFit="1" customWidth="1"/>
    <col min="5384" max="5384" width="10" style="441" bestFit="1" customWidth="1"/>
    <col min="5385" max="5385" width="18" style="441" bestFit="1" customWidth="1"/>
    <col min="5386" max="5632" width="9.75" style="441"/>
    <col min="5633" max="5633" width="34.5" style="441" customWidth="1"/>
    <col min="5634" max="5634" width="9.25" style="441" bestFit="1" customWidth="1"/>
    <col min="5635" max="5635" width="10" style="441" bestFit="1" customWidth="1"/>
    <col min="5636" max="5636" width="11.875" style="441" bestFit="1" customWidth="1"/>
    <col min="5637" max="5637" width="10.875" style="441" bestFit="1" customWidth="1"/>
    <col min="5638" max="5638" width="16.25" style="441" bestFit="1" customWidth="1"/>
    <col min="5639" max="5639" width="15.375" style="441" bestFit="1" customWidth="1"/>
    <col min="5640" max="5640" width="10" style="441" bestFit="1" customWidth="1"/>
    <col min="5641" max="5641" width="18" style="441" bestFit="1" customWidth="1"/>
    <col min="5642" max="5888" width="9.75" style="441"/>
    <col min="5889" max="5889" width="34.5" style="441" customWidth="1"/>
    <col min="5890" max="5890" width="9.25" style="441" bestFit="1" customWidth="1"/>
    <col min="5891" max="5891" width="10" style="441" bestFit="1" customWidth="1"/>
    <col min="5892" max="5892" width="11.875" style="441" bestFit="1" customWidth="1"/>
    <col min="5893" max="5893" width="10.875" style="441" bestFit="1" customWidth="1"/>
    <col min="5894" max="5894" width="16.25" style="441" bestFit="1" customWidth="1"/>
    <col min="5895" max="5895" width="15.375" style="441" bestFit="1" customWidth="1"/>
    <col min="5896" max="5896" width="10" style="441" bestFit="1" customWidth="1"/>
    <col min="5897" max="5897" width="18" style="441" bestFit="1" customWidth="1"/>
    <col min="5898" max="6144" width="9.75" style="441"/>
    <col min="6145" max="6145" width="34.5" style="441" customWidth="1"/>
    <col min="6146" max="6146" width="9.25" style="441" bestFit="1" customWidth="1"/>
    <col min="6147" max="6147" width="10" style="441" bestFit="1" customWidth="1"/>
    <col min="6148" max="6148" width="11.875" style="441" bestFit="1" customWidth="1"/>
    <col min="6149" max="6149" width="10.875" style="441" bestFit="1" customWidth="1"/>
    <col min="6150" max="6150" width="16.25" style="441" bestFit="1" customWidth="1"/>
    <col min="6151" max="6151" width="15.375" style="441" bestFit="1" customWidth="1"/>
    <col min="6152" max="6152" width="10" style="441" bestFit="1" customWidth="1"/>
    <col min="6153" max="6153" width="18" style="441" bestFit="1" customWidth="1"/>
    <col min="6154" max="6400" width="9.75" style="441"/>
    <col min="6401" max="6401" width="34.5" style="441" customWidth="1"/>
    <col min="6402" max="6402" width="9.25" style="441" bestFit="1" customWidth="1"/>
    <col min="6403" max="6403" width="10" style="441" bestFit="1" customWidth="1"/>
    <col min="6404" max="6404" width="11.875" style="441" bestFit="1" customWidth="1"/>
    <col min="6405" max="6405" width="10.875" style="441" bestFit="1" customWidth="1"/>
    <col min="6406" max="6406" width="16.25" style="441" bestFit="1" customWidth="1"/>
    <col min="6407" max="6407" width="15.375" style="441" bestFit="1" customWidth="1"/>
    <col min="6408" max="6408" width="10" style="441" bestFit="1" customWidth="1"/>
    <col min="6409" max="6409" width="18" style="441" bestFit="1" customWidth="1"/>
    <col min="6410" max="6656" width="9.75" style="441"/>
    <col min="6657" max="6657" width="34.5" style="441" customWidth="1"/>
    <col min="6658" max="6658" width="9.25" style="441" bestFit="1" customWidth="1"/>
    <col min="6659" max="6659" width="10" style="441" bestFit="1" customWidth="1"/>
    <col min="6660" max="6660" width="11.875" style="441" bestFit="1" customWidth="1"/>
    <col min="6661" max="6661" width="10.875" style="441" bestFit="1" customWidth="1"/>
    <col min="6662" max="6662" width="16.25" style="441" bestFit="1" customWidth="1"/>
    <col min="6663" max="6663" width="15.375" style="441" bestFit="1" customWidth="1"/>
    <col min="6664" max="6664" width="10" style="441" bestFit="1" customWidth="1"/>
    <col min="6665" max="6665" width="18" style="441" bestFit="1" customWidth="1"/>
    <col min="6666" max="6912" width="9.75" style="441"/>
    <col min="6913" max="6913" width="34.5" style="441" customWidth="1"/>
    <col min="6914" max="6914" width="9.25" style="441" bestFit="1" customWidth="1"/>
    <col min="6915" max="6915" width="10" style="441" bestFit="1" customWidth="1"/>
    <col min="6916" max="6916" width="11.875" style="441" bestFit="1" customWidth="1"/>
    <col min="6917" max="6917" width="10.875" style="441" bestFit="1" customWidth="1"/>
    <col min="6918" max="6918" width="16.25" style="441" bestFit="1" customWidth="1"/>
    <col min="6919" max="6919" width="15.375" style="441" bestFit="1" customWidth="1"/>
    <col min="6920" max="6920" width="10" style="441" bestFit="1" customWidth="1"/>
    <col min="6921" max="6921" width="18" style="441" bestFit="1" customWidth="1"/>
    <col min="6922" max="7168" width="9.75" style="441"/>
    <col min="7169" max="7169" width="34.5" style="441" customWidth="1"/>
    <col min="7170" max="7170" width="9.25" style="441" bestFit="1" customWidth="1"/>
    <col min="7171" max="7171" width="10" style="441" bestFit="1" customWidth="1"/>
    <col min="7172" max="7172" width="11.875" style="441" bestFit="1" customWidth="1"/>
    <col min="7173" max="7173" width="10.875" style="441" bestFit="1" customWidth="1"/>
    <col min="7174" max="7174" width="16.25" style="441" bestFit="1" customWidth="1"/>
    <col min="7175" max="7175" width="15.375" style="441" bestFit="1" customWidth="1"/>
    <col min="7176" max="7176" width="10" style="441" bestFit="1" customWidth="1"/>
    <col min="7177" max="7177" width="18" style="441" bestFit="1" customWidth="1"/>
    <col min="7178" max="7424" width="9.75" style="441"/>
    <col min="7425" max="7425" width="34.5" style="441" customWidth="1"/>
    <col min="7426" max="7426" width="9.25" style="441" bestFit="1" customWidth="1"/>
    <col min="7427" max="7427" width="10" style="441" bestFit="1" customWidth="1"/>
    <col min="7428" max="7428" width="11.875" style="441" bestFit="1" customWidth="1"/>
    <col min="7429" max="7429" width="10.875" style="441" bestFit="1" customWidth="1"/>
    <col min="7430" max="7430" width="16.25" style="441" bestFit="1" customWidth="1"/>
    <col min="7431" max="7431" width="15.375" style="441" bestFit="1" customWidth="1"/>
    <col min="7432" max="7432" width="10" style="441" bestFit="1" customWidth="1"/>
    <col min="7433" max="7433" width="18" style="441" bestFit="1" customWidth="1"/>
    <col min="7434" max="7680" width="9.75" style="441"/>
    <col min="7681" max="7681" width="34.5" style="441" customWidth="1"/>
    <col min="7682" max="7682" width="9.25" style="441" bestFit="1" customWidth="1"/>
    <col min="7683" max="7683" width="10" style="441" bestFit="1" customWidth="1"/>
    <col min="7684" max="7684" width="11.875" style="441" bestFit="1" customWidth="1"/>
    <col min="7685" max="7685" width="10.875" style="441" bestFit="1" customWidth="1"/>
    <col min="7686" max="7686" width="16.25" style="441" bestFit="1" customWidth="1"/>
    <col min="7687" max="7687" width="15.375" style="441" bestFit="1" customWidth="1"/>
    <col min="7688" max="7688" width="10" style="441" bestFit="1" customWidth="1"/>
    <col min="7689" max="7689" width="18" style="441" bestFit="1" customWidth="1"/>
    <col min="7690" max="7936" width="9.75" style="441"/>
    <col min="7937" max="7937" width="34.5" style="441" customWidth="1"/>
    <col min="7938" max="7938" width="9.25" style="441" bestFit="1" customWidth="1"/>
    <col min="7939" max="7939" width="10" style="441" bestFit="1" customWidth="1"/>
    <col min="7940" max="7940" width="11.875" style="441" bestFit="1" customWidth="1"/>
    <col min="7941" max="7941" width="10.875" style="441" bestFit="1" customWidth="1"/>
    <col min="7942" max="7942" width="16.25" style="441" bestFit="1" customWidth="1"/>
    <col min="7943" max="7943" width="15.375" style="441" bestFit="1" customWidth="1"/>
    <col min="7944" max="7944" width="10" style="441" bestFit="1" customWidth="1"/>
    <col min="7945" max="7945" width="18" style="441" bestFit="1" customWidth="1"/>
    <col min="7946" max="8192" width="9.75" style="441"/>
    <col min="8193" max="8193" width="34.5" style="441" customWidth="1"/>
    <col min="8194" max="8194" width="9.25" style="441" bestFit="1" customWidth="1"/>
    <col min="8195" max="8195" width="10" style="441" bestFit="1" customWidth="1"/>
    <col min="8196" max="8196" width="11.875" style="441" bestFit="1" customWidth="1"/>
    <col min="8197" max="8197" width="10.875" style="441" bestFit="1" customWidth="1"/>
    <col min="8198" max="8198" width="16.25" style="441" bestFit="1" customWidth="1"/>
    <col min="8199" max="8199" width="15.375" style="441" bestFit="1" customWidth="1"/>
    <col min="8200" max="8200" width="10" style="441" bestFit="1" customWidth="1"/>
    <col min="8201" max="8201" width="18" style="441" bestFit="1" customWidth="1"/>
    <col min="8202" max="8448" width="9.75" style="441"/>
    <col min="8449" max="8449" width="34.5" style="441" customWidth="1"/>
    <col min="8450" max="8450" width="9.25" style="441" bestFit="1" customWidth="1"/>
    <col min="8451" max="8451" width="10" style="441" bestFit="1" customWidth="1"/>
    <col min="8452" max="8452" width="11.875" style="441" bestFit="1" customWidth="1"/>
    <col min="8453" max="8453" width="10.875" style="441" bestFit="1" customWidth="1"/>
    <col min="8454" max="8454" width="16.25" style="441" bestFit="1" customWidth="1"/>
    <col min="8455" max="8455" width="15.375" style="441" bestFit="1" customWidth="1"/>
    <col min="8456" max="8456" width="10" style="441" bestFit="1" customWidth="1"/>
    <col min="8457" max="8457" width="18" style="441" bestFit="1" customWidth="1"/>
    <col min="8458" max="8704" width="9.75" style="441"/>
    <col min="8705" max="8705" width="34.5" style="441" customWidth="1"/>
    <col min="8706" max="8706" width="9.25" style="441" bestFit="1" customWidth="1"/>
    <col min="8707" max="8707" width="10" style="441" bestFit="1" customWidth="1"/>
    <col min="8708" max="8708" width="11.875" style="441" bestFit="1" customWidth="1"/>
    <col min="8709" max="8709" width="10.875" style="441" bestFit="1" customWidth="1"/>
    <col min="8710" max="8710" width="16.25" style="441" bestFit="1" customWidth="1"/>
    <col min="8711" max="8711" width="15.375" style="441" bestFit="1" customWidth="1"/>
    <col min="8712" max="8712" width="10" style="441" bestFit="1" customWidth="1"/>
    <col min="8713" max="8713" width="18" style="441" bestFit="1" customWidth="1"/>
    <col min="8714" max="8960" width="9.75" style="441"/>
    <col min="8961" max="8961" width="34.5" style="441" customWidth="1"/>
    <col min="8962" max="8962" width="9.25" style="441" bestFit="1" customWidth="1"/>
    <col min="8963" max="8963" width="10" style="441" bestFit="1" customWidth="1"/>
    <col min="8964" max="8964" width="11.875" style="441" bestFit="1" customWidth="1"/>
    <col min="8965" max="8965" width="10.875" style="441" bestFit="1" customWidth="1"/>
    <col min="8966" max="8966" width="16.25" style="441" bestFit="1" customWidth="1"/>
    <col min="8967" max="8967" width="15.375" style="441" bestFit="1" customWidth="1"/>
    <col min="8968" max="8968" width="10" style="441" bestFit="1" customWidth="1"/>
    <col min="8969" max="8969" width="18" style="441" bestFit="1" customWidth="1"/>
    <col min="8970" max="9216" width="9.75" style="441"/>
    <col min="9217" max="9217" width="34.5" style="441" customWidth="1"/>
    <col min="9218" max="9218" width="9.25" style="441" bestFit="1" customWidth="1"/>
    <col min="9219" max="9219" width="10" style="441" bestFit="1" customWidth="1"/>
    <col min="9220" max="9220" width="11.875" style="441" bestFit="1" customWidth="1"/>
    <col min="9221" max="9221" width="10.875" style="441" bestFit="1" customWidth="1"/>
    <col min="9222" max="9222" width="16.25" style="441" bestFit="1" customWidth="1"/>
    <col min="9223" max="9223" width="15.375" style="441" bestFit="1" customWidth="1"/>
    <col min="9224" max="9224" width="10" style="441" bestFit="1" customWidth="1"/>
    <col min="9225" max="9225" width="18" style="441" bestFit="1" customWidth="1"/>
    <col min="9226" max="9472" width="9.75" style="441"/>
    <col min="9473" max="9473" width="34.5" style="441" customWidth="1"/>
    <col min="9474" max="9474" width="9.25" style="441" bestFit="1" customWidth="1"/>
    <col min="9475" max="9475" width="10" style="441" bestFit="1" customWidth="1"/>
    <col min="9476" max="9476" width="11.875" style="441" bestFit="1" customWidth="1"/>
    <col min="9477" max="9477" width="10.875" style="441" bestFit="1" customWidth="1"/>
    <col min="9478" max="9478" width="16.25" style="441" bestFit="1" customWidth="1"/>
    <col min="9479" max="9479" width="15.375" style="441" bestFit="1" customWidth="1"/>
    <col min="9480" max="9480" width="10" style="441" bestFit="1" customWidth="1"/>
    <col min="9481" max="9481" width="18" style="441" bestFit="1" customWidth="1"/>
    <col min="9482" max="9728" width="9.75" style="441"/>
    <col min="9729" max="9729" width="34.5" style="441" customWidth="1"/>
    <col min="9730" max="9730" width="9.25" style="441" bestFit="1" customWidth="1"/>
    <col min="9731" max="9731" width="10" style="441" bestFit="1" customWidth="1"/>
    <col min="9732" max="9732" width="11.875" style="441" bestFit="1" customWidth="1"/>
    <col min="9733" max="9733" width="10.875" style="441" bestFit="1" customWidth="1"/>
    <col min="9734" max="9734" width="16.25" style="441" bestFit="1" customWidth="1"/>
    <col min="9735" max="9735" width="15.375" style="441" bestFit="1" customWidth="1"/>
    <col min="9736" max="9736" width="10" style="441" bestFit="1" customWidth="1"/>
    <col min="9737" max="9737" width="18" style="441" bestFit="1" customWidth="1"/>
    <col min="9738" max="9984" width="9.75" style="441"/>
    <col min="9985" max="9985" width="34.5" style="441" customWidth="1"/>
    <col min="9986" max="9986" width="9.25" style="441" bestFit="1" customWidth="1"/>
    <col min="9987" max="9987" width="10" style="441" bestFit="1" customWidth="1"/>
    <col min="9988" max="9988" width="11.875" style="441" bestFit="1" customWidth="1"/>
    <col min="9989" max="9989" width="10.875" style="441" bestFit="1" customWidth="1"/>
    <col min="9990" max="9990" width="16.25" style="441" bestFit="1" customWidth="1"/>
    <col min="9991" max="9991" width="15.375" style="441" bestFit="1" customWidth="1"/>
    <col min="9992" max="9992" width="10" style="441" bestFit="1" customWidth="1"/>
    <col min="9993" max="9993" width="18" style="441" bestFit="1" customWidth="1"/>
    <col min="9994" max="10240" width="9.75" style="441"/>
    <col min="10241" max="10241" width="34.5" style="441" customWidth="1"/>
    <col min="10242" max="10242" width="9.25" style="441" bestFit="1" customWidth="1"/>
    <col min="10243" max="10243" width="10" style="441" bestFit="1" customWidth="1"/>
    <col min="10244" max="10244" width="11.875" style="441" bestFit="1" customWidth="1"/>
    <col min="10245" max="10245" width="10.875" style="441" bestFit="1" customWidth="1"/>
    <col min="10246" max="10246" width="16.25" style="441" bestFit="1" customWidth="1"/>
    <col min="10247" max="10247" width="15.375" style="441" bestFit="1" customWidth="1"/>
    <col min="10248" max="10248" width="10" style="441" bestFit="1" customWidth="1"/>
    <col min="10249" max="10249" width="18" style="441" bestFit="1" customWidth="1"/>
    <col min="10250" max="10496" width="9.75" style="441"/>
    <col min="10497" max="10497" width="34.5" style="441" customWidth="1"/>
    <col min="10498" max="10498" width="9.25" style="441" bestFit="1" customWidth="1"/>
    <col min="10499" max="10499" width="10" style="441" bestFit="1" customWidth="1"/>
    <col min="10500" max="10500" width="11.875" style="441" bestFit="1" customWidth="1"/>
    <col min="10501" max="10501" width="10.875" style="441" bestFit="1" customWidth="1"/>
    <col min="10502" max="10502" width="16.25" style="441" bestFit="1" customWidth="1"/>
    <col min="10503" max="10503" width="15.375" style="441" bestFit="1" customWidth="1"/>
    <col min="10504" max="10504" width="10" style="441" bestFit="1" customWidth="1"/>
    <col min="10505" max="10505" width="18" style="441" bestFit="1" customWidth="1"/>
    <col min="10506" max="10752" width="9.75" style="441"/>
    <col min="10753" max="10753" width="34.5" style="441" customWidth="1"/>
    <col min="10754" max="10754" width="9.25" style="441" bestFit="1" customWidth="1"/>
    <col min="10755" max="10755" width="10" style="441" bestFit="1" customWidth="1"/>
    <col min="10756" max="10756" width="11.875" style="441" bestFit="1" customWidth="1"/>
    <col min="10757" max="10757" width="10.875" style="441" bestFit="1" customWidth="1"/>
    <col min="10758" max="10758" width="16.25" style="441" bestFit="1" customWidth="1"/>
    <col min="10759" max="10759" width="15.375" style="441" bestFit="1" customWidth="1"/>
    <col min="10760" max="10760" width="10" style="441" bestFit="1" customWidth="1"/>
    <col min="10761" max="10761" width="18" style="441" bestFit="1" customWidth="1"/>
    <col min="10762" max="11008" width="9.75" style="441"/>
    <col min="11009" max="11009" width="34.5" style="441" customWidth="1"/>
    <col min="11010" max="11010" width="9.25" style="441" bestFit="1" customWidth="1"/>
    <col min="11011" max="11011" width="10" style="441" bestFit="1" customWidth="1"/>
    <col min="11012" max="11012" width="11.875" style="441" bestFit="1" customWidth="1"/>
    <col min="11013" max="11013" width="10.875" style="441" bestFit="1" customWidth="1"/>
    <col min="11014" max="11014" width="16.25" style="441" bestFit="1" customWidth="1"/>
    <col min="11015" max="11015" width="15.375" style="441" bestFit="1" customWidth="1"/>
    <col min="11016" max="11016" width="10" style="441" bestFit="1" customWidth="1"/>
    <col min="11017" max="11017" width="18" style="441" bestFit="1" customWidth="1"/>
    <col min="11018" max="11264" width="9.75" style="441"/>
    <col min="11265" max="11265" width="34.5" style="441" customWidth="1"/>
    <col min="11266" max="11266" width="9.25" style="441" bestFit="1" customWidth="1"/>
    <col min="11267" max="11267" width="10" style="441" bestFit="1" customWidth="1"/>
    <col min="11268" max="11268" width="11.875" style="441" bestFit="1" customWidth="1"/>
    <col min="11269" max="11269" width="10.875" style="441" bestFit="1" customWidth="1"/>
    <col min="11270" max="11270" width="16.25" style="441" bestFit="1" customWidth="1"/>
    <col min="11271" max="11271" width="15.375" style="441" bestFit="1" customWidth="1"/>
    <col min="11272" max="11272" width="10" style="441" bestFit="1" customWidth="1"/>
    <col min="11273" max="11273" width="18" style="441" bestFit="1" customWidth="1"/>
    <col min="11274" max="11520" width="9.75" style="441"/>
    <col min="11521" max="11521" width="34.5" style="441" customWidth="1"/>
    <col min="11522" max="11522" width="9.25" style="441" bestFit="1" customWidth="1"/>
    <col min="11523" max="11523" width="10" style="441" bestFit="1" customWidth="1"/>
    <col min="11524" max="11524" width="11.875" style="441" bestFit="1" customWidth="1"/>
    <col min="11525" max="11525" width="10.875" style="441" bestFit="1" customWidth="1"/>
    <col min="11526" max="11526" width="16.25" style="441" bestFit="1" customWidth="1"/>
    <col min="11527" max="11527" width="15.375" style="441" bestFit="1" customWidth="1"/>
    <col min="11528" max="11528" width="10" style="441" bestFit="1" customWidth="1"/>
    <col min="11529" max="11529" width="18" style="441" bestFit="1" customWidth="1"/>
    <col min="11530" max="11776" width="9.75" style="441"/>
    <col min="11777" max="11777" width="34.5" style="441" customWidth="1"/>
    <col min="11778" max="11778" width="9.25" style="441" bestFit="1" customWidth="1"/>
    <col min="11779" max="11779" width="10" style="441" bestFit="1" customWidth="1"/>
    <col min="11780" max="11780" width="11.875" style="441" bestFit="1" customWidth="1"/>
    <col min="11781" max="11781" width="10.875" style="441" bestFit="1" customWidth="1"/>
    <col min="11782" max="11782" width="16.25" style="441" bestFit="1" customWidth="1"/>
    <col min="11783" max="11783" width="15.375" style="441" bestFit="1" customWidth="1"/>
    <col min="11784" max="11784" width="10" style="441" bestFit="1" customWidth="1"/>
    <col min="11785" max="11785" width="18" style="441" bestFit="1" customWidth="1"/>
    <col min="11786" max="12032" width="9.75" style="441"/>
    <col min="12033" max="12033" width="34.5" style="441" customWidth="1"/>
    <col min="12034" max="12034" width="9.25" style="441" bestFit="1" customWidth="1"/>
    <col min="12035" max="12035" width="10" style="441" bestFit="1" customWidth="1"/>
    <col min="12036" max="12036" width="11.875" style="441" bestFit="1" customWidth="1"/>
    <col min="12037" max="12037" width="10.875" style="441" bestFit="1" customWidth="1"/>
    <col min="12038" max="12038" width="16.25" style="441" bestFit="1" customWidth="1"/>
    <col min="12039" max="12039" width="15.375" style="441" bestFit="1" customWidth="1"/>
    <col min="12040" max="12040" width="10" style="441" bestFit="1" customWidth="1"/>
    <col min="12041" max="12041" width="18" style="441" bestFit="1" customWidth="1"/>
    <col min="12042" max="12288" width="9.75" style="441"/>
    <col min="12289" max="12289" width="34.5" style="441" customWidth="1"/>
    <col min="12290" max="12290" width="9.25" style="441" bestFit="1" customWidth="1"/>
    <col min="12291" max="12291" width="10" style="441" bestFit="1" customWidth="1"/>
    <col min="12292" max="12292" width="11.875" style="441" bestFit="1" customWidth="1"/>
    <col min="12293" max="12293" width="10.875" style="441" bestFit="1" customWidth="1"/>
    <col min="12294" max="12294" width="16.25" style="441" bestFit="1" customWidth="1"/>
    <col min="12295" max="12295" width="15.375" style="441" bestFit="1" customWidth="1"/>
    <col min="12296" max="12296" width="10" style="441" bestFit="1" customWidth="1"/>
    <col min="12297" max="12297" width="18" style="441" bestFit="1" customWidth="1"/>
    <col min="12298" max="12544" width="9.75" style="441"/>
    <col min="12545" max="12545" width="34.5" style="441" customWidth="1"/>
    <col min="12546" max="12546" width="9.25" style="441" bestFit="1" customWidth="1"/>
    <col min="12547" max="12547" width="10" style="441" bestFit="1" customWidth="1"/>
    <col min="12548" max="12548" width="11.875" style="441" bestFit="1" customWidth="1"/>
    <col min="12549" max="12549" width="10.875" style="441" bestFit="1" customWidth="1"/>
    <col min="12550" max="12550" width="16.25" style="441" bestFit="1" customWidth="1"/>
    <col min="12551" max="12551" width="15.375" style="441" bestFit="1" customWidth="1"/>
    <col min="12552" max="12552" width="10" style="441" bestFit="1" customWidth="1"/>
    <col min="12553" max="12553" width="18" style="441" bestFit="1" customWidth="1"/>
    <col min="12554" max="12800" width="9.75" style="441"/>
    <col min="12801" max="12801" width="34.5" style="441" customWidth="1"/>
    <col min="12802" max="12802" width="9.25" style="441" bestFit="1" customWidth="1"/>
    <col min="12803" max="12803" width="10" style="441" bestFit="1" customWidth="1"/>
    <col min="12804" max="12804" width="11.875" style="441" bestFit="1" customWidth="1"/>
    <col min="12805" max="12805" width="10.875" style="441" bestFit="1" customWidth="1"/>
    <col min="12806" max="12806" width="16.25" style="441" bestFit="1" customWidth="1"/>
    <col min="12807" max="12807" width="15.375" style="441" bestFit="1" customWidth="1"/>
    <col min="12808" max="12808" width="10" style="441" bestFit="1" customWidth="1"/>
    <col min="12809" max="12809" width="18" style="441" bestFit="1" customWidth="1"/>
    <col min="12810" max="13056" width="9.75" style="441"/>
    <col min="13057" max="13057" width="34.5" style="441" customWidth="1"/>
    <col min="13058" max="13058" width="9.25" style="441" bestFit="1" customWidth="1"/>
    <col min="13059" max="13059" width="10" style="441" bestFit="1" customWidth="1"/>
    <col min="13060" max="13060" width="11.875" style="441" bestFit="1" customWidth="1"/>
    <col min="13061" max="13061" width="10.875" style="441" bestFit="1" customWidth="1"/>
    <col min="13062" max="13062" width="16.25" style="441" bestFit="1" customWidth="1"/>
    <col min="13063" max="13063" width="15.375" style="441" bestFit="1" customWidth="1"/>
    <col min="13064" max="13064" width="10" style="441" bestFit="1" customWidth="1"/>
    <col min="13065" max="13065" width="18" style="441" bestFit="1" customWidth="1"/>
    <col min="13066" max="13312" width="9.75" style="441"/>
    <col min="13313" max="13313" width="34.5" style="441" customWidth="1"/>
    <col min="13314" max="13314" width="9.25" style="441" bestFit="1" customWidth="1"/>
    <col min="13315" max="13315" width="10" style="441" bestFit="1" customWidth="1"/>
    <col min="13316" max="13316" width="11.875" style="441" bestFit="1" customWidth="1"/>
    <col min="13317" max="13317" width="10.875" style="441" bestFit="1" customWidth="1"/>
    <col min="13318" max="13318" width="16.25" style="441" bestFit="1" customWidth="1"/>
    <col min="13319" max="13319" width="15.375" style="441" bestFit="1" customWidth="1"/>
    <col min="13320" max="13320" width="10" style="441" bestFit="1" customWidth="1"/>
    <col min="13321" max="13321" width="18" style="441" bestFit="1" customWidth="1"/>
    <col min="13322" max="13568" width="9.75" style="441"/>
    <col min="13569" max="13569" width="34.5" style="441" customWidth="1"/>
    <col min="13570" max="13570" width="9.25" style="441" bestFit="1" customWidth="1"/>
    <col min="13571" max="13571" width="10" style="441" bestFit="1" customWidth="1"/>
    <col min="13572" max="13572" width="11.875" style="441" bestFit="1" customWidth="1"/>
    <col min="13573" max="13573" width="10.875" style="441" bestFit="1" customWidth="1"/>
    <col min="13574" max="13574" width="16.25" style="441" bestFit="1" customWidth="1"/>
    <col min="13575" max="13575" width="15.375" style="441" bestFit="1" customWidth="1"/>
    <col min="13576" max="13576" width="10" style="441" bestFit="1" customWidth="1"/>
    <col min="13577" max="13577" width="18" style="441" bestFit="1" customWidth="1"/>
    <col min="13578" max="13824" width="9.75" style="441"/>
    <col min="13825" max="13825" width="34.5" style="441" customWidth="1"/>
    <col min="13826" max="13826" width="9.25" style="441" bestFit="1" customWidth="1"/>
    <col min="13827" max="13827" width="10" style="441" bestFit="1" customWidth="1"/>
    <col min="13828" max="13828" width="11.875" style="441" bestFit="1" customWidth="1"/>
    <col min="13829" max="13829" width="10.875" style="441" bestFit="1" customWidth="1"/>
    <col min="13830" max="13830" width="16.25" style="441" bestFit="1" customWidth="1"/>
    <col min="13831" max="13831" width="15.375" style="441" bestFit="1" customWidth="1"/>
    <col min="13832" max="13832" width="10" style="441" bestFit="1" customWidth="1"/>
    <col min="13833" max="13833" width="18" style="441" bestFit="1" customWidth="1"/>
    <col min="13834" max="14080" width="9.75" style="441"/>
    <col min="14081" max="14081" width="34.5" style="441" customWidth="1"/>
    <col min="14082" max="14082" width="9.25" style="441" bestFit="1" customWidth="1"/>
    <col min="14083" max="14083" width="10" style="441" bestFit="1" customWidth="1"/>
    <col min="14084" max="14084" width="11.875" style="441" bestFit="1" customWidth="1"/>
    <col min="14085" max="14085" width="10.875" style="441" bestFit="1" customWidth="1"/>
    <col min="14086" max="14086" width="16.25" style="441" bestFit="1" customWidth="1"/>
    <col min="14087" max="14087" width="15.375" style="441" bestFit="1" customWidth="1"/>
    <col min="14088" max="14088" width="10" style="441" bestFit="1" customWidth="1"/>
    <col min="14089" max="14089" width="18" style="441" bestFit="1" customWidth="1"/>
    <col min="14090" max="14336" width="9.75" style="441"/>
    <col min="14337" max="14337" width="34.5" style="441" customWidth="1"/>
    <col min="14338" max="14338" width="9.25" style="441" bestFit="1" customWidth="1"/>
    <col min="14339" max="14339" width="10" style="441" bestFit="1" customWidth="1"/>
    <col min="14340" max="14340" width="11.875" style="441" bestFit="1" customWidth="1"/>
    <col min="14341" max="14341" width="10.875" style="441" bestFit="1" customWidth="1"/>
    <col min="14342" max="14342" width="16.25" style="441" bestFit="1" customWidth="1"/>
    <col min="14343" max="14343" width="15.375" style="441" bestFit="1" customWidth="1"/>
    <col min="14344" max="14344" width="10" style="441" bestFit="1" customWidth="1"/>
    <col min="14345" max="14345" width="18" style="441" bestFit="1" customWidth="1"/>
    <col min="14346" max="14592" width="9.75" style="441"/>
    <col min="14593" max="14593" width="34.5" style="441" customWidth="1"/>
    <col min="14594" max="14594" width="9.25" style="441" bestFit="1" customWidth="1"/>
    <col min="14595" max="14595" width="10" style="441" bestFit="1" customWidth="1"/>
    <col min="14596" max="14596" width="11.875" style="441" bestFit="1" customWidth="1"/>
    <col min="14597" max="14597" width="10.875" style="441" bestFit="1" customWidth="1"/>
    <col min="14598" max="14598" width="16.25" style="441" bestFit="1" customWidth="1"/>
    <col min="14599" max="14599" width="15.375" style="441" bestFit="1" customWidth="1"/>
    <col min="14600" max="14600" width="10" style="441" bestFit="1" customWidth="1"/>
    <col min="14601" max="14601" width="18" style="441" bestFit="1" customWidth="1"/>
    <col min="14602" max="14848" width="9.75" style="441"/>
    <col min="14849" max="14849" width="34.5" style="441" customWidth="1"/>
    <col min="14850" max="14850" width="9.25" style="441" bestFit="1" customWidth="1"/>
    <col min="14851" max="14851" width="10" style="441" bestFit="1" customWidth="1"/>
    <col min="14852" max="14852" width="11.875" style="441" bestFit="1" customWidth="1"/>
    <col min="14853" max="14853" width="10.875" style="441" bestFit="1" customWidth="1"/>
    <col min="14854" max="14854" width="16.25" style="441" bestFit="1" customWidth="1"/>
    <col min="14855" max="14855" width="15.375" style="441" bestFit="1" customWidth="1"/>
    <col min="14856" max="14856" width="10" style="441" bestFit="1" customWidth="1"/>
    <col min="14857" max="14857" width="18" style="441" bestFit="1" customWidth="1"/>
    <col min="14858" max="15104" width="9.75" style="441"/>
    <col min="15105" max="15105" width="34.5" style="441" customWidth="1"/>
    <col min="15106" max="15106" width="9.25" style="441" bestFit="1" customWidth="1"/>
    <col min="15107" max="15107" width="10" style="441" bestFit="1" customWidth="1"/>
    <col min="15108" max="15108" width="11.875" style="441" bestFit="1" customWidth="1"/>
    <col min="15109" max="15109" width="10.875" style="441" bestFit="1" customWidth="1"/>
    <col min="15110" max="15110" width="16.25" style="441" bestFit="1" customWidth="1"/>
    <col min="15111" max="15111" width="15.375" style="441" bestFit="1" customWidth="1"/>
    <col min="15112" max="15112" width="10" style="441" bestFit="1" customWidth="1"/>
    <col min="15113" max="15113" width="18" style="441" bestFit="1" customWidth="1"/>
    <col min="15114" max="15360" width="9.75" style="441"/>
    <col min="15361" max="15361" width="34.5" style="441" customWidth="1"/>
    <col min="15362" max="15362" width="9.25" style="441" bestFit="1" customWidth="1"/>
    <col min="15363" max="15363" width="10" style="441" bestFit="1" customWidth="1"/>
    <col min="15364" max="15364" width="11.875" style="441" bestFit="1" customWidth="1"/>
    <col min="15365" max="15365" width="10.875" style="441" bestFit="1" customWidth="1"/>
    <col min="15366" max="15366" width="16.25" style="441" bestFit="1" customWidth="1"/>
    <col min="15367" max="15367" width="15.375" style="441" bestFit="1" customWidth="1"/>
    <col min="15368" max="15368" width="10" style="441" bestFit="1" customWidth="1"/>
    <col min="15369" max="15369" width="18" style="441" bestFit="1" customWidth="1"/>
    <col min="15370" max="15616" width="9.75" style="441"/>
    <col min="15617" max="15617" width="34.5" style="441" customWidth="1"/>
    <col min="15618" max="15618" width="9.25" style="441" bestFit="1" customWidth="1"/>
    <col min="15619" max="15619" width="10" style="441" bestFit="1" customWidth="1"/>
    <col min="15620" max="15620" width="11.875" style="441" bestFit="1" customWidth="1"/>
    <col min="15621" max="15621" width="10.875" style="441" bestFit="1" customWidth="1"/>
    <col min="15622" max="15622" width="16.25" style="441" bestFit="1" customWidth="1"/>
    <col min="15623" max="15623" width="15.375" style="441" bestFit="1" customWidth="1"/>
    <col min="15624" max="15624" width="10" style="441" bestFit="1" customWidth="1"/>
    <col min="15625" max="15625" width="18" style="441" bestFit="1" customWidth="1"/>
    <col min="15626" max="15872" width="9.75" style="441"/>
    <col min="15873" max="15873" width="34.5" style="441" customWidth="1"/>
    <col min="15874" max="15874" width="9.25" style="441" bestFit="1" customWidth="1"/>
    <col min="15875" max="15875" width="10" style="441" bestFit="1" customWidth="1"/>
    <col min="15876" max="15876" width="11.875" style="441" bestFit="1" customWidth="1"/>
    <col min="15877" max="15877" width="10.875" style="441" bestFit="1" customWidth="1"/>
    <col min="15878" max="15878" width="16.25" style="441" bestFit="1" customWidth="1"/>
    <col min="15879" max="15879" width="15.375" style="441" bestFit="1" customWidth="1"/>
    <col min="15880" max="15880" width="10" style="441" bestFit="1" customWidth="1"/>
    <col min="15881" max="15881" width="18" style="441" bestFit="1" customWidth="1"/>
    <col min="15882" max="16128" width="9.75" style="441"/>
    <col min="16129" max="16129" width="34.5" style="441" customWidth="1"/>
    <col min="16130" max="16130" width="9.25" style="441" bestFit="1" customWidth="1"/>
    <col min="16131" max="16131" width="10" style="441" bestFit="1" customWidth="1"/>
    <col min="16132" max="16132" width="11.875" style="441" bestFit="1" customWidth="1"/>
    <col min="16133" max="16133" width="10.875" style="441" bestFit="1" customWidth="1"/>
    <col min="16134" max="16134" width="16.25" style="441" bestFit="1" customWidth="1"/>
    <col min="16135" max="16135" width="15.375" style="441" bestFit="1" customWidth="1"/>
    <col min="16136" max="16136" width="10" style="441" bestFit="1" customWidth="1"/>
    <col min="16137" max="16137" width="18" style="441" bestFit="1" customWidth="1"/>
    <col min="16138" max="16384" width="9.75" style="441"/>
  </cols>
  <sheetData>
    <row r="1" spans="1:27" ht="18.75">
      <c r="A1" s="809" t="s">
        <v>724</v>
      </c>
      <c r="B1" s="809"/>
      <c r="C1" s="809"/>
      <c r="D1" s="809"/>
      <c r="E1" s="809"/>
      <c r="F1" s="809"/>
      <c r="G1" s="809"/>
      <c r="H1" s="809"/>
      <c r="I1" s="809"/>
    </row>
    <row r="2" spans="1:27" ht="18.75">
      <c r="A2" s="809" t="s">
        <v>856</v>
      </c>
      <c r="B2" s="809"/>
      <c r="C2" s="809"/>
      <c r="D2" s="809"/>
      <c r="E2" s="809"/>
      <c r="F2" s="809"/>
      <c r="G2" s="809"/>
      <c r="H2" s="809"/>
      <c r="I2" s="809"/>
    </row>
    <row r="3" spans="1:27" ht="18.75">
      <c r="A3" s="809" t="s">
        <v>857</v>
      </c>
      <c r="B3" s="809"/>
      <c r="C3" s="809"/>
      <c r="D3" s="809"/>
      <c r="E3" s="809"/>
      <c r="F3" s="809"/>
      <c r="G3" s="809"/>
      <c r="H3" s="809"/>
      <c r="I3" s="809"/>
    </row>
    <row r="4" spans="1:27" ht="18.75">
      <c r="A4" s="810"/>
      <c r="B4" s="810"/>
      <c r="C4" s="810"/>
      <c r="D4" s="810"/>
      <c r="E4" s="810"/>
      <c r="F4" s="810"/>
      <c r="G4" s="810"/>
      <c r="H4" s="810"/>
      <c r="I4" s="810"/>
    </row>
    <row r="5" spans="1:27" ht="18.75">
      <c r="A5" s="809" t="s">
        <v>842</v>
      </c>
      <c r="B5" s="809"/>
      <c r="C5" s="809"/>
      <c r="D5" s="809"/>
      <c r="E5" s="809"/>
      <c r="F5" s="809"/>
      <c r="G5" s="809"/>
      <c r="H5" s="809"/>
      <c r="I5" s="809"/>
    </row>
    <row r="6" spans="1:27" ht="19.5" thickBot="1">
      <c r="A6" s="809" t="s">
        <v>824</v>
      </c>
      <c r="B6" s="809"/>
      <c r="C6" s="809"/>
      <c r="D6" s="809"/>
      <c r="E6" s="809"/>
      <c r="F6" s="809"/>
      <c r="G6" s="809"/>
      <c r="H6" s="809"/>
      <c r="I6" s="809"/>
    </row>
    <row r="7" spans="1:27" ht="15.75">
      <c r="A7" s="558"/>
      <c r="B7" s="559"/>
      <c r="C7" s="560"/>
      <c r="D7" s="408"/>
      <c r="E7" s="408"/>
      <c r="F7" s="409"/>
      <c r="G7" s="561"/>
      <c r="H7" s="529"/>
      <c r="I7" s="530">
        <v>2019</v>
      </c>
    </row>
    <row r="8" spans="1:27" ht="15.75">
      <c r="A8" s="562"/>
      <c r="B8" s="415"/>
      <c r="C8" s="451" t="s">
        <v>843</v>
      </c>
      <c r="D8" s="563" t="s">
        <v>825</v>
      </c>
      <c r="E8" s="415" t="s">
        <v>825</v>
      </c>
      <c r="F8" s="415" t="s">
        <v>826</v>
      </c>
      <c r="G8" s="564"/>
      <c r="H8" s="417"/>
      <c r="I8" s="416" t="s">
        <v>827</v>
      </c>
    </row>
    <row r="9" spans="1:27" ht="15.75">
      <c r="A9" s="565"/>
      <c r="B9" s="415"/>
      <c r="C9" s="451" t="s">
        <v>844</v>
      </c>
      <c r="D9" s="563" t="s">
        <v>828</v>
      </c>
      <c r="E9" s="415" t="s">
        <v>829</v>
      </c>
      <c r="F9" s="415" t="s">
        <v>830</v>
      </c>
      <c r="G9" s="415" t="s">
        <v>831</v>
      </c>
      <c r="H9" s="417" t="s">
        <v>582</v>
      </c>
      <c r="I9" s="416" t="s">
        <v>832</v>
      </c>
    </row>
    <row r="10" spans="1:27" ht="16.5" thickBot="1">
      <c r="A10" s="565" t="s">
        <v>703</v>
      </c>
      <c r="B10" s="566" t="s">
        <v>833</v>
      </c>
      <c r="C10" s="453" t="s">
        <v>835</v>
      </c>
      <c r="D10" s="567" t="s">
        <v>834</v>
      </c>
      <c r="E10" s="534" t="s">
        <v>835</v>
      </c>
      <c r="F10" s="534" t="s">
        <v>835</v>
      </c>
      <c r="G10" s="535" t="s">
        <v>835</v>
      </c>
      <c r="H10" s="417"/>
      <c r="I10" s="536" t="s">
        <v>836</v>
      </c>
    </row>
    <row r="11" spans="1:27" ht="15.75">
      <c r="A11" s="568" t="s">
        <v>188</v>
      </c>
      <c r="B11" s="569">
        <v>91.79</v>
      </c>
      <c r="C11" s="570">
        <v>292.63</v>
      </c>
      <c r="D11" s="570">
        <v>19.22</v>
      </c>
      <c r="E11" s="571">
        <v>9.18</v>
      </c>
      <c r="F11" s="570">
        <v>76.88</v>
      </c>
      <c r="G11" s="570">
        <v>19.22</v>
      </c>
      <c r="H11" s="540">
        <v>508.91999999999996</v>
      </c>
      <c r="I11" s="541">
        <v>15267.6</v>
      </c>
      <c r="K11" s="556"/>
      <c r="L11" s="556"/>
      <c r="M11" s="556"/>
      <c r="S11" s="556"/>
      <c r="T11" s="556"/>
      <c r="U11" s="556"/>
      <c r="V11" s="556"/>
      <c r="W11" s="556"/>
      <c r="X11" s="556"/>
      <c r="Y11" s="556"/>
      <c r="Z11" s="556"/>
      <c r="AA11" s="556"/>
    </row>
    <row r="12" spans="1:27" ht="15.75">
      <c r="A12" s="572" t="s">
        <v>189</v>
      </c>
      <c r="B12" s="573">
        <v>91.79</v>
      </c>
      <c r="C12" s="459">
        <v>384.72</v>
      </c>
      <c r="D12" s="459">
        <v>23.83</v>
      </c>
      <c r="E12" s="571">
        <v>9.18</v>
      </c>
      <c r="F12" s="459">
        <v>50.1</v>
      </c>
      <c r="G12" s="459">
        <v>23.83</v>
      </c>
      <c r="H12" s="545">
        <v>583.45000000000005</v>
      </c>
      <c r="I12" s="546">
        <v>17503.5</v>
      </c>
      <c r="K12" s="556"/>
      <c r="L12" s="556"/>
      <c r="M12" s="556"/>
      <c r="S12" s="556"/>
      <c r="T12" s="556"/>
      <c r="U12" s="556"/>
      <c r="V12" s="556"/>
      <c r="W12" s="556"/>
      <c r="X12" s="556"/>
      <c r="Y12" s="556"/>
      <c r="Z12" s="556"/>
      <c r="AA12" s="556"/>
    </row>
    <row r="13" spans="1:27" ht="15.75">
      <c r="A13" s="572" t="s">
        <v>837</v>
      </c>
      <c r="B13" s="574">
        <v>95.45</v>
      </c>
      <c r="C13" s="459">
        <v>353.16</v>
      </c>
      <c r="D13" s="459">
        <v>22.42</v>
      </c>
      <c r="E13" s="571">
        <v>9.5399999999999991</v>
      </c>
      <c r="F13" s="459">
        <v>88.4</v>
      </c>
      <c r="G13" s="459">
        <v>22.42</v>
      </c>
      <c r="H13" s="545">
        <v>591.39</v>
      </c>
      <c r="I13" s="546">
        <v>17741.7</v>
      </c>
      <c r="K13" s="556"/>
      <c r="L13" s="556"/>
      <c r="M13" s="556"/>
      <c r="S13" s="556"/>
      <c r="T13" s="556"/>
      <c r="U13" s="556"/>
      <c r="V13" s="556"/>
      <c r="W13" s="556"/>
      <c r="X13" s="556"/>
      <c r="Y13" s="556"/>
      <c r="Z13" s="556"/>
      <c r="AA13" s="556"/>
    </row>
    <row r="14" spans="1:27" ht="15.75">
      <c r="A14" s="572" t="s">
        <v>191</v>
      </c>
      <c r="B14" s="574">
        <v>91.79</v>
      </c>
      <c r="C14" s="459">
        <v>194.35</v>
      </c>
      <c r="D14" s="459">
        <v>5.5</v>
      </c>
      <c r="E14" s="571">
        <v>6</v>
      </c>
      <c r="F14" s="459">
        <v>8</v>
      </c>
      <c r="G14" s="459">
        <v>3.71</v>
      </c>
      <c r="H14" s="545">
        <v>309.34999999999997</v>
      </c>
      <c r="I14" s="546">
        <v>9280.5</v>
      </c>
      <c r="K14" s="556"/>
      <c r="L14" s="556"/>
      <c r="M14" s="556"/>
      <c r="S14" s="556"/>
      <c r="T14" s="556"/>
      <c r="U14" s="556"/>
      <c r="V14" s="556"/>
      <c r="W14" s="556"/>
      <c r="X14" s="556"/>
      <c r="Y14" s="556"/>
      <c r="Z14" s="556"/>
      <c r="AA14" s="556"/>
    </row>
    <row r="15" spans="1:27" ht="15.75">
      <c r="A15" s="572" t="s">
        <v>192</v>
      </c>
      <c r="B15" s="574">
        <v>91.79</v>
      </c>
      <c r="C15" s="466">
        <v>458.64</v>
      </c>
      <c r="D15" s="459">
        <v>4.5</v>
      </c>
      <c r="E15" s="571">
        <v>9</v>
      </c>
      <c r="F15" s="459">
        <v>54.86</v>
      </c>
      <c r="G15" s="459">
        <v>4.5</v>
      </c>
      <c r="H15" s="545">
        <v>623.29</v>
      </c>
      <c r="I15" s="546">
        <v>18698.7</v>
      </c>
      <c r="K15" s="556"/>
      <c r="L15" s="556"/>
      <c r="M15" s="556"/>
      <c r="S15" s="556"/>
      <c r="T15" s="556"/>
      <c r="U15" s="556"/>
      <c r="V15" s="556"/>
      <c r="W15" s="556"/>
      <c r="X15" s="556"/>
      <c r="Y15" s="556"/>
      <c r="Z15" s="556"/>
      <c r="AA15" s="556"/>
    </row>
    <row r="16" spans="1:27" ht="15.75">
      <c r="A16" s="572" t="s">
        <v>193</v>
      </c>
      <c r="B16" s="574">
        <v>91.79</v>
      </c>
      <c r="C16" s="459">
        <v>511.41</v>
      </c>
      <c r="D16" s="459">
        <v>30.16</v>
      </c>
      <c r="E16" s="571">
        <v>9.18</v>
      </c>
      <c r="F16" s="459">
        <v>120.64</v>
      </c>
      <c r="G16" s="459">
        <v>30.16</v>
      </c>
      <c r="H16" s="545">
        <v>793.33999999999992</v>
      </c>
      <c r="I16" s="546">
        <v>23800.2</v>
      </c>
      <c r="K16" s="556"/>
      <c r="L16" s="556"/>
      <c r="M16" s="556"/>
      <c r="S16" s="556"/>
      <c r="T16" s="556"/>
      <c r="U16" s="556"/>
      <c r="V16" s="556"/>
      <c r="W16" s="556"/>
      <c r="X16" s="556"/>
      <c r="Y16" s="556"/>
      <c r="Z16" s="556"/>
      <c r="AA16" s="556"/>
    </row>
    <row r="17" spans="1:27" ht="15.75">
      <c r="A17" s="572" t="s">
        <v>838</v>
      </c>
      <c r="B17" s="574">
        <v>91.79</v>
      </c>
      <c r="C17" s="459">
        <v>239.32</v>
      </c>
      <c r="D17" s="459">
        <v>16.559999999999999</v>
      </c>
      <c r="E17" s="571">
        <v>4.1500000000000004</v>
      </c>
      <c r="F17" s="459">
        <v>32.89</v>
      </c>
      <c r="G17" s="459">
        <v>16.559999999999999</v>
      </c>
      <c r="H17" s="545">
        <v>401.27</v>
      </c>
      <c r="I17" s="546">
        <v>12038.1</v>
      </c>
      <c r="K17" s="556"/>
      <c r="L17" s="556"/>
      <c r="M17" s="556"/>
      <c r="S17" s="556"/>
      <c r="T17" s="556"/>
      <c r="U17" s="556"/>
      <c r="V17" s="556"/>
      <c r="W17" s="556"/>
      <c r="X17" s="556"/>
      <c r="Y17" s="556"/>
      <c r="Z17" s="556"/>
      <c r="AA17" s="556"/>
    </row>
    <row r="18" spans="1:27" ht="15.75">
      <c r="A18" s="572" t="s">
        <v>195</v>
      </c>
      <c r="B18" s="574">
        <v>91.79</v>
      </c>
      <c r="C18" s="459">
        <v>357</v>
      </c>
      <c r="D18" s="459">
        <v>22.44</v>
      </c>
      <c r="E18" s="571">
        <v>9.18</v>
      </c>
      <c r="F18" s="459">
        <v>89.75</v>
      </c>
      <c r="G18" s="459">
        <v>22.44</v>
      </c>
      <c r="H18" s="545">
        <v>592.60000000000014</v>
      </c>
      <c r="I18" s="546">
        <v>17778</v>
      </c>
      <c r="K18" s="556"/>
      <c r="L18" s="556"/>
      <c r="M18" s="556"/>
      <c r="S18" s="556"/>
      <c r="T18" s="556"/>
      <c r="U18" s="556"/>
      <c r="V18" s="556"/>
      <c r="W18" s="556"/>
      <c r="X18" s="556"/>
      <c r="Y18" s="556"/>
      <c r="Z18" s="556"/>
      <c r="AA18" s="556"/>
    </row>
    <row r="19" spans="1:27" ht="15.75">
      <c r="A19" s="572" t="s">
        <v>196</v>
      </c>
      <c r="B19" s="574">
        <v>91.79</v>
      </c>
      <c r="C19" s="466">
        <v>436.86</v>
      </c>
      <c r="D19" s="466">
        <v>26.21</v>
      </c>
      <c r="E19" s="571">
        <v>4.37</v>
      </c>
      <c r="F19" s="466">
        <v>34.950000000000003</v>
      </c>
      <c r="G19" s="466">
        <v>26.21</v>
      </c>
      <c r="H19" s="545">
        <v>620.3900000000001</v>
      </c>
      <c r="I19" s="546">
        <v>18611.7</v>
      </c>
      <c r="K19" s="556"/>
      <c r="L19" s="556"/>
      <c r="M19" s="556"/>
      <c r="S19" s="556"/>
      <c r="T19" s="556"/>
      <c r="U19" s="556"/>
      <c r="V19" s="556"/>
      <c r="W19" s="556"/>
      <c r="X19" s="556"/>
      <c r="Y19" s="556"/>
      <c r="Z19" s="556"/>
      <c r="AA19" s="556"/>
    </row>
    <row r="20" spans="1:27" ht="15.75">
      <c r="A20" s="572" t="s">
        <v>197</v>
      </c>
      <c r="B20" s="574">
        <v>0</v>
      </c>
      <c r="C20" s="459">
        <v>0</v>
      </c>
      <c r="D20" s="459">
        <v>0</v>
      </c>
      <c r="E20" s="571">
        <v>0</v>
      </c>
      <c r="F20" s="459">
        <v>0</v>
      </c>
      <c r="G20" s="459">
        <v>0</v>
      </c>
      <c r="H20" s="545">
        <v>0</v>
      </c>
      <c r="I20" s="546">
        <v>0</v>
      </c>
      <c r="K20" s="556"/>
      <c r="L20" s="556"/>
      <c r="M20" s="556"/>
      <c r="S20" s="556"/>
      <c r="T20" s="556"/>
      <c r="U20" s="556"/>
      <c r="V20" s="556"/>
      <c r="W20" s="556"/>
      <c r="X20" s="556"/>
      <c r="Y20" s="556"/>
      <c r="Z20" s="556"/>
      <c r="AA20" s="556"/>
    </row>
    <row r="21" spans="1:27" ht="15.75">
      <c r="A21" s="572" t="s">
        <v>198</v>
      </c>
      <c r="B21" s="574">
        <v>91.79</v>
      </c>
      <c r="C21" s="459">
        <v>377.84</v>
      </c>
      <c r="D21" s="459">
        <v>16.329999999999998</v>
      </c>
      <c r="E21" s="571">
        <v>5.39</v>
      </c>
      <c r="F21" s="459">
        <v>21.22</v>
      </c>
      <c r="G21" s="459">
        <v>23.47</v>
      </c>
      <c r="H21" s="545">
        <v>536.04</v>
      </c>
      <c r="I21" s="546">
        <v>16081.2</v>
      </c>
      <c r="K21" s="556"/>
      <c r="L21" s="556"/>
      <c r="M21" s="556"/>
      <c r="S21" s="556"/>
      <c r="T21" s="556"/>
      <c r="U21" s="556"/>
      <c r="V21" s="556"/>
      <c r="W21" s="556"/>
      <c r="X21" s="556"/>
      <c r="Y21" s="556"/>
      <c r="Z21" s="556"/>
      <c r="AA21" s="556"/>
    </row>
    <row r="22" spans="1:27" ht="15.75">
      <c r="A22" s="572" t="s">
        <v>839</v>
      </c>
      <c r="B22" s="574">
        <v>91.79</v>
      </c>
      <c r="C22" s="459">
        <v>275.37</v>
      </c>
      <c r="D22" s="459">
        <v>18.36</v>
      </c>
      <c r="E22" s="571">
        <v>9.18</v>
      </c>
      <c r="F22" s="459">
        <v>36.72</v>
      </c>
      <c r="G22" s="459">
        <v>18.36</v>
      </c>
      <c r="H22" s="545">
        <v>449.78000000000009</v>
      </c>
      <c r="I22" s="546">
        <v>13493.4</v>
      </c>
      <c r="K22" s="556"/>
      <c r="L22" s="556"/>
      <c r="M22" s="556"/>
      <c r="S22" s="556"/>
      <c r="T22" s="556"/>
      <c r="U22" s="556"/>
      <c r="V22" s="556"/>
      <c r="W22" s="556"/>
      <c r="X22" s="556"/>
      <c r="Y22" s="556"/>
      <c r="Z22" s="556"/>
      <c r="AA22" s="556"/>
    </row>
    <row r="23" spans="1:27" ht="15.75">
      <c r="A23" s="572" t="s">
        <v>332</v>
      </c>
      <c r="B23" s="574">
        <v>91.79</v>
      </c>
      <c r="C23" s="459">
        <v>275.37</v>
      </c>
      <c r="D23" s="459">
        <v>25.7</v>
      </c>
      <c r="E23" s="571">
        <v>7.56</v>
      </c>
      <c r="F23" s="459">
        <v>41.52</v>
      </c>
      <c r="G23" s="459">
        <v>18.36</v>
      </c>
      <c r="H23" s="545">
        <v>460.3</v>
      </c>
      <c r="I23" s="546">
        <v>13809</v>
      </c>
      <c r="K23" s="556"/>
      <c r="L23" s="556"/>
      <c r="M23" s="556"/>
      <c r="S23" s="556"/>
      <c r="T23" s="556"/>
      <c r="U23" s="556"/>
      <c r="V23" s="556"/>
      <c r="W23" s="556"/>
      <c r="X23" s="556"/>
      <c r="Y23" s="556"/>
      <c r="Z23" s="556"/>
      <c r="AA23" s="556"/>
    </row>
    <row r="24" spans="1:27" ht="15.75">
      <c r="A24" s="572" t="s">
        <v>717</v>
      </c>
      <c r="B24" s="574">
        <v>91.79</v>
      </c>
      <c r="C24" s="459">
        <v>275</v>
      </c>
      <c r="D24" s="459">
        <v>18.12</v>
      </c>
      <c r="E24" s="571">
        <v>6.55</v>
      </c>
      <c r="F24" s="459">
        <v>34.06</v>
      </c>
      <c r="G24" s="459">
        <v>16.559999999999999</v>
      </c>
      <c r="H24" s="545">
        <v>442.08000000000004</v>
      </c>
      <c r="I24" s="546">
        <v>13262.4</v>
      </c>
      <c r="K24" s="556"/>
      <c r="L24" s="556"/>
      <c r="M24" s="556"/>
      <c r="S24" s="556"/>
      <c r="T24" s="556"/>
      <c r="U24" s="556"/>
      <c r="V24" s="556"/>
      <c r="W24" s="556"/>
      <c r="X24" s="556"/>
      <c r="Y24" s="556"/>
      <c r="Z24" s="556"/>
      <c r="AA24" s="556"/>
    </row>
    <row r="25" spans="1:27" ht="15.75">
      <c r="A25" s="572" t="s">
        <v>202</v>
      </c>
      <c r="B25" s="574">
        <v>91.79</v>
      </c>
      <c r="C25" s="459">
        <v>357</v>
      </c>
      <c r="D25" s="459">
        <v>22.44</v>
      </c>
      <c r="E25" s="571">
        <v>9.18</v>
      </c>
      <c r="F25" s="459">
        <v>30.12</v>
      </c>
      <c r="G25" s="459">
        <v>22.44</v>
      </c>
      <c r="H25" s="545">
        <v>532.97</v>
      </c>
      <c r="I25" s="546">
        <v>15989.1</v>
      </c>
      <c r="K25" s="556"/>
      <c r="L25" s="556"/>
      <c r="M25" s="556"/>
      <c r="S25" s="556"/>
      <c r="T25" s="556"/>
      <c r="U25" s="556"/>
      <c r="V25" s="556"/>
      <c r="W25" s="556"/>
      <c r="X25" s="556"/>
      <c r="Y25" s="556"/>
      <c r="Z25" s="556"/>
      <c r="AA25" s="556"/>
    </row>
    <row r="26" spans="1:27" ht="15.75">
      <c r="A26" s="572" t="s">
        <v>333</v>
      </c>
      <c r="B26" s="574">
        <v>91.79</v>
      </c>
      <c r="C26" s="459">
        <v>194.33</v>
      </c>
      <c r="D26" s="459">
        <v>5.5</v>
      </c>
      <c r="E26" s="571">
        <v>6.55</v>
      </c>
      <c r="F26" s="459">
        <v>7.45</v>
      </c>
      <c r="G26" s="459">
        <v>3.71</v>
      </c>
      <c r="H26" s="545">
        <v>309.33</v>
      </c>
      <c r="I26" s="546">
        <v>9279.9</v>
      </c>
      <c r="K26" s="556"/>
      <c r="L26" s="556"/>
      <c r="M26" s="556"/>
      <c r="S26" s="556"/>
      <c r="T26" s="556"/>
      <c r="U26" s="556"/>
      <c r="V26" s="556"/>
      <c r="W26" s="556"/>
      <c r="X26" s="556"/>
      <c r="Y26" s="556"/>
      <c r="Z26" s="556"/>
      <c r="AA26" s="556"/>
    </row>
    <row r="27" spans="1:27" ht="15.75">
      <c r="A27" s="572" t="s">
        <v>718</v>
      </c>
      <c r="B27" s="574">
        <v>91.79</v>
      </c>
      <c r="C27" s="459">
        <v>275.37</v>
      </c>
      <c r="D27" s="459">
        <v>18.36</v>
      </c>
      <c r="E27" s="571">
        <v>6.88</v>
      </c>
      <c r="F27" s="459">
        <v>40.1</v>
      </c>
      <c r="G27" s="459">
        <v>18.36</v>
      </c>
      <c r="H27" s="545">
        <v>450.86000000000007</v>
      </c>
      <c r="I27" s="546">
        <v>13525.8</v>
      </c>
      <c r="K27" s="556"/>
      <c r="L27" s="556"/>
      <c r="M27" s="556"/>
      <c r="S27" s="556"/>
      <c r="T27" s="556"/>
      <c r="U27" s="556"/>
      <c r="V27" s="556"/>
      <c r="W27" s="556"/>
      <c r="X27" s="556"/>
      <c r="Y27" s="556"/>
      <c r="Z27" s="556"/>
      <c r="AA27" s="556"/>
    </row>
    <row r="28" spans="1:27" ht="15.75">
      <c r="A28" s="572" t="s">
        <v>719</v>
      </c>
      <c r="B28" s="574">
        <v>91.79</v>
      </c>
      <c r="C28" s="459">
        <v>435.15</v>
      </c>
      <c r="D28" s="459">
        <v>4.59</v>
      </c>
      <c r="E28" s="571">
        <v>9.18</v>
      </c>
      <c r="F28" s="459">
        <v>12.7</v>
      </c>
      <c r="G28" s="459">
        <v>4.59</v>
      </c>
      <c r="H28" s="545">
        <v>558</v>
      </c>
      <c r="I28" s="546">
        <v>16740</v>
      </c>
      <c r="K28" s="556"/>
      <c r="L28" s="556"/>
      <c r="M28" s="556"/>
      <c r="S28" s="556"/>
      <c r="T28" s="556"/>
      <c r="U28" s="556"/>
      <c r="V28" s="556"/>
      <c r="W28" s="556"/>
      <c r="X28" s="556"/>
      <c r="Y28" s="556"/>
      <c r="Z28" s="556"/>
      <c r="AA28" s="556"/>
    </row>
    <row r="29" spans="1:27" ht="15.75">
      <c r="A29" s="572" t="s">
        <v>646</v>
      </c>
      <c r="B29" s="574">
        <v>91.79</v>
      </c>
      <c r="C29" s="459">
        <v>275.37</v>
      </c>
      <c r="D29" s="459">
        <v>18.36</v>
      </c>
      <c r="E29" s="571">
        <v>9.18</v>
      </c>
      <c r="F29" s="459">
        <v>63.71</v>
      </c>
      <c r="G29" s="459">
        <v>18.36</v>
      </c>
      <c r="H29" s="545">
        <v>476.77000000000004</v>
      </c>
      <c r="I29" s="546">
        <v>14303.1</v>
      </c>
      <c r="K29" s="556"/>
      <c r="L29" s="556"/>
      <c r="M29" s="556"/>
      <c r="S29" s="556"/>
      <c r="T29" s="556"/>
      <c r="U29" s="556"/>
      <c r="V29" s="556"/>
      <c r="W29" s="556"/>
      <c r="X29" s="556"/>
      <c r="Y29" s="556"/>
      <c r="Z29" s="556"/>
      <c r="AA29" s="556"/>
    </row>
    <row r="30" spans="1:27" ht="15.75">
      <c r="A30" s="572" t="s">
        <v>647</v>
      </c>
      <c r="B30" s="574">
        <v>91.79</v>
      </c>
      <c r="C30" s="459">
        <v>275.37</v>
      </c>
      <c r="D30" s="459">
        <v>18.36</v>
      </c>
      <c r="E30" s="571">
        <v>9.18</v>
      </c>
      <c r="F30" s="459">
        <v>73.430000000000007</v>
      </c>
      <c r="G30" s="459">
        <v>18.36</v>
      </c>
      <c r="H30" s="545">
        <v>486.49000000000007</v>
      </c>
      <c r="I30" s="546">
        <v>14594.7</v>
      </c>
      <c r="K30" s="556"/>
      <c r="L30" s="556"/>
      <c r="M30" s="556"/>
      <c r="S30" s="556"/>
      <c r="T30" s="556"/>
      <c r="U30" s="556"/>
      <c r="V30" s="556"/>
      <c r="W30" s="556"/>
      <c r="X30" s="556"/>
      <c r="Y30" s="556"/>
      <c r="Z30" s="556"/>
      <c r="AA30" s="556"/>
    </row>
    <row r="31" spans="1:27" ht="15.75">
      <c r="A31" s="572" t="s">
        <v>648</v>
      </c>
      <c r="B31" s="574">
        <v>91.79</v>
      </c>
      <c r="C31" s="459">
        <v>289.31</v>
      </c>
      <c r="D31" s="459">
        <v>19.059999999999999</v>
      </c>
      <c r="E31" s="571">
        <v>9.18</v>
      </c>
      <c r="F31" s="459">
        <v>40.299999999999997</v>
      </c>
      <c r="G31" s="459">
        <v>19.059999999999999</v>
      </c>
      <c r="H31" s="545">
        <v>468.70000000000005</v>
      </c>
      <c r="I31" s="546">
        <v>14061</v>
      </c>
      <c r="K31" s="556"/>
      <c r="L31" s="556"/>
      <c r="M31" s="556"/>
      <c r="S31" s="556"/>
      <c r="T31" s="556"/>
      <c r="U31" s="556"/>
      <c r="V31" s="556"/>
      <c r="W31" s="556"/>
      <c r="X31" s="556"/>
      <c r="Y31" s="556"/>
      <c r="Z31" s="556"/>
      <c r="AA31" s="556"/>
    </row>
    <row r="32" spans="1:27" ht="15.75">
      <c r="A32" s="572" t="s">
        <v>209</v>
      </c>
      <c r="B32" s="574">
        <v>91.79</v>
      </c>
      <c r="C32" s="459">
        <v>373.36</v>
      </c>
      <c r="D32" s="459">
        <v>23.18</v>
      </c>
      <c r="E32" s="571">
        <v>9.18</v>
      </c>
      <c r="F32" s="459">
        <v>47.24</v>
      </c>
      <c r="G32" s="459">
        <v>23.25</v>
      </c>
      <c r="H32" s="545">
        <v>568</v>
      </c>
      <c r="I32" s="546">
        <v>17040</v>
      </c>
      <c r="K32" s="556"/>
      <c r="L32" s="556"/>
      <c r="M32" s="556"/>
      <c r="S32" s="556"/>
      <c r="T32" s="556"/>
      <c r="U32" s="556"/>
      <c r="V32" s="556"/>
      <c r="W32" s="556"/>
      <c r="X32" s="556"/>
      <c r="Y32" s="556"/>
      <c r="Z32" s="556"/>
      <c r="AA32" s="556"/>
    </row>
    <row r="33" spans="1:27" ht="15.75">
      <c r="A33" s="572" t="s">
        <v>210</v>
      </c>
      <c r="B33" s="574">
        <v>91.79</v>
      </c>
      <c r="C33" s="459">
        <v>275.52999999999997</v>
      </c>
      <c r="D33" s="459">
        <v>18.37</v>
      </c>
      <c r="E33" s="571">
        <v>9.18</v>
      </c>
      <c r="F33" s="459">
        <v>12.55</v>
      </c>
      <c r="G33" s="459">
        <v>18.37</v>
      </c>
      <c r="H33" s="545">
        <v>425.79</v>
      </c>
      <c r="I33" s="546">
        <v>12773.7</v>
      </c>
      <c r="K33" s="556"/>
      <c r="L33" s="556"/>
      <c r="M33" s="556"/>
      <c r="S33" s="556"/>
      <c r="T33" s="556"/>
      <c r="U33" s="556"/>
      <c r="V33" s="556"/>
      <c r="W33" s="556"/>
      <c r="X33" s="556"/>
      <c r="Y33" s="556"/>
      <c r="Z33" s="556"/>
      <c r="AA33" s="556"/>
    </row>
    <row r="34" spans="1:27" ht="15.75">
      <c r="A34" s="572" t="s">
        <v>211</v>
      </c>
      <c r="B34" s="574">
        <v>91.79</v>
      </c>
      <c r="C34" s="459">
        <v>275</v>
      </c>
      <c r="D34" s="459">
        <v>18.34</v>
      </c>
      <c r="E34" s="571">
        <v>9.18</v>
      </c>
      <c r="F34" s="459">
        <v>11.18</v>
      </c>
      <c r="G34" s="459">
        <v>18.34</v>
      </c>
      <c r="H34" s="545">
        <v>423.83</v>
      </c>
      <c r="I34" s="546">
        <v>12714.9</v>
      </c>
      <c r="K34" s="556"/>
      <c r="L34" s="556"/>
      <c r="M34" s="556"/>
      <c r="S34" s="556"/>
      <c r="T34" s="556"/>
      <c r="U34" s="556"/>
      <c r="V34" s="556"/>
      <c r="W34" s="556"/>
      <c r="X34" s="556"/>
      <c r="Y34" s="556"/>
      <c r="Z34" s="556"/>
      <c r="AA34" s="556"/>
    </row>
    <row r="35" spans="1:27" ht="15.75">
      <c r="A35" s="572" t="s">
        <v>840</v>
      </c>
      <c r="B35" s="574">
        <v>91.79</v>
      </c>
      <c r="C35" s="459">
        <v>262.26</v>
      </c>
      <c r="D35" s="459">
        <v>17.48</v>
      </c>
      <c r="E35" s="571">
        <v>8.74</v>
      </c>
      <c r="F35" s="459">
        <v>26.6</v>
      </c>
      <c r="G35" s="459">
        <v>17.48</v>
      </c>
      <c r="H35" s="545">
        <v>424.35000000000008</v>
      </c>
      <c r="I35" s="546">
        <v>12730.5</v>
      </c>
      <c r="K35" s="556"/>
      <c r="L35" s="556"/>
      <c r="M35" s="556"/>
      <c r="S35" s="556"/>
      <c r="T35" s="556"/>
      <c r="U35" s="556"/>
      <c r="V35" s="556"/>
      <c r="W35" s="556"/>
      <c r="X35" s="556"/>
      <c r="Y35" s="556"/>
      <c r="Z35" s="556"/>
      <c r="AA35" s="556"/>
    </row>
    <row r="36" spans="1:27" ht="15.75">
      <c r="A36" s="572" t="s">
        <v>650</v>
      </c>
      <c r="B36" s="574">
        <v>91.79</v>
      </c>
      <c r="C36" s="459">
        <v>275.37</v>
      </c>
      <c r="D36" s="459">
        <v>18.36</v>
      </c>
      <c r="E36" s="571">
        <v>9.18</v>
      </c>
      <c r="F36" s="459">
        <v>36.72</v>
      </c>
      <c r="G36" s="459">
        <v>18.36</v>
      </c>
      <c r="H36" s="545">
        <v>449.78000000000009</v>
      </c>
      <c r="I36" s="546">
        <v>13493.4</v>
      </c>
      <c r="K36" s="556"/>
      <c r="L36" s="556"/>
      <c r="M36" s="556"/>
      <c r="S36" s="556"/>
      <c r="T36" s="556"/>
      <c r="U36" s="556"/>
      <c r="V36" s="556"/>
      <c r="W36" s="556"/>
      <c r="X36" s="556"/>
      <c r="Y36" s="556"/>
      <c r="Z36" s="556"/>
      <c r="AA36" s="556"/>
    </row>
    <row r="37" spans="1:27" ht="15.75">
      <c r="A37" s="572" t="s">
        <v>651</v>
      </c>
      <c r="B37" s="575">
        <v>91.79</v>
      </c>
      <c r="C37" s="459">
        <v>275.37</v>
      </c>
      <c r="D37" s="459">
        <v>18.36</v>
      </c>
      <c r="E37" s="571">
        <v>9.18</v>
      </c>
      <c r="F37" s="459">
        <v>73.430000000000007</v>
      </c>
      <c r="G37" s="459">
        <v>18.36</v>
      </c>
      <c r="H37" s="545">
        <v>486.49000000000007</v>
      </c>
      <c r="I37" s="546">
        <v>14594.7</v>
      </c>
      <c r="K37" s="556"/>
      <c r="L37" s="556"/>
      <c r="M37" s="556"/>
      <c r="S37" s="556"/>
      <c r="T37" s="556"/>
      <c r="U37" s="556"/>
      <c r="V37" s="556"/>
      <c r="W37" s="556"/>
      <c r="X37" s="556"/>
      <c r="Y37" s="556"/>
      <c r="Z37" s="556"/>
      <c r="AA37" s="556"/>
    </row>
    <row r="38" spans="1:27" ht="15" customHeight="1" thickBot="1">
      <c r="A38" s="576" t="s">
        <v>215</v>
      </c>
      <c r="B38" s="577">
        <v>91.79</v>
      </c>
      <c r="C38" s="470">
        <v>275.37</v>
      </c>
      <c r="D38" s="469">
        <v>15.34</v>
      </c>
      <c r="E38" s="578">
        <v>7.07</v>
      </c>
      <c r="F38" s="469">
        <v>22.68</v>
      </c>
      <c r="G38" s="469">
        <v>15.34</v>
      </c>
      <c r="H38" s="472">
        <v>427.59</v>
      </c>
      <c r="I38" s="552">
        <v>12827.7</v>
      </c>
      <c r="K38" s="556"/>
      <c r="L38" s="556"/>
      <c r="M38" s="556"/>
      <c r="S38" s="556"/>
      <c r="T38" s="556"/>
      <c r="U38" s="556"/>
      <c r="V38" s="556"/>
      <c r="W38" s="556"/>
      <c r="X38" s="556"/>
      <c r="Y38" s="556"/>
      <c r="Z38" s="556"/>
      <c r="AA38" s="556"/>
    </row>
    <row r="39" spans="1:27" ht="23.25" customHeight="1" thickBot="1">
      <c r="A39" s="473" t="s">
        <v>841</v>
      </c>
      <c r="B39" s="579">
        <v>91.860387014669271</v>
      </c>
      <c r="C39" s="475">
        <v>326.57874987216923</v>
      </c>
      <c r="D39" s="475">
        <v>17.918369334257502</v>
      </c>
      <c r="E39" s="475">
        <v>8.1127907439180973</v>
      </c>
      <c r="F39" s="475">
        <v>37.049080641312628</v>
      </c>
      <c r="G39" s="475">
        <v>18.460660686081788</v>
      </c>
      <c r="H39" s="475">
        <v>499.98003829240861</v>
      </c>
      <c r="I39" s="476">
        <v>14999.401148772258</v>
      </c>
      <c r="K39" s="556"/>
      <c r="S39" s="556"/>
      <c r="T39" s="556"/>
      <c r="U39" s="556"/>
      <c r="V39" s="556"/>
      <c r="W39" s="556"/>
      <c r="X39" s="556"/>
      <c r="Y39" s="556"/>
      <c r="Z39" s="556"/>
    </row>
    <row r="40" spans="1:27" ht="15" customHeight="1">
      <c r="A40" s="555"/>
      <c r="B40" s="480"/>
      <c r="C40" s="480"/>
      <c r="D40" s="480"/>
      <c r="E40" s="480"/>
      <c r="F40" s="480"/>
      <c r="G40" s="480"/>
      <c r="H40" s="556"/>
    </row>
    <row r="41" spans="1:27" ht="15" customHeight="1">
      <c r="A41" s="555"/>
      <c r="B41" s="480"/>
      <c r="C41" s="480"/>
      <c r="D41" s="480"/>
      <c r="E41" s="480"/>
      <c r="F41" s="480"/>
      <c r="G41" s="480"/>
      <c r="H41" s="556"/>
    </row>
  </sheetData>
  <mergeCells count="6">
    <mergeCell ref="A6:I6"/>
    <mergeCell ref="A1:I1"/>
    <mergeCell ref="A2:I2"/>
    <mergeCell ref="A3:I3"/>
    <mergeCell ref="A4:I4"/>
    <mergeCell ref="A5:I5"/>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758"/>
  <sheetViews>
    <sheetView showGridLines="0" defaultGridColor="0" colorId="22" zoomScale="87" zoomScaleNormal="87" workbookViewId="0">
      <selection sqref="A1:R1"/>
    </sheetView>
  </sheetViews>
  <sheetFormatPr defaultColWidth="17.75" defaultRowHeight="15.75"/>
  <cols>
    <col min="1" max="1" width="30.75" style="482" customWidth="1"/>
    <col min="2" max="3" width="14.75" style="482" customWidth="1"/>
    <col min="4" max="4" width="13.375" style="482" customWidth="1"/>
    <col min="5" max="6" width="14.75" style="482" customWidth="1"/>
    <col min="7" max="7" width="12.75" style="482" customWidth="1"/>
    <col min="8" max="16384" width="17.75" style="482"/>
  </cols>
  <sheetData>
    <row r="1" spans="1:31" ht="15.95" customHeight="1">
      <c r="A1" s="580" t="s">
        <v>724</v>
      </c>
      <c r="B1" s="581"/>
      <c r="C1" s="582"/>
      <c r="D1" s="582"/>
      <c r="E1" s="583"/>
      <c r="F1" s="583"/>
      <c r="G1" s="583"/>
      <c r="H1" s="481"/>
      <c r="I1" s="481"/>
      <c r="J1" s="481"/>
      <c r="K1" s="481"/>
      <c r="L1" s="481"/>
      <c r="M1" s="481"/>
      <c r="N1" s="481"/>
      <c r="O1" s="481"/>
      <c r="P1" s="481"/>
      <c r="Q1" s="481"/>
      <c r="R1" s="481"/>
      <c r="S1" s="481"/>
      <c r="T1" s="481"/>
      <c r="U1" s="481"/>
      <c r="V1" s="481"/>
      <c r="W1" s="481"/>
      <c r="X1" s="481"/>
      <c r="Y1" s="481"/>
      <c r="Z1" s="481"/>
      <c r="AA1" s="481"/>
      <c r="AB1" s="481"/>
      <c r="AC1" s="481"/>
      <c r="AD1" s="481"/>
      <c r="AE1" s="481"/>
    </row>
    <row r="2" spans="1:31" ht="15.95" customHeight="1">
      <c r="A2" s="584" t="s">
        <v>858</v>
      </c>
      <c r="B2" s="581"/>
      <c r="C2" s="582"/>
      <c r="D2" s="580"/>
      <c r="E2" s="583"/>
      <c r="F2" s="583"/>
      <c r="G2" s="583"/>
      <c r="H2" s="481"/>
      <c r="I2" s="481"/>
      <c r="J2" s="481"/>
      <c r="K2" s="481"/>
      <c r="L2" s="481"/>
      <c r="M2" s="481"/>
      <c r="N2" s="481"/>
      <c r="O2" s="481"/>
      <c r="P2" s="481"/>
      <c r="Q2" s="481"/>
      <c r="R2" s="481"/>
      <c r="S2" s="481"/>
      <c r="T2" s="481"/>
      <c r="U2" s="481"/>
      <c r="V2" s="481"/>
      <c r="W2" s="481"/>
      <c r="X2" s="481"/>
      <c r="Y2" s="481"/>
      <c r="Z2" s="481"/>
      <c r="AA2" s="481"/>
      <c r="AB2" s="481"/>
      <c r="AC2" s="481"/>
      <c r="AD2" s="481"/>
      <c r="AE2" s="481"/>
    </row>
    <row r="3" spans="1:31" ht="15.95" customHeight="1">
      <c r="A3" s="584" t="s">
        <v>848</v>
      </c>
      <c r="B3" s="581"/>
      <c r="C3" s="582"/>
      <c r="D3" s="580"/>
      <c r="E3" s="583"/>
      <c r="F3" s="583"/>
      <c r="G3" s="583"/>
      <c r="H3" s="481"/>
      <c r="I3" s="481"/>
      <c r="J3" s="481"/>
      <c r="K3" s="481"/>
      <c r="L3" s="481"/>
      <c r="M3" s="481"/>
      <c r="N3" s="481"/>
      <c r="O3" s="481"/>
      <c r="P3" s="481"/>
      <c r="Q3" s="481"/>
      <c r="R3" s="481"/>
      <c r="S3" s="481"/>
      <c r="T3" s="481"/>
      <c r="U3" s="481"/>
      <c r="V3" s="481"/>
      <c r="W3" s="481"/>
      <c r="X3" s="481"/>
      <c r="Y3" s="481"/>
      <c r="Z3" s="481"/>
      <c r="AA3" s="481"/>
      <c r="AB3" s="481"/>
      <c r="AC3" s="481"/>
      <c r="AD3" s="481"/>
      <c r="AE3" s="481"/>
    </row>
    <row r="4" spans="1:31" s="483" customFormat="1" ht="15.95" customHeight="1">
      <c r="A4" s="803" t="s">
        <v>849</v>
      </c>
      <c r="B4" s="803"/>
      <c r="C4" s="803"/>
      <c r="D4" s="803"/>
      <c r="E4" s="803"/>
      <c r="F4" s="803"/>
      <c r="G4" s="803"/>
    </row>
    <row r="5" spans="1:31" ht="15.95" customHeight="1" thickBot="1">
      <c r="A5" s="580"/>
      <c r="B5" s="580"/>
      <c r="C5" s="582"/>
      <c r="D5" s="582"/>
      <c r="E5" s="583"/>
      <c r="F5" s="583"/>
      <c r="G5" s="583"/>
      <c r="H5" s="481"/>
      <c r="I5" s="481"/>
      <c r="J5" s="481"/>
      <c r="K5" s="481"/>
      <c r="L5" s="481"/>
      <c r="M5" s="481"/>
      <c r="N5" s="481"/>
      <c r="O5" s="481"/>
      <c r="P5" s="481"/>
      <c r="Q5" s="481"/>
      <c r="R5" s="481"/>
      <c r="S5" s="481"/>
      <c r="T5" s="481"/>
      <c r="U5" s="481"/>
      <c r="V5" s="481"/>
      <c r="W5" s="481"/>
      <c r="X5" s="481"/>
      <c r="Y5" s="481"/>
      <c r="Z5" s="481"/>
      <c r="AA5" s="481"/>
      <c r="AB5" s="481"/>
      <c r="AC5" s="481"/>
      <c r="AD5" s="481"/>
      <c r="AE5" s="481"/>
    </row>
    <row r="6" spans="1:31" ht="18" customHeight="1" thickBot="1">
      <c r="A6" s="487"/>
      <c r="B6" s="804" t="s">
        <v>850</v>
      </c>
      <c r="C6" s="805"/>
      <c r="D6" s="806"/>
      <c r="E6" s="804" t="s">
        <v>851</v>
      </c>
      <c r="F6" s="807"/>
      <c r="G6" s="808"/>
      <c r="H6" s="481"/>
      <c r="I6" s="481"/>
      <c r="J6" s="481"/>
      <c r="K6" s="481"/>
      <c r="L6" s="481"/>
      <c r="M6" s="481"/>
      <c r="N6" s="481"/>
      <c r="O6" s="481"/>
      <c r="P6" s="481"/>
      <c r="Q6" s="481"/>
      <c r="R6" s="481"/>
      <c r="S6" s="481"/>
      <c r="T6" s="481"/>
      <c r="U6" s="481"/>
      <c r="V6" s="481"/>
      <c r="W6" s="481"/>
      <c r="X6" s="481"/>
      <c r="Y6" s="481"/>
      <c r="Z6" s="481"/>
      <c r="AA6" s="481"/>
      <c r="AB6" s="481"/>
      <c r="AC6" s="481"/>
      <c r="AD6" s="481"/>
      <c r="AE6" s="481"/>
    </row>
    <row r="7" spans="1:31" ht="15.95" customHeight="1">
      <c r="A7" s="488"/>
      <c r="B7" s="585" t="s">
        <v>852</v>
      </c>
      <c r="C7" s="586" t="s">
        <v>853</v>
      </c>
      <c r="D7" s="811" t="s">
        <v>854</v>
      </c>
      <c r="E7" s="489" t="s">
        <v>852</v>
      </c>
      <c r="F7" s="489" t="s">
        <v>853</v>
      </c>
      <c r="G7" s="799" t="s">
        <v>854</v>
      </c>
      <c r="H7" s="481"/>
      <c r="I7" s="481"/>
      <c r="J7" s="481"/>
      <c r="K7" s="481"/>
      <c r="L7" s="481"/>
      <c r="M7" s="481"/>
      <c r="N7" s="481"/>
      <c r="O7" s="481"/>
      <c r="P7" s="481"/>
      <c r="Q7" s="481"/>
      <c r="R7" s="481"/>
      <c r="S7" s="481"/>
      <c r="T7" s="481"/>
      <c r="U7" s="481"/>
      <c r="V7" s="481"/>
      <c r="W7" s="481"/>
      <c r="X7" s="481"/>
      <c r="Y7" s="481"/>
      <c r="Z7" s="481"/>
      <c r="AA7" s="481"/>
      <c r="AB7" s="481"/>
      <c r="AC7" s="481"/>
      <c r="AD7" s="481"/>
      <c r="AE7" s="481"/>
    </row>
    <row r="8" spans="1:31" ht="15.95" customHeight="1" thickBot="1">
      <c r="A8" s="490" t="s">
        <v>703</v>
      </c>
      <c r="B8" s="491" t="s">
        <v>855</v>
      </c>
      <c r="C8" s="587" t="s">
        <v>855</v>
      </c>
      <c r="D8" s="812"/>
      <c r="E8" s="588" t="s">
        <v>855</v>
      </c>
      <c r="F8" s="588" t="s">
        <v>855</v>
      </c>
      <c r="G8" s="813"/>
      <c r="H8" s="481"/>
      <c r="I8" s="481"/>
      <c r="J8" s="481"/>
      <c r="K8" s="481"/>
      <c r="L8" s="481"/>
      <c r="M8" s="481"/>
      <c r="N8" s="481"/>
      <c r="O8" s="481"/>
      <c r="P8" s="481"/>
      <c r="Q8" s="481"/>
      <c r="R8" s="481"/>
      <c r="S8" s="481"/>
      <c r="T8" s="481"/>
      <c r="U8" s="481"/>
      <c r="V8" s="481"/>
      <c r="W8" s="481"/>
      <c r="X8" s="481"/>
      <c r="Y8" s="481"/>
      <c r="Z8" s="481"/>
      <c r="AA8" s="481"/>
      <c r="AB8" s="481"/>
      <c r="AC8" s="481"/>
      <c r="AD8" s="481"/>
      <c r="AE8" s="481"/>
    </row>
    <row r="9" spans="1:31">
      <c r="A9" s="492" t="s">
        <v>714</v>
      </c>
      <c r="B9" s="589">
        <v>3855.3</v>
      </c>
      <c r="C9" s="590">
        <v>3855.3</v>
      </c>
      <c r="D9" s="591">
        <f>IF(B9-C9=0,0,(C9/B9-1))</f>
        <v>0</v>
      </c>
      <c r="E9" s="592">
        <v>15267.6</v>
      </c>
      <c r="F9" s="592">
        <v>15267.6</v>
      </c>
      <c r="G9" s="593">
        <f>IF(E9-F9=0,0,(F9/E9-1))</f>
        <v>0</v>
      </c>
      <c r="H9" s="498"/>
      <c r="I9" s="498"/>
      <c r="J9" s="498"/>
      <c r="K9" s="498"/>
      <c r="L9" s="498"/>
      <c r="M9" s="498"/>
      <c r="N9" s="498"/>
      <c r="O9" s="498"/>
      <c r="P9" s="498"/>
      <c r="Q9" s="498"/>
      <c r="R9" s="498"/>
      <c r="S9" s="498"/>
      <c r="T9" s="498"/>
      <c r="U9" s="498"/>
      <c r="V9" s="498"/>
      <c r="W9" s="498"/>
      <c r="X9" s="498"/>
      <c r="Y9" s="498"/>
      <c r="Z9" s="498"/>
      <c r="AA9" s="498"/>
      <c r="AB9" s="498"/>
      <c r="AC9" s="498"/>
      <c r="AD9" s="481"/>
      <c r="AE9" s="499"/>
    </row>
    <row r="10" spans="1:31">
      <c r="A10" s="500" t="s">
        <v>189</v>
      </c>
      <c r="B10" s="594">
        <v>3746.7</v>
      </c>
      <c r="C10" s="595">
        <v>3746.7</v>
      </c>
      <c r="D10" s="596">
        <f t="shared" ref="D10:D37" si="0">IF(B10-C10=0,0,(C10/B10-1))</f>
        <v>0</v>
      </c>
      <c r="E10" s="597">
        <v>17503.5</v>
      </c>
      <c r="F10" s="597">
        <v>17503.5</v>
      </c>
      <c r="G10" s="598">
        <f t="shared" ref="G10:G37" si="1">IF(E10-F10=0,0,(F10/E10-1))</f>
        <v>0</v>
      </c>
      <c r="H10" s="481"/>
      <c r="I10" s="498"/>
      <c r="J10" s="498"/>
      <c r="K10" s="481"/>
      <c r="L10" s="481"/>
      <c r="M10" s="481"/>
      <c r="N10" s="481"/>
      <c r="O10" s="481"/>
      <c r="P10" s="481"/>
      <c r="Q10" s="481"/>
      <c r="R10" s="481"/>
      <c r="S10" s="481"/>
      <c r="T10" s="481"/>
      <c r="U10" s="481"/>
      <c r="V10" s="481"/>
      <c r="W10" s="481"/>
      <c r="X10" s="481"/>
      <c r="Y10" s="481"/>
      <c r="Z10" s="481"/>
      <c r="AA10" s="481"/>
      <c r="AB10" s="481"/>
      <c r="AC10" s="481"/>
      <c r="AD10" s="481"/>
      <c r="AE10" s="481"/>
    </row>
    <row r="11" spans="1:31">
      <c r="A11" s="500" t="s">
        <v>190</v>
      </c>
      <c r="B11" s="594">
        <v>3686.7</v>
      </c>
      <c r="C11" s="595">
        <v>3878.1</v>
      </c>
      <c r="D11" s="596">
        <f t="shared" si="0"/>
        <v>5.1916347953454345E-2</v>
      </c>
      <c r="E11" s="597">
        <v>17123.099999999999</v>
      </c>
      <c r="F11" s="597">
        <v>17741.7</v>
      </c>
      <c r="G11" s="598">
        <f t="shared" si="1"/>
        <v>3.6126635947930197E-2</v>
      </c>
      <c r="H11" s="481"/>
      <c r="I11" s="498"/>
      <c r="J11" s="498"/>
      <c r="K11" s="481"/>
      <c r="L11" s="481"/>
      <c r="M11" s="481"/>
      <c r="N11" s="481"/>
      <c r="O11" s="481"/>
      <c r="P11" s="481"/>
      <c r="Q11" s="481"/>
      <c r="R11" s="481"/>
      <c r="S11" s="481"/>
      <c r="T11" s="481"/>
      <c r="U11" s="481"/>
      <c r="V11" s="481"/>
      <c r="W11" s="481"/>
      <c r="X11" s="481"/>
      <c r="Y11" s="481"/>
      <c r="Z11" s="481"/>
      <c r="AA11" s="481"/>
      <c r="AB11" s="481"/>
      <c r="AC11" s="481"/>
      <c r="AD11" s="481"/>
      <c r="AE11" s="481"/>
    </row>
    <row r="12" spans="1:31">
      <c r="A12" s="500" t="s">
        <v>191</v>
      </c>
      <c r="B12" s="594">
        <v>3450</v>
      </c>
      <c r="C12" s="595">
        <v>3450</v>
      </c>
      <c r="D12" s="596">
        <f t="shared" si="0"/>
        <v>0</v>
      </c>
      <c r="E12" s="597">
        <v>9280.5</v>
      </c>
      <c r="F12" s="597">
        <v>9280.5</v>
      </c>
      <c r="G12" s="598">
        <f t="shared" si="1"/>
        <v>0</v>
      </c>
      <c r="H12" s="481"/>
      <c r="I12" s="498"/>
      <c r="J12" s="498"/>
      <c r="K12" s="481"/>
      <c r="L12" s="481"/>
      <c r="M12" s="481"/>
      <c r="N12" s="481"/>
      <c r="O12" s="481"/>
      <c r="P12" s="481"/>
      <c r="Q12" s="481"/>
      <c r="R12" s="481"/>
      <c r="S12" s="481"/>
      <c r="T12" s="481"/>
      <c r="U12" s="481"/>
      <c r="V12" s="481"/>
      <c r="W12" s="481"/>
      <c r="X12" s="481"/>
      <c r="Y12" s="481"/>
      <c r="Z12" s="481"/>
      <c r="AA12" s="481"/>
      <c r="AB12" s="481"/>
      <c r="AC12" s="481"/>
      <c r="AD12" s="481"/>
      <c r="AE12" s="481"/>
    </row>
    <row r="13" spans="1:31">
      <c r="A13" s="500" t="s">
        <v>192</v>
      </c>
      <c r="B13" s="594">
        <v>3609.6</v>
      </c>
      <c r="C13" s="595">
        <v>3609.6</v>
      </c>
      <c r="D13" s="596">
        <f t="shared" si="0"/>
        <v>0</v>
      </c>
      <c r="E13" s="597">
        <v>18698.7</v>
      </c>
      <c r="F13" s="597">
        <v>18698.7</v>
      </c>
      <c r="G13" s="598">
        <f t="shared" si="1"/>
        <v>0</v>
      </c>
      <c r="H13" s="481"/>
      <c r="I13" s="498"/>
      <c r="J13" s="498"/>
      <c r="K13" s="481"/>
      <c r="L13" s="481"/>
      <c r="M13" s="481"/>
      <c r="N13" s="481"/>
      <c r="O13" s="481"/>
      <c r="P13" s="481"/>
      <c r="Q13" s="481"/>
      <c r="R13" s="481"/>
      <c r="S13" s="481"/>
      <c r="T13" s="481"/>
      <c r="U13" s="481"/>
      <c r="V13" s="481"/>
      <c r="W13" s="481"/>
      <c r="X13" s="481"/>
      <c r="Y13" s="481"/>
      <c r="Z13" s="481"/>
      <c r="AA13" s="481"/>
      <c r="AB13" s="481"/>
      <c r="AC13" s="481"/>
      <c r="AD13" s="481"/>
      <c r="AE13" s="481"/>
    </row>
    <row r="14" spans="1:31">
      <c r="A14" s="500" t="s">
        <v>193</v>
      </c>
      <c r="B14" s="594">
        <v>3711.3</v>
      </c>
      <c r="C14" s="595">
        <v>3711.3</v>
      </c>
      <c r="D14" s="596">
        <f t="shared" si="0"/>
        <v>0</v>
      </c>
      <c r="E14" s="597">
        <v>23800.2</v>
      </c>
      <c r="F14" s="597">
        <v>23800.2</v>
      </c>
      <c r="G14" s="598">
        <f t="shared" si="1"/>
        <v>0</v>
      </c>
      <c r="H14" s="481"/>
      <c r="I14" s="498"/>
      <c r="J14" s="498"/>
      <c r="K14" s="481"/>
      <c r="L14" s="481"/>
      <c r="M14" s="481"/>
      <c r="N14" s="481"/>
      <c r="O14" s="481"/>
      <c r="P14" s="481"/>
      <c r="Q14" s="481"/>
      <c r="R14" s="481"/>
      <c r="S14" s="481"/>
      <c r="T14" s="481"/>
      <c r="U14" s="481"/>
      <c r="V14" s="481"/>
      <c r="W14" s="481"/>
      <c r="X14" s="481"/>
      <c r="Y14" s="481"/>
      <c r="Z14" s="481"/>
      <c r="AA14" s="481"/>
      <c r="AB14" s="481"/>
      <c r="AC14" s="481"/>
      <c r="AD14" s="481"/>
      <c r="AE14" s="481"/>
    </row>
    <row r="15" spans="1:31">
      <c r="A15" s="500" t="s">
        <v>715</v>
      </c>
      <c r="B15" s="594">
        <v>3495.6</v>
      </c>
      <c r="C15" s="599">
        <v>3495.6</v>
      </c>
      <c r="D15" s="596">
        <f t="shared" si="0"/>
        <v>0</v>
      </c>
      <c r="E15" s="597">
        <v>12038.1</v>
      </c>
      <c r="F15" s="597">
        <v>12038.1</v>
      </c>
      <c r="G15" s="598">
        <f t="shared" si="1"/>
        <v>0</v>
      </c>
      <c r="H15" s="481"/>
      <c r="I15" s="498"/>
      <c r="J15" s="498"/>
      <c r="K15" s="481"/>
      <c r="L15" s="481"/>
      <c r="M15" s="481"/>
      <c r="N15" s="481"/>
      <c r="O15" s="481"/>
      <c r="P15" s="481"/>
      <c r="Q15" s="481"/>
      <c r="R15" s="481"/>
      <c r="S15" s="481"/>
      <c r="T15" s="481"/>
      <c r="U15" s="481"/>
      <c r="V15" s="481"/>
      <c r="W15" s="481"/>
      <c r="X15" s="481"/>
      <c r="Y15" s="481"/>
      <c r="Z15" s="481"/>
      <c r="AA15" s="481"/>
      <c r="AB15" s="481"/>
      <c r="AC15" s="481"/>
      <c r="AD15" s="481"/>
      <c r="AE15" s="481"/>
    </row>
    <row r="16" spans="1:31">
      <c r="A16" s="500" t="s">
        <v>195</v>
      </c>
      <c r="B16" s="594">
        <v>3855</v>
      </c>
      <c r="C16" s="595">
        <v>3855</v>
      </c>
      <c r="D16" s="596">
        <f t="shared" si="0"/>
        <v>0</v>
      </c>
      <c r="E16" s="597">
        <v>17778</v>
      </c>
      <c r="F16" s="597">
        <v>17778</v>
      </c>
      <c r="G16" s="598">
        <f t="shared" si="1"/>
        <v>0</v>
      </c>
      <c r="H16" s="481"/>
      <c r="I16" s="498"/>
      <c r="J16" s="498"/>
      <c r="K16" s="481"/>
      <c r="L16" s="481"/>
      <c r="M16" s="481"/>
      <c r="N16" s="481"/>
      <c r="O16" s="481"/>
      <c r="P16" s="481"/>
      <c r="Q16" s="481"/>
      <c r="R16" s="481"/>
      <c r="S16" s="481"/>
      <c r="T16" s="481"/>
      <c r="U16" s="481"/>
      <c r="V16" s="481"/>
      <c r="W16" s="481"/>
      <c r="X16" s="481"/>
      <c r="Y16" s="481"/>
      <c r="Z16" s="481"/>
      <c r="AA16" s="481"/>
      <c r="AB16" s="481"/>
      <c r="AC16" s="481"/>
      <c r="AD16" s="481"/>
      <c r="AE16" s="481"/>
    </row>
    <row r="17" spans="1:31">
      <c r="A17" s="500" t="s">
        <v>196</v>
      </c>
      <c r="B17" s="594">
        <v>3409.2</v>
      </c>
      <c r="C17" s="595">
        <v>3409.2</v>
      </c>
      <c r="D17" s="596">
        <f t="shared" si="0"/>
        <v>0</v>
      </c>
      <c r="E17" s="597">
        <v>18611.7</v>
      </c>
      <c r="F17" s="597">
        <v>18611.7</v>
      </c>
      <c r="G17" s="598">
        <f t="shared" si="1"/>
        <v>0</v>
      </c>
      <c r="H17" s="481"/>
      <c r="I17" s="498"/>
      <c r="J17" s="498"/>
      <c r="K17" s="481"/>
      <c r="L17" s="481"/>
      <c r="M17" s="481"/>
      <c r="N17" s="481"/>
      <c r="O17" s="481"/>
      <c r="P17" s="481"/>
      <c r="Q17" s="481"/>
      <c r="R17" s="481"/>
      <c r="S17" s="481"/>
      <c r="T17" s="481"/>
      <c r="U17" s="481"/>
      <c r="V17" s="481"/>
      <c r="W17" s="481"/>
      <c r="X17" s="481"/>
      <c r="Y17" s="481"/>
      <c r="Z17" s="481"/>
      <c r="AA17" s="481"/>
      <c r="AB17" s="481"/>
      <c r="AC17" s="481"/>
      <c r="AD17" s="481"/>
      <c r="AE17" s="481"/>
    </row>
    <row r="18" spans="1:31">
      <c r="A18" s="500" t="s">
        <v>197</v>
      </c>
      <c r="B18" s="594">
        <v>0</v>
      </c>
      <c r="C18" s="595">
        <v>0</v>
      </c>
      <c r="D18" s="596">
        <f t="shared" si="0"/>
        <v>0</v>
      </c>
      <c r="E18" s="597">
        <v>0</v>
      </c>
      <c r="F18" s="597">
        <v>0</v>
      </c>
      <c r="G18" s="598">
        <f t="shared" si="1"/>
        <v>0</v>
      </c>
      <c r="H18" s="481"/>
      <c r="I18" s="498"/>
      <c r="J18" s="498"/>
      <c r="K18" s="481"/>
      <c r="L18" s="481"/>
      <c r="M18" s="481"/>
      <c r="N18" s="481"/>
      <c r="O18" s="481"/>
      <c r="P18" s="481"/>
      <c r="Q18" s="481"/>
      <c r="R18" s="481"/>
      <c r="S18" s="481"/>
      <c r="T18" s="481"/>
      <c r="U18" s="481"/>
      <c r="V18" s="481"/>
      <c r="W18" s="481"/>
      <c r="X18" s="481"/>
      <c r="Y18" s="481"/>
      <c r="Z18" s="481"/>
      <c r="AA18" s="481"/>
      <c r="AB18" s="481"/>
      <c r="AC18" s="481"/>
      <c r="AD18" s="481"/>
      <c r="AE18" s="481"/>
    </row>
    <row r="19" spans="1:31">
      <c r="A19" s="500" t="s">
        <v>198</v>
      </c>
      <c r="B19" s="594">
        <v>3513</v>
      </c>
      <c r="C19" s="595">
        <v>3513</v>
      </c>
      <c r="D19" s="596">
        <f t="shared" si="0"/>
        <v>0</v>
      </c>
      <c r="E19" s="597">
        <v>16081.2</v>
      </c>
      <c r="F19" s="597">
        <v>16081.2</v>
      </c>
      <c r="G19" s="598">
        <f t="shared" si="1"/>
        <v>0</v>
      </c>
      <c r="H19" s="481"/>
      <c r="I19" s="498"/>
      <c r="J19" s="498"/>
      <c r="K19" s="481"/>
      <c r="L19" s="481"/>
      <c r="M19" s="481"/>
      <c r="N19" s="481"/>
      <c r="O19" s="481"/>
      <c r="P19" s="481"/>
      <c r="Q19" s="481"/>
      <c r="R19" s="481"/>
      <c r="S19" s="481"/>
      <c r="T19" s="481"/>
      <c r="U19" s="481"/>
      <c r="V19" s="481"/>
      <c r="W19" s="481"/>
      <c r="X19" s="481"/>
      <c r="Y19" s="481"/>
      <c r="Z19" s="481"/>
      <c r="AA19" s="481"/>
      <c r="AB19" s="481"/>
      <c r="AC19" s="481"/>
      <c r="AD19" s="481"/>
      <c r="AE19" s="481"/>
    </row>
    <row r="20" spans="1:31">
      <c r="A20" s="500" t="s">
        <v>845</v>
      </c>
      <c r="B20" s="594">
        <v>3579.9</v>
      </c>
      <c r="C20" s="595">
        <v>3579.9</v>
      </c>
      <c r="D20" s="596">
        <f t="shared" si="0"/>
        <v>0</v>
      </c>
      <c r="E20" s="597">
        <v>13493.4</v>
      </c>
      <c r="F20" s="597">
        <v>13493.4</v>
      </c>
      <c r="G20" s="598">
        <f t="shared" si="1"/>
        <v>0</v>
      </c>
      <c r="H20" s="481"/>
      <c r="I20" s="498"/>
      <c r="J20" s="498"/>
      <c r="K20" s="481"/>
      <c r="L20" s="481"/>
      <c r="M20" s="481"/>
      <c r="N20" s="481"/>
      <c r="O20" s="481"/>
      <c r="P20" s="481"/>
      <c r="Q20" s="481"/>
      <c r="R20" s="481"/>
      <c r="S20" s="481"/>
      <c r="T20" s="481"/>
      <c r="U20" s="481"/>
      <c r="V20" s="481"/>
      <c r="W20" s="481"/>
      <c r="X20" s="481"/>
      <c r="Y20" s="481"/>
      <c r="Z20" s="481"/>
      <c r="AA20" s="481"/>
      <c r="AB20" s="481"/>
      <c r="AC20" s="481"/>
      <c r="AD20" s="481"/>
      <c r="AE20" s="481"/>
    </row>
    <row r="21" spans="1:31">
      <c r="A21" s="500" t="s">
        <v>332</v>
      </c>
      <c r="B21" s="594">
        <v>3607.5</v>
      </c>
      <c r="C21" s="595">
        <v>3667.5</v>
      </c>
      <c r="D21" s="596">
        <f t="shared" si="0"/>
        <v>1.6632016632016633E-2</v>
      </c>
      <c r="E21" s="597">
        <v>13749</v>
      </c>
      <c r="F21" s="597">
        <v>13809</v>
      </c>
      <c r="G21" s="598">
        <f t="shared" si="1"/>
        <v>4.3639537420903096E-3</v>
      </c>
      <c r="H21" s="481"/>
      <c r="I21" s="498"/>
      <c r="J21" s="498"/>
      <c r="K21" s="481"/>
      <c r="L21" s="481"/>
      <c r="M21" s="481"/>
      <c r="N21" s="481"/>
      <c r="O21" s="481"/>
      <c r="P21" s="481"/>
      <c r="Q21" s="481"/>
      <c r="R21" s="481"/>
      <c r="S21" s="481"/>
      <c r="T21" s="481"/>
      <c r="U21" s="481"/>
      <c r="V21" s="481"/>
      <c r="W21" s="481"/>
      <c r="X21" s="481"/>
      <c r="Y21" s="481"/>
      <c r="Z21" s="481"/>
      <c r="AA21" s="481"/>
      <c r="AB21" s="481"/>
      <c r="AC21" s="481"/>
      <c r="AD21" s="481"/>
      <c r="AE21" s="481"/>
    </row>
    <row r="22" spans="1:31">
      <c r="A22" s="500" t="s">
        <v>717</v>
      </c>
      <c r="B22" s="594">
        <v>3362.4</v>
      </c>
      <c r="C22" s="595">
        <v>3362.4</v>
      </c>
      <c r="D22" s="596">
        <f t="shared" si="0"/>
        <v>0</v>
      </c>
      <c r="E22" s="597">
        <v>13262.4</v>
      </c>
      <c r="F22" s="597">
        <v>13262.4</v>
      </c>
      <c r="G22" s="598">
        <f t="shared" si="1"/>
        <v>0</v>
      </c>
      <c r="H22" s="481"/>
      <c r="I22" s="498"/>
      <c r="J22" s="498"/>
      <c r="K22" s="481"/>
      <c r="L22" s="481"/>
      <c r="M22" s="481"/>
      <c r="N22" s="481"/>
      <c r="O22" s="481"/>
      <c r="P22" s="481"/>
      <c r="Q22" s="481"/>
      <c r="R22" s="481"/>
      <c r="S22" s="481"/>
      <c r="T22" s="481"/>
      <c r="U22" s="481"/>
      <c r="V22" s="481"/>
      <c r="W22" s="481"/>
      <c r="X22" s="481"/>
      <c r="Y22" s="481"/>
      <c r="Z22" s="481"/>
      <c r="AA22" s="481"/>
      <c r="AB22" s="481"/>
      <c r="AC22" s="481"/>
      <c r="AD22" s="481"/>
      <c r="AE22" s="481"/>
    </row>
    <row r="23" spans="1:31">
      <c r="A23" s="500" t="s">
        <v>202</v>
      </c>
      <c r="B23" s="594">
        <v>3806.7</v>
      </c>
      <c r="C23" s="595">
        <v>3806.7</v>
      </c>
      <c r="D23" s="596">
        <f t="shared" si="0"/>
        <v>0</v>
      </c>
      <c r="E23" s="597">
        <v>15989.1</v>
      </c>
      <c r="F23" s="597">
        <v>15989.1</v>
      </c>
      <c r="G23" s="598">
        <f t="shared" si="1"/>
        <v>0</v>
      </c>
      <c r="H23" s="481"/>
      <c r="I23" s="498"/>
      <c r="J23" s="498"/>
      <c r="K23" s="481"/>
      <c r="L23" s="481"/>
      <c r="M23" s="481"/>
      <c r="N23" s="481"/>
      <c r="O23" s="481"/>
      <c r="P23" s="481"/>
      <c r="Q23" s="481"/>
      <c r="R23" s="481"/>
      <c r="S23" s="481"/>
      <c r="T23" s="481"/>
      <c r="U23" s="481"/>
      <c r="V23" s="481"/>
      <c r="W23" s="481"/>
      <c r="X23" s="481"/>
      <c r="Y23" s="481"/>
      <c r="Z23" s="481"/>
      <c r="AA23" s="481"/>
      <c r="AB23" s="481"/>
      <c r="AC23" s="481"/>
      <c r="AD23" s="481"/>
      <c r="AE23" s="481"/>
    </row>
    <row r="24" spans="1:31">
      <c r="A24" s="500" t="s">
        <v>333</v>
      </c>
      <c r="B24" s="594">
        <v>3360</v>
      </c>
      <c r="C24" s="595">
        <v>3360</v>
      </c>
      <c r="D24" s="596">
        <f t="shared" si="0"/>
        <v>0</v>
      </c>
      <c r="E24" s="597">
        <v>9279.9</v>
      </c>
      <c r="F24" s="597">
        <v>9279.9</v>
      </c>
      <c r="G24" s="598">
        <f t="shared" si="1"/>
        <v>0</v>
      </c>
      <c r="H24" s="481"/>
      <c r="I24" s="498"/>
      <c r="J24" s="498"/>
      <c r="K24" s="481"/>
      <c r="L24" s="481"/>
      <c r="M24" s="481"/>
      <c r="N24" s="481"/>
      <c r="O24" s="481"/>
      <c r="P24" s="481"/>
      <c r="Q24" s="481"/>
      <c r="R24" s="481"/>
      <c r="S24" s="481"/>
      <c r="T24" s="481"/>
      <c r="U24" s="481"/>
      <c r="V24" s="481"/>
      <c r="W24" s="481"/>
      <c r="X24" s="481"/>
      <c r="Y24" s="481"/>
      <c r="Z24" s="481"/>
      <c r="AA24" s="481"/>
      <c r="AB24" s="481"/>
      <c r="AC24" s="481"/>
      <c r="AD24" s="481"/>
      <c r="AE24" s="481"/>
    </row>
    <row r="25" spans="1:31">
      <c r="A25" s="500" t="s">
        <v>718</v>
      </c>
      <c r="B25" s="594">
        <v>3677.7</v>
      </c>
      <c r="C25" s="595">
        <v>3677.7</v>
      </c>
      <c r="D25" s="596">
        <f t="shared" si="0"/>
        <v>0</v>
      </c>
      <c r="E25" s="597">
        <v>13525.8</v>
      </c>
      <c r="F25" s="597">
        <v>13525.8</v>
      </c>
      <c r="G25" s="598">
        <f t="shared" si="1"/>
        <v>0</v>
      </c>
      <c r="H25" s="481"/>
      <c r="I25" s="498"/>
      <c r="J25" s="498"/>
      <c r="K25" s="481"/>
      <c r="L25" s="481"/>
      <c r="M25" s="481"/>
      <c r="N25" s="481"/>
      <c r="O25" s="481"/>
      <c r="P25" s="481"/>
      <c r="Q25" s="481"/>
      <c r="R25" s="481"/>
      <c r="S25" s="481"/>
      <c r="T25" s="481"/>
      <c r="U25" s="481"/>
      <c r="V25" s="481"/>
      <c r="W25" s="481"/>
      <c r="X25" s="481"/>
      <c r="Y25" s="481"/>
      <c r="Z25" s="481"/>
      <c r="AA25" s="481"/>
      <c r="AB25" s="481"/>
      <c r="AC25" s="481"/>
      <c r="AD25" s="481"/>
      <c r="AE25" s="481"/>
    </row>
    <row r="26" spans="1:31">
      <c r="A26" s="500" t="s">
        <v>719</v>
      </c>
      <c r="B26" s="594">
        <v>3685.5</v>
      </c>
      <c r="C26" s="595">
        <v>3685.5</v>
      </c>
      <c r="D26" s="596">
        <f t="shared" si="0"/>
        <v>0</v>
      </c>
      <c r="E26" s="597">
        <v>16740</v>
      </c>
      <c r="F26" s="597">
        <v>16740</v>
      </c>
      <c r="G26" s="598">
        <f t="shared" si="1"/>
        <v>0</v>
      </c>
      <c r="H26" s="481"/>
      <c r="I26" s="498"/>
      <c r="J26" s="498"/>
      <c r="K26" s="481"/>
      <c r="L26" s="481"/>
      <c r="M26" s="481"/>
      <c r="N26" s="481"/>
      <c r="O26" s="481"/>
      <c r="P26" s="481"/>
      <c r="Q26" s="481"/>
      <c r="R26" s="481"/>
      <c r="S26" s="481"/>
      <c r="T26" s="481"/>
      <c r="U26" s="481"/>
      <c r="V26" s="481"/>
      <c r="W26" s="481"/>
      <c r="X26" s="481"/>
      <c r="Y26" s="481"/>
      <c r="Z26" s="481"/>
      <c r="AA26" s="481"/>
      <c r="AB26" s="481"/>
      <c r="AC26" s="481"/>
      <c r="AD26" s="481"/>
      <c r="AE26" s="481"/>
    </row>
    <row r="27" spans="1:31">
      <c r="A27" s="500" t="s">
        <v>646</v>
      </c>
      <c r="B27" s="594">
        <v>3782.4</v>
      </c>
      <c r="C27" s="595">
        <v>3782.4</v>
      </c>
      <c r="D27" s="596">
        <v>0</v>
      </c>
      <c r="E27" s="597">
        <v>14303.1</v>
      </c>
      <c r="F27" s="597">
        <v>14303.1</v>
      </c>
      <c r="G27" s="598">
        <v>0</v>
      </c>
      <c r="H27" s="481"/>
      <c r="I27" s="498"/>
      <c r="J27" s="498"/>
      <c r="K27" s="481"/>
      <c r="L27" s="481"/>
      <c r="M27" s="481"/>
      <c r="N27" s="481"/>
      <c r="O27" s="481"/>
      <c r="P27" s="481"/>
      <c r="Q27" s="481"/>
      <c r="R27" s="481"/>
      <c r="S27" s="481"/>
      <c r="T27" s="481"/>
      <c r="U27" s="481"/>
      <c r="V27" s="481"/>
      <c r="W27" s="481"/>
      <c r="X27" s="481"/>
      <c r="Y27" s="481"/>
      <c r="Z27" s="481"/>
      <c r="AA27" s="481"/>
      <c r="AB27" s="481"/>
      <c r="AC27" s="481"/>
      <c r="AD27" s="481"/>
      <c r="AE27" s="481"/>
    </row>
    <row r="28" spans="1:31">
      <c r="A28" s="500" t="s">
        <v>647</v>
      </c>
      <c r="B28" s="594">
        <v>3626.7</v>
      </c>
      <c r="C28" s="595">
        <v>3626.7</v>
      </c>
      <c r="D28" s="596">
        <f t="shared" si="0"/>
        <v>0</v>
      </c>
      <c r="E28" s="597">
        <v>14594.7</v>
      </c>
      <c r="F28" s="597">
        <v>14594.7</v>
      </c>
      <c r="G28" s="598">
        <f t="shared" si="1"/>
        <v>0</v>
      </c>
      <c r="H28" s="481"/>
      <c r="I28" s="498"/>
      <c r="J28" s="498"/>
      <c r="K28" s="481"/>
      <c r="L28" s="481"/>
      <c r="M28" s="481"/>
      <c r="N28" s="481"/>
      <c r="O28" s="481"/>
      <c r="P28" s="481"/>
      <c r="Q28" s="481"/>
      <c r="R28" s="481"/>
      <c r="S28" s="481"/>
      <c r="T28" s="481"/>
      <c r="U28" s="481"/>
      <c r="V28" s="481"/>
      <c r="W28" s="481"/>
      <c r="X28" s="481"/>
      <c r="Y28" s="481"/>
      <c r="Z28" s="481"/>
      <c r="AA28" s="481"/>
      <c r="AB28" s="481"/>
      <c r="AC28" s="481"/>
      <c r="AD28" s="481"/>
      <c r="AE28" s="481"/>
    </row>
    <row r="29" spans="1:31">
      <c r="A29" s="500" t="s">
        <v>648</v>
      </c>
      <c r="B29" s="594">
        <v>3686.7</v>
      </c>
      <c r="C29" s="595">
        <v>3686.7</v>
      </c>
      <c r="D29" s="596">
        <f t="shared" si="0"/>
        <v>0</v>
      </c>
      <c r="E29" s="597">
        <v>14061</v>
      </c>
      <c r="F29" s="597">
        <v>14061</v>
      </c>
      <c r="G29" s="598">
        <f t="shared" si="1"/>
        <v>0</v>
      </c>
      <c r="H29" s="481"/>
      <c r="I29" s="498"/>
      <c r="J29" s="498"/>
      <c r="K29" s="481"/>
      <c r="L29" s="481"/>
      <c r="M29" s="481"/>
      <c r="N29" s="481"/>
      <c r="O29" s="481"/>
      <c r="P29" s="481"/>
      <c r="Q29" s="481"/>
      <c r="R29" s="481"/>
      <c r="S29" s="481"/>
      <c r="T29" s="481"/>
      <c r="U29" s="481"/>
      <c r="V29" s="481"/>
      <c r="W29" s="481"/>
      <c r="X29" s="481"/>
      <c r="Y29" s="481"/>
      <c r="Z29" s="481"/>
      <c r="AA29" s="481"/>
      <c r="AB29" s="481"/>
      <c r="AC29" s="481"/>
      <c r="AD29" s="481"/>
      <c r="AE29" s="481"/>
    </row>
    <row r="30" spans="1:31">
      <c r="A30" s="500" t="s">
        <v>209</v>
      </c>
      <c r="B30" s="594">
        <v>3682.5</v>
      </c>
      <c r="C30" s="595">
        <v>3682.5</v>
      </c>
      <c r="D30" s="596">
        <f t="shared" si="0"/>
        <v>0</v>
      </c>
      <c r="E30" s="597">
        <v>17040</v>
      </c>
      <c r="F30" s="597">
        <v>17040</v>
      </c>
      <c r="G30" s="598">
        <f t="shared" si="1"/>
        <v>0</v>
      </c>
      <c r="H30" s="481"/>
      <c r="I30" s="498"/>
      <c r="J30" s="498"/>
      <c r="K30" s="481"/>
      <c r="L30" s="481"/>
      <c r="M30" s="481"/>
      <c r="N30" s="481"/>
      <c r="O30" s="481"/>
      <c r="P30" s="481"/>
      <c r="Q30" s="481"/>
      <c r="R30" s="481"/>
      <c r="S30" s="481"/>
      <c r="T30" s="481"/>
      <c r="U30" s="481"/>
      <c r="V30" s="481"/>
      <c r="W30" s="481"/>
      <c r="X30" s="481"/>
      <c r="Y30" s="481"/>
      <c r="Z30" s="481"/>
      <c r="AA30" s="481"/>
      <c r="AB30" s="481"/>
      <c r="AC30" s="481"/>
      <c r="AD30" s="481"/>
      <c r="AE30" s="481"/>
    </row>
    <row r="31" spans="1:31">
      <c r="A31" s="500" t="s">
        <v>210</v>
      </c>
      <c r="B31" s="594">
        <v>3681</v>
      </c>
      <c r="C31" s="595">
        <v>3681</v>
      </c>
      <c r="D31" s="596">
        <f t="shared" si="0"/>
        <v>0</v>
      </c>
      <c r="E31" s="597">
        <v>12773.7</v>
      </c>
      <c r="F31" s="597">
        <v>12773.7</v>
      </c>
      <c r="G31" s="598">
        <f t="shared" si="1"/>
        <v>0</v>
      </c>
      <c r="H31" s="481"/>
      <c r="I31" s="498"/>
      <c r="J31" s="498"/>
      <c r="K31" s="481"/>
      <c r="L31" s="481"/>
      <c r="M31" s="481"/>
      <c r="N31" s="481"/>
      <c r="O31" s="481"/>
      <c r="P31" s="481"/>
      <c r="Q31" s="481"/>
      <c r="R31" s="481"/>
      <c r="S31" s="481"/>
      <c r="T31" s="481"/>
      <c r="U31" s="481"/>
      <c r="V31" s="481"/>
      <c r="W31" s="481"/>
      <c r="X31" s="481"/>
      <c r="Y31" s="481"/>
      <c r="Z31" s="481"/>
      <c r="AA31" s="481"/>
      <c r="AB31" s="481"/>
      <c r="AC31" s="481"/>
      <c r="AD31" s="481"/>
      <c r="AE31" s="481"/>
    </row>
    <row r="32" spans="1:31">
      <c r="A32" s="500" t="s">
        <v>211</v>
      </c>
      <c r="B32" s="594">
        <v>3639.9</v>
      </c>
      <c r="C32" s="595">
        <v>3639.9</v>
      </c>
      <c r="D32" s="596">
        <f t="shared" si="0"/>
        <v>0</v>
      </c>
      <c r="E32" s="597">
        <v>12714.9</v>
      </c>
      <c r="F32" s="597">
        <v>12714.9</v>
      </c>
      <c r="G32" s="598">
        <f t="shared" si="1"/>
        <v>0</v>
      </c>
      <c r="H32" s="481"/>
      <c r="I32" s="498"/>
      <c r="J32" s="498"/>
      <c r="K32" s="481"/>
      <c r="L32" s="481"/>
      <c r="M32" s="481"/>
      <c r="N32" s="481"/>
      <c r="O32" s="481"/>
      <c r="P32" s="481"/>
      <c r="Q32" s="481"/>
      <c r="R32" s="481"/>
      <c r="S32" s="481"/>
      <c r="T32" s="481"/>
      <c r="U32" s="481"/>
      <c r="V32" s="481"/>
      <c r="W32" s="481"/>
      <c r="X32" s="481"/>
      <c r="Y32" s="481"/>
      <c r="Z32" s="481"/>
      <c r="AA32" s="481"/>
      <c r="AB32" s="481"/>
      <c r="AC32" s="481"/>
      <c r="AD32" s="481"/>
      <c r="AE32" s="481"/>
    </row>
    <row r="33" spans="1:31">
      <c r="A33" s="500" t="s">
        <v>722</v>
      </c>
      <c r="B33" s="594">
        <v>3588.3</v>
      </c>
      <c r="C33" s="595">
        <v>3588.3</v>
      </c>
      <c r="D33" s="596">
        <f t="shared" si="0"/>
        <v>0</v>
      </c>
      <c r="E33" s="597">
        <v>12730.5</v>
      </c>
      <c r="F33" s="597">
        <v>12730.5</v>
      </c>
      <c r="G33" s="598">
        <f t="shared" si="1"/>
        <v>0</v>
      </c>
      <c r="H33" s="481"/>
      <c r="I33" s="498"/>
      <c r="J33" s="498"/>
      <c r="K33" s="481"/>
      <c r="L33" s="481"/>
      <c r="M33" s="481"/>
      <c r="N33" s="481"/>
      <c r="O33" s="481"/>
      <c r="P33" s="481"/>
      <c r="Q33" s="481"/>
      <c r="R33" s="481"/>
      <c r="S33" s="481"/>
      <c r="T33" s="481"/>
      <c r="U33" s="481"/>
      <c r="V33" s="481"/>
      <c r="W33" s="481"/>
      <c r="X33" s="481"/>
      <c r="Y33" s="481"/>
      <c r="Z33" s="481"/>
      <c r="AA33" s="481"/>
      <c r="AB33" s="481"/>
      <c r="AC33" s="481"/>
      <c r="AD33" s="481"/>
      <c r="AE33" s="481"/>
    </row>
    <row r="34" spans="1:31">
      <c r="A34" s="500" t="s">
        <v>650</v>
      </c>
      <c r="B34" s="594">
        <v>3579.9</v>
      </c>
      <c r="C34" s="595">
        <v>3579.9</v>
      </c>
      <c r="D34" s="596">
        <f t="shared" si="0"/>
        <v>0</v>
      </c>
      <c r="E34" s="597">
        <v>13493.4</v>
      </c>
      <c r="F34" s="597">
        <v>13493.4</v>
      </c>
      <c r="G34" s="598">
        <f t="shared" si="1"/>
        <v>0</v>
      </c>
      <c r="H34" s="481"/>
      <c r="I34" s="498"/>
      <c r="J34" s="498"/>
      <c r="K34" s="481"/>
      <c r="L34" s="481"/>
      <c r="M34" s="481"/>
      <c r="N34" s="481"/>
      <c r="O34" s="481"/>
      <c r="P34" s="481"/>
      <c r="Q34" s="481"/>
      <c r="R34" s="481"/>
      <c r="S34" s="481"/>
      <c r="T34" s="481"/>
      <c r="U34" s="481"/>
      <c r="V34" s="481"/>
      <c r="W34" s="481"/>
      <c r="X34" s="481"/>
      <c r="Y34" s="481"/>
      <c r="Z34" s="481"/>
      <c r="AA34" s="481"/>
      <c r="AB34" s="481"/>
      <c r="AC34" s="481"/>
      <c r="AD34" s="481"/>
      <c r="AE34" s="481"/>
    </row>
    <row r="35" spans="1:31">
      <c r="A35" s="500" t="s">
        <v>651</v>
      </c>
      <c r="B35" s="594">
        <v>3855.3</v>
      </c>
      <c r="C35" s="595">
        <v>3855.3</v>
      </c>
      <c r="D35" s="596">
        <f t="shared" si="0"/>
        <v>0</v>
      </c>
      <c r="E35" s="597">
        <v>14594.7</v>
      </c>
      <c r="F35" s="597">
        <v>14594.7</v>
      </c>
      <c r="G35" s="598">
        <f t="shared" si="1"/>
        <v>0</v>
      </c>
      <c r="H35" s="481"/>
      <c r="I35" s="498"/>
      <c r="J35" s="498"/>
      <c r="K35" s="481"/>
      <c r="L35" s="481"/>
      <c r="M35" s="481"/>
      <c r="N35" s="481"/>
      <c r="O35" s="481"/>
      <c r="P35" s="481"/>
      <c r="Q35" s="481"/>
      <c r="R35" s="481"/>
      <c r="S35" s="481"/>
      <c r="T35" s="481"/>
      <c r="U35" s="481"/>
      <c r="V35" s="481"/>
      <c r="W35" s="481"/>
      <c r="X35" s="481"/>
      <c r="Y35" s="481"/>
      <c r="Z35" s="481"/>
      <c r="AA35" s="481"/>
      <c r="AB35" s="481"/>
      <c r="AC35" s="481"/>
      <c r="AD35" s="481"/>
      <c r="AE35" s="481"/>
    </row>
    <row r="36" spans="1:31" ht="16.5" thickBot="1">
      <c r="A36" s="500" t="s">
        <v>215</v>
      </c>
      <c r="B36" s="600">
        <v>3365.7</v>
      </c>
      <c r="C36" s="601">
        <v>3365.7</v>
      </c>
      <c r="D36" s="602">
        <f t="shared" si="0"/>
        <v>0</v>
      </c>
      <c r="E36" s="603">
        <v>12827.7</v>
      </c>
      <c r="F36" s="603">
        <v>12827.7</v>
      </c>
      <c r="G36" s="604">
        <f t="shared" si="1"/>
        <v>0</v>
      </c>
      <c r="H36" s="481"/>
      <c r="I36" s="498"/>
      <c r="J36" s="498"/>
      <c r="K36" s="481"/>
      <c r="L36" s="481"/>
      <c r="M36" s="481"/>
      <c r="N36" s="481"/>
      <c r="O36" s="481"/>
      <c r="P36" s="481"/>
      <c r="Q36" s="481"/>
      <c r="R36" s="481"/>
      <c r="S36" s="481"/>
      <c r="T36" s="481"/>
      <c r="U36" s="481"/>
      <c r="V36" s="481"/>
      <c r="W36" s="481"/>
      <c r="X36" s="481"/>
      <c r="Y36" s="481"/>
      <c r="Z36" s="481"/>
      <c r="AA36" s="481"/>
      <c r="AB36" s="481"/>
      <c r="AC36" s="481"/>
      <c r="AD36" s="481"/>
      <c r="AE36" s="481"/>
    </row>
    <row r="37" spans="1:31" ht="22.5" customHeight="1" thickBot="1">
      <c r="A37" s="605" t="s">
        <v>841</v>
      </c>
      <c r="B37" s="515">
        <v>3649.6152407305599</v>
      </c>
      <c r="C37" s="606">
        <v>3650.3623393593689</v>
      </c>
      <c r="D37" s="607">
        <f t="shared" si="0"/>
        <v>2.0470613462797438E-4</v>
      </c>
      <c r="E37" s="608">
        <v>15005.373756774228</v>
      </c>
      <c r="F37" s="608">
        <v>14999.401148772258</v>
      </c>
      <c r="G37" s="609">
        <f t="shared" si="1"/>
        <v>-3.9803127191506693E-4</v>
      </c>
      <c r="H37" s="481"/>
      <c r="I37" s="498"/>
      <c r="J37" s="498"/>
      <c r="K37" s="481"/>
      <c r="L37" s="481"/>
      <c r="M37" s="481"/>
      <c r="N37" s="481"/>
      <c r="O37" s="481"/>
      <c r="P37" s="481"/>
      <c r="Q37" s="481"/>
      <c r="R37" s="481"/>
      <c r="S37" s="481"/>
      <c r="T37" s="481"/>
      <c r="U37" s="481"/>
      <c r="V37" s="481"/>
      <c r="W37" s="481"/>
      <c r="X37" s="481"/>
      <c r="Y37" s="481"/>
      <c r="Z37" s="481"/>
      <c r="AA37" s="481"/>
      <c r="AB37" s="481"/>
      <c r="AC37" s="481"/>
      <c r="AD37" s="481"/>
      <c r="AE37" s="481"/>
    </row>
    <row r="38" spans="1:31">
      <c r="A38" s="519"/>
      <c r="B38" s="520"/>
      <c r="C38" s="521"/>
      <c r="D38" s="522"/>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row>
    <row r="39" spans="1:31">
      <c r="A39" s="523"/>
      <c r="B39" s="520"/>
      <c r="C39" s="520"/>
      <c r="D39" s="522"/>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row>
    <row r="40" spans="1:31">
      <c r="A40" s="523"/>
      <c r="B40" s="520"/>
      <c r="C40" s="520"/>
      <c r="D40" s="522"/>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row>
    <row r="41" spans="1:31">
      <c r="A41" s="523"/>
      <c r="B41" s="520"/>
      <c r="C41" s="520"/>
      <c r="D41" s="522"/>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row>
    <row r="42" spans="1:31">
      <c r="A42" s="519"/>
      <c r="B42" s="520"/>
      <c r="C42" s="520"/>
      <c r="D42" s="522"/>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row>
    <row r="43" spans="1:31">
      <c r="A43" s="519"/>
      <c r="B43" s="520"/>
      <c r="C43" s="520"/>
      <c r="D43" s="522"/>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row>
    <row r="44" spans="1:31">
      <c r="A44" s="519"/>
      <c r="B44" s="520"/>
      <c r="C44" s="520"/>
      <c r="D44" s="522"/>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row>
    <row r="45" spans="1:31">
      <c r="A45" s="519"/>
      <c r="B45" s="524"/>
      <c r="C45" s="524"/>
      <c r="D45" s="522"/>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row>
    <row r="46" spans="1:31">
      <c r="A46" s="519"/>
      <c r="B46" s="525"/>
      <c r="C46" s="525"/>
      <c r="D46" s="519"/>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row>
    <row r="47" spans="1:31">
      <c r="A47" s="519"/>
      <c r="B47" s="526"/>
      <c r="C47" s="526"/>
      <c r="D47" s="519"/>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row>
    <row r="48" spans="1:31">
      <c r="A48" s="519"/>
      <c r="B48" s="527"/>
      <c r="C48" s="526"/>
      <c r="D48" s="519"/>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row>
    <row r="49" spans="1:31">
      <c r="A49" s="519"/>
      <c r="B49" s="526"/>
      <c r="C49" s="526"/>
      <c r="D49" s="519"/>
      <c r="E49" s="481"/>
      <c r="F49" s="481"/>
      <c r="G49" s="481"/>
      <c r="H49" s="481"/>
      <c r="I49" s="481"/>
      <c r="J49" s="481"/>
      <c r="K49" s="481"/>
      <c r="L49" s="481"/>
      <c r="M49" s="481"/>
      <c r="N49" s="481"/>
      <c r="O49" s="481"/>
      <c r="P49" s="481"/>
      <c r="Q49" s="481"/>
      <c r="R49" s="481"/>
      <c r="S49" s="481"/>
      <c r="T49" s="481"/>
      <c r="U49" s="481"/>
      <c r="V49" s="481"/>
      <c r="W49" s="481"/>
      <c r="X49" s="481"/>
      <c r="Y49" s="481"/>
      <c r="Z49" s="481"/>
      <c r="AA49" s="481"/>
      <c r="AB49" s="481"/>
      <c r="AC49" s="481"/>
      <c r="AD49" s="481"/>
      <c r="AE49" s="481"/>
    </row>
    <row r="50" spans="1:31">
      <c r="A50" s="519"/>
      <c r="B50" s="526"/>
      <c r="C50" s="526"/>
      <c r="D50" s="519"/>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row>
    <row r="51" spans="1:31">
      <c r="A51" s="519"/>
      <c r="B51" s="526"/>
      <c r="C51" s="526"/>
      <c r="D51" s="519"/>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row>
    <row r="52" spans="1:31">
      <c r="A52" s="519"/>
      <c r="B52" s="526"/>
      <c r="C52" s="526"/>
      <c r="D52" s="519"/>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row>
    <row r="53" spans="1:31">
      <c r="A53" s="519"/>
      <c r="B53" s="526"/>
      <c r="C53" s="526"/>
      <c r="D53" s="519"/>
      <c r="E53" s="481"/>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row>
    <row r="54" spans="1:31">
      <c r="A54" s="519"/>
      <c r="B54" s="526"/>
      <c r="C54" s="526"/>
      <c r="D54" s="519"/>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row>
    <row r="55" spans="1:31">
      <c r="A55" s="519"/>
      <c r="B55" s="526"/>
      <c r="C55" s="526"/>
      <c r="D55" s="519"/>
      <c r="E55" s="481"/>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row>
    <row r="56" spans="1:31">
      <c r="A56" s="519"/>
      <c r="B56" s="526"/>
      <c r="C56" s="526"/>
      <c r="D56" s="519"/>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row>
    <row r="57" spans="1:31">
      <c r="A57" s="519"/>
      <c r="B57" s="526"/>
      <c r="C57" s="526"/>
      <c r="D57" s="519"/>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row>
    <row r="58" spans="1:31">
      <c r="A58" s="519"/>
      <c r="B58" s="526"/>
      <c r="C58" s="526"/>
      <c r="D58" s="519"/>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row>
    <row r="59" spans="1:31">
      <c r="A59" s="519"/>
      <c r="B59" s="526"/>
      <c r="C59" s="526"/>
      <c r="D59" s="519"/>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row>
    <row r="60" spans="1:31">
      <c r="A60" s="519"/>
      <c r="B60" s="526"/>
      <c r="C60" s="526"/>
      <c r="D60" s="519"/>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row>
    <row r="61" spans="1:31">
      <c r="A61" s="519"/>
      <c r="B61" s="526"/>
      <c r="C61" s="526"/>
      <c r="D61" s="519"/>
      <c r="E61" s="481"/>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row>
    <row r="62" spans="1:31">
      <c r="A62" s="519"/>
      <c r="B62" s="526"/>
      <c r="C62" s="526"/>
      <c r="D62" s="519"/>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row>
    <row r="63" spans="1:31">
      <c r="A63" s="519"/>
      <c r="B63" s="526"/>
      <c r="C63" s="526"/>
      <c r="D63" s="519"/>
      <c r="E63" s="481"/>
      <c r="F63" s="481"/>
      <c r="G63" s="481"/>
      <c r="H63" s="481"/>
      <c r="I63" s="481"/>
      <c r="J63" s="481"/>
      <c r="K63" s="481"/>
      <c r="L63" s="481"/>
      <c r="M63" s="481"/>
      <c r="N63" s="481"/>
      <c r="O63" s="481"/>
      <c r="P63" s="481"/>
      <c r="Q63" s="481"/>
      <c r="R63" s="481"/>
      <c r="S63" s="481"/>
      <c r="T63" s="481"/>
      <c r="U63" s="481"/>
      <c r="V63" s="481"/>
      <c r="W63" s="481"/>
      <c r="X63" s="481"/>
      <c r="Y63" s="481"/>
      <c r="Z63" s="481"/>
      <c r="AA63" s="481"/>
      <c r="AB63" s="481"/>
      <c r="AC63" s="481"/>
      <c r="AD63" s="481"/>
      <c r="AE63" s="481"/>
    </row>
    <row r="64" spans="1:31">
      <c r="A64" s="519"/>
      <c r="B64" s="526"/>
      <c r="C64" s="526"/>
      <c r="D64" s="519"/>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row>
    <row r="65" spans="1:31">
      <c r="A65" s="519"/>
      <c r="B65" s="526"/>
      <c r="C65" s="526"/>
      <c r="D65" s="519"/>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481"/>
      <c r="AE65" s="481"/>
    </row>
    <row r="66" spans="1:31">
      <c r="A66" s="519"/>
      <c r="B66" s="526"/>
      <c r="C66" s="526"/>
      <c r="D66" s="519"/>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row>
    <row r="67" spans="1:31">
      <c r="A67" s="519"/>
      <c r="B67" s="526"/>
      <c r="C67" s="526"/>
      <c r="D67" s="519"/>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row>
    <row r="68" spans="1:31">
      <c r="A68" s="519"/>
      <c r="B68" s="526"/>
      <c r="C68" s="526"/>
      <c r="D68" s="519"/>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81"/>
      <c r="AE68" s="481"/>
    </row>
    <row r="69" spans="1:31">
      <c r="A69" s="519"/>
      <c r="B69" s="526"/>
      <c r="C69" s="526"/>
      <c r="D69" s="519"/>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row>
    <row r="70" spans="1:31">
      <c r="A70" s="519"/>
      <c r="B70" s="526"/>
      <c r="C70" s="526"/>
      <c r="D70" s="519"/>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81"/>
      <c r="AE70" s="481"/>
    </row>
    <row r="71" spans="1:31">
      <c r="A71" s="519"/>
      <c r="B71" s="526"/>
      <c r="C71" s="526"/>
      <c r="D71" s="519"/>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row>
    <row r="72" spans="1:31">
      <c r="A72" s="519"/>
      <c r="B72" s="526"/>
      <c r="C72" s="526"/>
      <c r="D72" s="519"/>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row>
    <row r="73" spans="1:31">
      <c r="A73" s="519"/>
      <c r="B73" s="526"/>
      <c r="C73" s="526"/>
      <c r="D73" s="519"/>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row>
    <row r="74" spans="1:31">
      <c r="A74" s="519"/>
      <c r="B74" s="526"/>
      <c r="C74" s="526"/>
      <c r="D74" s="519"/>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row>
    <row r="75" spans="1:31">
      <c r="A75" s="519"/>
      <c r="B75" s="526"/>
      <c r="C75" s="526"/>
      <c r="D75" s="519"/>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row>
    <row r="76" spans="1:31">
      <c r="A76" s="519"/>
      <c r="B76" s="526"/>
      <c r="C76" s="526"/>
      <c r="D76" s="519"/>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row>
    <row r="77" spans="1:31">
      <c r="A77" s="519"/>
      <c r="B77" s="526"/>
      <c r="C77" s="526"/>
      <c r="D77" s="519"/>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row>
    <row r="78" spans="1:31">
      <c r="A78" s="519"/>
      <c r="B78" s="526"/>
      <c r="C78" s="526"/>
      <c r="D78" s="519"/>
      <c r="E78" s="481"/>
      <c r="F78" s="481"/>
      <c r="G78" s="481"/>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row>
    <row r="79" spans="1:31">
      <c r="A79" s="519"/>
      <c r="B79" s="526"/>
      <c r="C79" s="526"/>
      <c r="D79" s="519"/>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row>
    <row r="80" spans="1:31">
      <c r="A80" s="519"/>
      <c r="B80" s="526"/>
      <c r="C80" s="526"/>
      <c r="D80" s="519"/>
      <c r="E80" s="481"/>
      <c r="F80" s="481"/>
      <c r="G80" s="481"/>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row>
    <row r="81" spans="1:31">
      <c r="A81" s="519"/>
      <c r="B81" s="526"/>
      <c r="C81" s="526"/>
      <c r="D81" s="519"/>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row>
    <row r="82" spans="1:31">
      <c r="A82" s="519"/>
      <c r="B82" s="526"/>
      <c r="C82" s="526"/>
      <c r="D82" s="519"/>
      <c r="E82" s="481"/>
      <c r="F82" s="481"/>
      <c r="G82" s="481"/>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row>
    <row r="83" spans="1:31">
      <c r="A83" s="519"/>
      <c r="B83" s="526"/>
      <c r="C83" s="526"/>
      <c r="D83" s="519"/>
      <c r="E83" s="481"/>
      <c r="F83" s="481"/>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row>
    <row r="84" spans="1:31">
      <c r="A84" s="519"/>
      <c r="B84" s="526"/>
      <c r="C84" s="526"/>
      <c r="D84" s="519"/>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row>
    <row r="85" spans="1:31">
      <c r="A85" s="519"/>
      <c r="B85" s="526"/>
      <c r="C85" s="526"/>
      <c r="D85" s="519"/>
      <c r="E85" s="481"/>
      <c r="F85" s="481"/>
      <c r="G85" s="481"/>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row>
    <row r="86" spans="1:31">
      <c r="A86" s="519"/>
      <c r="B86" s="526"/>
      <c r="C86" s="526"/>
      <c r="D86" s="519"/>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row>
    <row r="87" spans="1:31">
      <c r="A87" s="519"/>
      <c r="B87" s="526"/>
      <c r="C87" s="526"/>
      <c r="D87" s="519"/>
      <c r="E87" s="481"/>
      <c r="F87" s="481"/>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row>
    <row r="88" spans="1:31">
      <c r="A88" s="519"/>
      <c r="B88" s="526"/>
      <c r="C88" s="526"/>
      <c r="D88" s="519"/>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row>
    <row r="89" spans="1:31">
      <c r="A89" s="519"/>
      <c r="B89" s="526"/>
      <c r="C89" s="526"/>
      <c r="D89" s="519"/>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row>
    <row r="90" spans="1:31">
      <c r="A90" s="519"/>
      <c r="B90" s="526"/>
      <c r="C90" s="526"/>
      <c r="D90" s="519"/>
      <c r="E90" s="481"/>
      <c r="F90" s="481"/>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row>
    <row r="91" spans="1:31">
      <c r="A91" s="519"/>
      <c r="B91" s="526"/>
      <c r="C91" s="526"/>
      <c r="D91" s="519"/>
      <c r="E91" s="481"/>
      <c r="F91" s="481"/>
      <c r="G91" s="481"/>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row>
    <row r="92" spans="1:31">
      <c r="A92" s="519"/>
      <c r="B92" s="526"/>
      <c r="C92" s="526"/>
      <c r="D92" s="519"/>
      <c r="E92" s="481"/>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row>
    <row r="93" spans="1:31">
      <c r="A93" s="519"/>
      <c r="B93" s="526"/>
      <c r="C93" s="526"/>
      <c r="D93" s="519"/>
      <c r="E93" s="481"/>
      <c r="F93" s="481"/>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row>
    <row r="94" spans="1:31">
      <c r="A94" s="519"/>
      <c r="B94" s="526"/>
      <c r="C94" s="526"/>
      <c r="D94" s="519"/>
      <c r="E94" s="481"/>
      <c r="F94" s="481"/>
      <c r="G94" s="481"/>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row>
    <row r="95" spans="1:31">
      <c r="A95" s="519"/>
      <c r="B95" s="526"/>
      <c r="C95" s="526"/>
      <c r="D95" s="519"/>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row>
    <row r="96" spans="1:31">
      <c r="A96" s="519"/>
      <c r="B96" s="526"/>
      <c r="C96" s="526"/>
      <c r="D96" s="519"/>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row>
    <row r="97" spans="1:31">
      <c r="A97" s="519"/>
      <c r="B97" s="526"/>
      <c r="C97" s="526"/>
      <c r="D97" s="519"/>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row>
    <row r="98" spans="1:31">
      <c r="A98" s="519"/>
      <c r="B98" s="526"/>
      <c r="C98" s="526"/>
      <c r="D98" s="519"/>
      <c r="E98" s="481"/>
      <c r="F98" s="481"/>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row>
    <row r="99" spans="1:31">
      <c r="A99" s="519"/>
      <c r="B99" s="526"/>
      <c r="C99" s="526"/>
      <c r="D99" s="519"/>
      <c r="E99" s="481"/>
      <c r="F99" s="481"/>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row>
    <row r="100" spans="1:31">
      <c r="A100" s="519"/>
      <c r="B100" s="526"/>
      <c r="C100" s="526"/>
      <c r="D100" s="519"/>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row>
    <row r="101" spans="1:31">
      <c r="A101" s="519"/>
      <c r="B101" s="526"/>
      <c r="C101" s="526"/>
      <c r="D101" s="519"/>
      <c r="E101" s="481"/>
      <c r="F101" s="481"/>
      <c r="G101" s="481"/>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row>
    <row r="102" spans="1:31">
      <c r="A102" s="519"/>
      <c r="B102" s="526"/>
      <c r="C102" s="526"/>
      <c r="D102" s="519"/>
      <c r="E102" s="481"/>
      <c r="F102" s="481"/>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row>
    <row r="103" spans="1:31">
      <c r="A103" s="519"/>
      <c r="B103" s="526"/>
      <c r="C103" s="526"/>
      <c r="D103" s="519"/>
      <c r="E103" s="481"/>
      <c r="F103" s="481"/>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row>
    <row r="104" spans="1:31">
      <c r="A104" s="519"/>
      <c r="B104" s="526"/>
      <c r="C104" s="526"/>
      <c r="D104" s="519"/>
      <c r="E104" s="481"/>
      <c r="F104" s="481"/>
      <c r="G104" s="481"/>
      <c r="H104" s="481"/>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81"/>
      <c r="AE104" s="481"/>
    </row>
    <row r="105" spans="1:31">
      <c r="A105" s="519"/>
      <c r="B105" s="526"/>
      <c r="C105" s="526"/>
      <c r="D105" s="519"/>
      <c r="E105" s="481"/>
      <c r="F105" s="481"/>
      <c r="G105" s="481"/>
      <c r="H105" s="481"/>
      <c r="I105" s="481"/>
      <c r="J105" s="481"/>
      <c r="K105" s="481"/>
      <c r="L105" s="481"/>
      <c r="M105" s="481"/>
      <c r="N105" s="481"/>
      <c r="O105" s="481"/>
      <c r="P105" s="481"/>
      <c r="Q105" s="481"/>
      <c r="R105" s="481"/>
      <c r="S105" s="481"/>
      <c r="T105" s="481"/>
      <c r="U105" s="481"/>
      <c r="V105" s="481"/>
      <c r="W105" s="481"/>
      <c r="X105" s="481"/>
      <c r="Y105" s="481"/>
      <c r="Z105" s="481"/>
      <c r="AA105" s="481"/>
      <c r="AB105" s="481"/>
      <c r="AC105" s="481"/>
      <c r="AD105" s="481"/>
      <c r="AE105" s="481"/>
    </row>
    <row r="106" spans="1:31">
      <c r="A106" s="519"/>
      <c r="B106" s="526"/>
      <c r="C106" s="526"/>
      <c r="D106" s="519"/>
      <c r="E106" s="481"/>
      <c r="F106" s="481"/>
      <c r="G106" s="481"/>
      <c r="H106" s="481"/>
      <c r="I106" s="481"/>
      <c r="J106" s="481"/>
      <c r="K106" s="481"/>
      <c r="L106" s="481"/>
      <c r="M106" s="481"/>
      <c r="N106" s="481"/>
      <c r="O106" s="481"/>
      <c r="P106" s="481"/>
      <c r="Q106" s="481"/>
      <c r="R106" s="481"/>
      <c r="S106" s="481"/>
      <c r="T106" s="481"/>
      <c r="U106" s="481"/>
      <c r="V106" s="481"/>
      <c r="W106" s="481"/>
      <c r="X106" s="481"/>
      <c r="Y106" s="481"/>
      <c r="Z106" s="481"/>
      <c r="AA106" s="481"/>
      <c r="AB106" s="481"/>
      <c r="AC106" s="481"/>
      <c r="AD106" s="481"/>
      <c r="AE106" s="481"/>
    </row>
    <row r="107" spans="1:31">
      <c r="A107" s="519"/>
      <c r="B107" s="526"/>
      <c r="C107" s="526"/>
      <c r="D107" s="519"/>
      <c r="E107" s="481"/>
      <c r="F107" s="481"/>
      <c r="G107" s="481"/>
      <c r="H107" s="481"/>
      <c r="I107" s="481"/>
      <c r="J107" s="481"/>
      <c r="K107" s="481"/>
      <c r="L107" s="481"/>
      <c r="M107" s="481"/>
      <c r="N107" s="481"/>
      <c r="O107" s="481"/>
      <c r="P107" s="481"/>
      <c r="Q107" s="481"/>
      <c r="R107" s="481"/>
      <c r="S107" s="481"/>
      <c r="T107" s="481"/>
      <c r="U107" s="481"/>
      <c r="V107" s="481"/>
      <c r="W107" s="481"/>
      <c r="X107" s="481"/>
      <c r="Y107" s="481"/>
      <c r="Z107" s="481"/>
      <c r="AA107" s="481"/>
      <c r="AB107" s="481"/>
      <c r="AC107" s="481"/>
      <c r="AD107" s="481"/>
      <c r="AE107" s="481"/>
    </row>
    <row r="108" spans="1:31">
      <c r="A108" s="519"/>
      <c r="B108" s="526"/>
      <c r="C108" s="526"/>
      <c r="D108" s="519"/>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row>
    <row r="109" spans="1:31">
      <c r="A109" s="519"/>
      <c r="B109" s="526"/>
      <c r="C109" s="526"/>
      <c r="D109" s="519"/>
      <c r="E109" s="481"/>
      <c r="F109" s="481"/>
      <c r="G109" s="481"/>
      <c r="H109" s="481"/>
      <c r="I109" s="481"/>
      <c r="J109" s="481"/>
      <c r="K109" s="481"/>
      <c r="L109" s="481"/>
      <c r="M109" s="481"/>
      <c r="N109" s="481"/>
      <c r="O109" s="481"/>
      <c r="P109" s="481"/>
      <c r="Q109" s="481"/>
      <c r="R109" s="481"/>
      <c r="S109" s="481"/>
      <c r="T109" s="481"/>
      <c r="U109" s="481"/>
      <c r="V109" s="481"/>
      <c r="W109" s="481"/>
      <c r="X109" s="481"/>
      <c r="Y109" s="481"/>
      <c r="Z109" s="481"/>
      <c r="AA109" s="481"/>
      <c r="AB109" s="481"/>
      <c r="AC109" s="481"/>
      <c r="AD109" s="481"/>
      <c r="AE109" s="481"/>
    </row>
    <row r="110" spans="1:31">
      <c r="A110" s="519"/>
      <c r="B110" s="526"/>
      <c r="C110" s="526"/>
      <c r="D110" s="519"/>
      <c r="E110" s="481"/>
      <c r="F110" s="481"/>
      <c r="G110" s="481"/>
      <c r="H110" s="481"/>
      <c r="I110" s="481"/>
      <c r="J110" s="481"/>
      <c r="K110" s="481"/>
      <c r="L110" s="481"/>
      <c r="M110" s="481"/>
      <c r="N110" s="481"/>
      <c r="O110" s="481"/>
      <c r="P110" s="481"/>
      <c r="Q110" s="481"/>
      <c r="R110" s="481"/>
      <c r="S110" s="481"/>
      <c r="T110" s="481"/>
      <c r="U110" s="481"/>
      <c r="V110" s="481"/>
      <c r="W110" s="481"/>
      <c r="X110" s="481"/>
      <c r="Y110" s="481"/>
      <c r="Z110" s="481"/>
      <c r="AA110" s="481"/>
      <c r="AB110" s="481"/>
      <c r="AC110" s="481"/>
      <c r="AD110" s="481"/>
      <c r="AE110" s="481"/>
    </row>
    <row r="111" spans="1:31">
      <c r="A111" s="519"/>
      <c r="B111" s="526"/>
      <c r="C111" s="526"/>
      <c r="D111" s="519"/>
      <c r="E111" s="481"/>
      <c r="F111" s="481"/>
      <c r="G111" s="481"/>
      <c r="H111" s="481"/>
      <c r="I111" s="481"/>
      <c r="J111" s="481"/>
      <c r="K111" s="481"/>
      <c r="L111" s="481"/>
      <c r="M111" s="481"/>
      <c r="N111" s="481"/>
      <c r="O111" s="481"/>
      <c r="P111" s="481"/>
      <c r="Q111" s="481"/>
      <c r="R111" s="481"/>
      <c r="S111" s="481"/>
      <c r="T111" s="481"/>
      <c r="U111" s="481"/>
      <c r="V111" s="481"/>
      <c r="W111" s="481"/>
      <c r="X111" s="481"/>
      <c r="Y111" s="481"/>
      <c r="Z111" s="481"/>
      <c r="AA111" s="481"/>
      <c r="AB111" s="481"/>
      <c r="AC111" s="481"/>
      <c r="AD111" s="481"/>
      <c r="AE111" s="481"/>
    </row>
    <row r="112" spans="1:31">
      <c r="A112" s="519"/>
      <c r="B112" s="526"/>
      <c r="C112" s="526"/>
      <c r="D112" s="519"/>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row>
    <row r="113" spans="1:31">
      <c r="A113" s="519"/>
      <c r="B113" s="526"/>
      <c r="C113" s="526"/>
      <c r="D113" s="519"/>
      <c r="E113" s="481"/>
      <c r="F113" s="481"/>
      <c r="G113" s="481"/>
      <c r="H113" s="481"/>
      <c r="I113" s="481"/>
      <c r="J113" s="481"/>
      <c r="K113" s="481"/>
      <c r="L113" s="481"/>
      <c r="M113" s="481"/>
      <c r="N113" s="481"/>
      <c r="O113" s="481"/>
      <c r="P113" s="481"/>
      <c r="Q113" s="481"/>
      <c r="R113" s="481"/>
      <c r="S113" s="481"/>
      <c r="T113" s="481"/>
      <c r="U113" s="481"/>
      <c r="V113" s="481"/>
      <c r="W113" s="481"/>
      <c r="X113" s="481"/>
      <c r="Y113" s="481"/>
      <c r="Z113" s="481"/>
      <c r="AA113" s="481"/>
      <c r="AB113" s="481"/>
      <c r="AC113" s="481"/>
      <c r="AD113" s="481"/>
      <c r="AE113" s="481"/>
    </row>
    <row r="114" spans="1:31">
      <c r="A114" s="519"/>
      <c r="B114" s="526"/>
      <c r="C114" s="526"/>
      <c r="D114" s="519"/>
      <c r="E114" s="481"/>
      <c r="F114" s="481"/>
      <c r="G114" s="481"/>
      <c r="H114" s="481"/>
      <c r="I114" s="481"/>
      <c r="J114" s="481"/>
      <c r="K114" s="481"/>
      <c r="L114" s="481"/>
      <c r="M114" s="481"/>
      <c r="N114" s="481"/>
      <c r="O114" s="481"/>
      <c r="P114" s="481"/>
      <c r="Q114" s="481"/>
      <c r="R114" s="481"/>
      <c r="S114" s="481"/>
      <c r="T114" s="481"/>
      <c r="U114" s="481"/>
      <c r="V114" s="481"/>
      <c r="W114" s="481"/>
      <c r="X114" s="481"/>
      <c r="Y114" s="481"/>
      <c r="Z114" s="481"/>
      <c r="AA114" s="481"/>
      <c r="AB114" s="481"/>
      <c r="AC114" s="481"/>
      <c r="AD114" s="481"/>
      <c r="AE114" s="481"/>
    </row>
    <row r="115" spans="1:31">
      <c r="A115" s="519"/>
      <c r="B115" s="526"/>
      <c r="C115" s="526"/>
      <c r="D115" s="519"/>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1"/>
      <c r="AE115" s="481"/>
    </row>
    <row r="116" spans="1:31">
      <c r="A116" s="519"/>
      <c r="B116" s="526"/>
      <c r="C116" s="526"/>
      <c r="D116" s="519"/>
      <c r="E116" s="481"/>
      <c r="F116" s="481"/>
      <c r="G116" s="481"/>
      <c r="H116" s="481"/>
      <c r="I116" s="481"/>
      <c r="J116" s="481"/>
      <c r="K116" s="481"/>
      <c r="L116" s="481"/>
      <c r="M116" s="481"/>
      <c r="N116" s="481"/>
      <c r="O116" s="481"/>
      <c r="P116" s="481"/>
      <c r="Q116" s="481"/>
      <c r="R116" s="481"/>
      <c r="S116" s="481"/>
      <c r="T116" s="481"/>
      <c r="U116" s="481"/>
      <c r="V116" s="481"/>
      <c r="W116" s="481"/>
      <c r="X116" s="481"/>
      <c r="Y116" s="481"/>
      <c r="Z116" s="481"/>
      <c r="AA116" s="481"/>
      <c r="AB116" s="481"/>
      <c r="AC116" s="481"/>
      <c r="AD116" s="481"/>
      <c r="AE116" s="481"/>
    </row>
    <row r="117" spans="1:31">
      <c r="A117" s="519"/>
      <c r="B117" s="526"/>
      <c r="C117" s="526"/>
      <c r="D117" s="519"/>
      <c r="E117" s="481"/>
      <c r="F117" s="481"/>
      <c r="G117" s="481"/>
      <c r="H117" s="481"/>
      <c r="I117" s="481"/>
      <c r="J117" s="481"/>
      <c r="K117" s="481"/>
      <c r="L117" s="481"/>
      <c r="M117" s="481"/>
      <c r="N117" s="481"/>
      <c r="O117" s="481"/>
      <c r="P117" s="481"/>
      <c r="Q117" s="481"/>
      <c r="R117" s="481"/>
      <c r="S117" s="481"/>
      <c r="T117" s="481"/>
      <c r="U117" s="481"/>
      <c r="V117" s="481"/>
      <c r="W117" s="481"/>
      <c r="X117" s="481"/>
      <c r="Y117" s="481"/>
      <c r="Z117" s="481"/>
      <c r="AA117" s="481"/>
      <c r="AB117" s="481"/>
      <c r="AC117" s="481"/>
      <c r="AD117" s="481"/>
      <c r="AE117" s="481"/>
    </row>
    <row r="118" spans="1:31">
      <c r="A118" s="519"/>
      <c r="B118" s="526"/>
      <c r="C118" s="526"/>
      <c r="D118" s="519"/>
      <c r="E118" s="481"/>
      <c r="F118" s="481"/>
      <c r="G118" s="481"/>
      <c r="H118" s="481"/>
      <c r="I118" s="481"/>
      <c r="J118" s="481"/>
      <c r="K118" s="481"/>
      <c r="L118" s="481"/>
      <c r="M118" s="481"/>
      <c r="N118" s="481"/>
      <c r="O118" s="481"/>
      <c r="P118" s="481"/>
      <c r="Q118" s="481"/>
      <c r="R118" s="481"/>
      <c r="S118" s="481"/>
      <c r="T118" s="481"/>
      <c r="U118" s="481"/>
      <c r="V118" s="481"/>
      <c r="W118" s="481"/>
      <c r="X118" s="481"/>
      <c r="Y118" s="481"/>
      <c r="Z118" s="481"/>
      <c r="AA118" s="481"/>
      <c r="AB118" s="481"/>
      <c r="AC118" s="481"/>
      <c r="AD118" s="481"/>
      <c r="AE118" s="481"/>
    </row>
    <row r="119" spans="1:31">
      <c r="A119" s="519"/>
      <c r="B119" s="526"/>
      <c r="C119" s="526"/>
      <c r="D119" s="519"/>
      <c r="E119" s="481"/>
      <c r="F119" s="481"/>
      <c r="G119" s="481"/>
      <c r="H119" s="481"/>
      <c r="I119" s="481"/>
      <c r="J119" s="481"/>
      <c r="K119" s="481"/>
      <c r="L119" s="481"/>
      <c r="M119" s="481"/>
      <c r="N119" s="481"/>
      <c r="O119" s="481"/>
      <c r="P119" s="481"/>
      <c r="Q119" s="481"/>
      <c r="R119" s="481"/>
      <c r="S119" s="481"/>
      <c r="T119" s="481"/>
      <c r="U119" s="481"/>
      <c r="V119" s="481"/>
      <c r="W119" s="481"/>
      <c r="X119" s="481"/>
      <c r="Y119" s="481"/>
      <c r="Z119" s="481"/>
      <c r="AA119" s="481"/>
      <c r="AB119" s="481"/>
      <c r="AC119" s="481"/>
      <c r="AD119" s="481"/>
      <c r="AE119" s="481"/>
    </row>
    <row r="120" spans="1:31">
      <c r="A120" s="519"/>
      <c r="B120" s="526"/>
      <c r="C120" s="526"/>
      <c r="D120" s="519"/>
      <c r="E120" s="481"/>
      <c r="F120" s="481"/>
      <c r="G120" s="481"/>
      <c r="H120" s="481"/>
      <c r="I120" s="481"/>
      <c r="J120" s="481"/>
      <c r="K120" s="481"/>
      <c r="L120" s="481"/>
      <c r="M120" s="481"/>
      <c r="N120" s="481"/>
      <c r="O120" s="481"/>
      <c r="P120" s="481"/>
      <c r="Q120" s="481"/>
      <c r="R120" s="481"/>
      <c r="S120" s="481"/>
      <c r="T120" s="481"/>
      <c r="U120" s="481"/>
      <c r="V120" s="481"/>
      <c r="W120" s="481"/>
      <c r="X120" s="481"/>
      <c r="Y120" s="481"/>
      <c r="Z120" s="481"/>
      <c r="AA120" s="481"/>
      <c r="AB120" s="481"/>
      <c r="AC120" s="481"/>
      <c r="AD120" s="481"/>
      <c r="AE120" s="481"/>
    </row>
    <row r="121" spans="1:31">
      <c r="A121" s="519"/>
      <c r="B121" s="526"/>
      <c r="C121" s="526"/>
      <c r="D121" s="519"/>
      <c r="E121" s="481"/>
      <c r="F121" s="481"/>
      <c r="G121" s="481"/>
      <c r="H121" s="481"/>
      <c r="I121" s="481"/>
      <c r="J121" s="481"/>
      <c r="K121" s="481"/>
      <c r="L121" s="481"/>
      <c r="M121" s="481"/>
      <c r="N121" s="481"/>
      <c r="O121" s="481"/>
      <c r="P121" s="481"/>
      <c r="Q121" s="481"/>
      <c r="R121" s="481"/>
      <c r="S121" s="481"/>
      <c r="T121" s="481"/>
      <c r="U121" s="481"/>
      <c r="V121" s="481"/>
      <c r="W121" s="481"/>
      <c r="X121" s="481"/>
      <c r="Y121" s="481"/>
      <c r="Z121" s="481"/>
      <c r="AA121" s="481"/>
      <c r="AB121" s="481"/>
      <c r="AC121" s="481"/>
      <c r="AD121" s="481"/>
      <c r="AE121" s="481"/>
    </row>
    <row r="122" spans="1:31">
      <c r="A122" s="519"/>
      <c r="B122" s="526"/>
      <c r="C122" s="526"/>
      <c r="D122" s="519"/>
      <c r="E122" s="481"/>
      <c r="F122" s="481"/>
      <c r="G122" s="481"/>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row>
    <row r="123" spans="1:31">
      <c r="A123" s="519"/>
      <c r="B123" s="526"/>
      <c r="C123" s="526"/>
      <c r="D123" s="519"/>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row>
    <row r="124" spans="1:31">
      <c r="A124" s="519"/>
      <c r="B124" s="526"/>
      <c r="C124" s="526"/>
      <c r="D124" s="519"/>
      <c r="E124" s="481"/>
      <c r="F124" s="481"/>
      <c r="G124" s="481"/>
      <c r="H124" s="481"/>
      <c r="I124" s="481"/>
      <c r="J124" s="481"/>
      <c r="K124" s="481"/>
      <c r="L124" s="481"/>
      <c r="M124" s="481"/>
      <c r="N124" s="481"/>
      <c r="O124" s="481"/>
      <c r="P124" s="481"/>
      <c r="Q124" s="481"/>
      <c r="R124" s="481"/>
      <c r="S124" s="481"/>
      <c r="T124" s="481"/>
      <c r="U124" s="481"/>
      <c r="V124" s="481"/>
      <c r="W124" s="481"/>
      <c r="X124" s="481"/>
      <c r="Y124" s="481"/>
      <c r="Z124" s="481"/>
      <c r="AA124" s="481"/>
      <c r="AB124" s="481"/>
      <c r="AC124" s="481"/>
      <c r="AD124" s="481"/>
      <c r="AE124" s="481"/>
    </row>
    <row r="125" spans="1:31">
      <c r="A125" s="519"/>
      <c r="B125" s="526"/>
      <c r="C125" s="526"/>
      <c r="D125" s="519"/>
      <c r="E125" s="481"/>
      <c r="F125" s="481"/>
      <c r="G125" s="481"/>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row>
    <row r="126" spans="1:31">
      <c r="A126" s="519"/>
      <c r="B126" s="526"/>
      <c r="C126" s="526"/>
      <c r="D126" s="519"/>
      <c r="E126" s="481"/>
      <c r="F126" s="481"/>
      <c r="G126" s="481"/>
      <c r="H126" s="481"/>
      <c r="I126" s="481"/>
      <c r="J126" s="481"/>
      <c r="K126" s="481"/>
      <c r="L126" s="481"/>
      <c r="M126" s="481"/>
      <c r="N126" s="481"/>
      <c r="O126" s="481"/>
      <c r="P126" s="481"/>
      <c r="Q126" s="481"/>
      <c r="R126" s="481"/>
      <c r="S126" s="481"/>
      <c r="T126" s="481"/>
      <c r="U126" s="481"/>
      <c r="V126" s="481"/>
      <c r="W126" s="481"/>
      <c r="X126" s="481"/>
      <c r="Y126" s="481"/>
      <c r="Z126" s="481"/>
      <c r="AA126" s="481"/>
      <c r="AB126" s="481"/>
      <c r="AC126" s="481"/>
      <c r="AD126" s="481"/>
      <c r="AE126" s="481"/>
    </row>
    <row r="127" spans="1:31">
      <c r="A127" s="519"/>
      <c r="B127" s="526"/>
      <c r="C127" s="526"/>
      <c r="D127" s="519"/>
      <c r="E127" s="481"/>
      <c r="F127" s="481"/>
      <c r="G127" s="481"/>
      <c r="H127" s="481"/>
      <c r="I127" s="481"/>
      <c r="J127" s="481"/>
      <c r="K127" s="481"/>
      <c r="L127" s="481"/>
      <c r="M127" s="481"/>
      <c r="N127" s="481"/>
      <c r="O127" s="481"/>
      <c r="P127" s="481"/>
      <c r="Q127" s="481"/>
      <c r="R127" s="481"/>
      <c r="S127" s="481"/>
      <c r="T127" s="481"/>
      <c r="U127" s="481"/>
      <c r="V127" s="481"/>
      <c r="W127" s="481"/>
      <c r="X127" s="481"/>
      <c r="Y127" s="481"/>
      <c r="Z127" s="481"/>
      <c r="AA127" s="481"/>
      <c r="AB127" s="481"/>
      <c r="AC127" s="481"/>
      <c r="AD127" s="481"/>
      <c r="AE127" s="481"/>
    </row>
    <row r="128" spans="1:31">
      <c r="A128" s="519"/>
      <c r="B128" s="526"/>
      <c r="C128" s="526"/>
      <c r="D128" s="519"/>
      <c r="E128" s="481"/>
      <c r="F128" s="481"/>
      <c r="G128" s="481"/>
      <c r="H128" s="481"/>
      <c r="I128" s="481"/>
      <c r="J128" s="481"/>
      <c r="K128" s="481"/>
      <c r="L128" s="481"/>
      <c r="M128" s="481"/>
      <c r="N128" s="481"/>
      <c r="O128" s="481"/>
      <c r="P128" s="481"/>
      <c r="Q128" s="481"/>
      <c r="R128" s="481"/>
      <c r="S128" s="481"/>
      <c r="T128" s="481"/>
      <c r="U128" s="481"/>
      <c r="V128" s="481"/>
      <c r="W128" s="481"/>
      <c r="X128" s="481"/>
      <c r="Y128" s="481"/>
      <c r="Z128" s="481"/>
      <c r="AA128" s="481"/>
      <c r="AB128" s="481"/>
      <c r="AC128" s="481"/>
      <c r="AD128" s="481"/>
      <c r="AE128" s="481"/>
    </row>
    <row r="129" spans="1:31">
      <c r="A129" s="519"/>
      <c r="B129" s="526"/>
      <c r="C129" s="526"/>
      <c r="D129" s="519"/>
      <c r="E129" s="481"/>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1">
      <c r="A130" s="519"/>
      <c r="B130" s="526"/>
      <c r="C130" s="526"/>
      <c r="D130" s="519"/>
      <c r="E130" s="481"/>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1">
      <c r="A131" s="519"/>
      <c r="B131" s="526"/>
      <c r="C131" s="526"/>
      <c r="D131" s="519"/>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1">
      <c r="A132" s="519"/>
      <c r="B132" s="526"/>
      <c r="C132" s="526"/>
      <c r="D132" s="519"/>
      <c r="E132" s="481"/>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1">
      <c r="A133" s="519"/>
      <c r="B133" s="526"/>
      <c r="C133" s="526"/>
      <c r="D133" s="519"/>
      <c r="E133" s="481"/>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1">
      <c r="A134" s="519"/>
      <c r="B134" s="526"/>
      <c r="C134" s="526"/>
      <c r="D134" s="519"/>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row>
    <row r="135" spans="1:31">
      <c r="A135" s="519"/>
      <c r="B135" s="526"/>
      <c r="C135" s="526"/>
      <c r="D135" s="519"/>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row>
    <row r="136" spans="1:31">
      <c r="A136" s="519"/>
      <c r="B136" s="526"/>
      <c r="C136" s="526"/>
      <c r="D136" s="519"/>
      <c r="E136" s="481"/>
      <c r="F136" s="481"/>
      <c r="G136" s="481"/>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row>
    <row r="137" spans="1:31">
      <c r="A137" s="519"/>
      <c r="B137" s="526"/>
      <c r="C137" s="526"/>
      <c r="D137" s="519"/>
      <c r="E137" s="481"/>
      <c r="F137" s="481"/>
      <c r="G137" s="481"/>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row>
    <row r="138" spans="1:31">
      <c r="A138" s="519"/>
      <c r="B138" s="526"/>
      <c r="C138" s="526"/>
      <c r="D138" s="519"/>
      <c r="E138" s="481"/>
      <c r="F138" s="481"/>
      <c r="G138" s="481"/>
      <c r="H138" s="481"/>
      <c r="I138" s="481"/>
      <c r="J138" s="481"/>
      <c r="K138" s="481"/>
      <c r="L138" s="481"/>
      <c r="M138" s="481"/>
      <c r="N138" s="481"/>
      <c r="O138" s="481"/>
      <c r="P138" s="481"/>
      <c r="Q138" s="481"/>
      <c r="R138" s="481"/>
      <c r="S138" s="481"/>
      <c r="T138" s="481"/>
      <c r="U138" s="481"/>
      <c r="V138" s="481"/>
      <c r="W138" s="481"/>
      <c r="X138" s="481"/>
      <c r="Y138" s="481"/>
      <c r="Z138" s="481"/>
      <c r="AA138" s="481"/>
      <c r="AB138" s="481"/>
      <c r="AC138" s="481"/>
      <c r="AD138" s="481"/>
      <c r="AE138" s="481"/>
    </row>
    <row r="139" spans="1:31">
      <c r="A139" s="519"/>
      <c r="B139" s="526"/>
      <c r="C139" s="526"/>
      <c r="D139" s="519"/>
      <c r="E139" s="481"/>
      <c r="F139" s="481"/>
      <c r="G139" s="481"/>
      <c r="H139" s="481"/>
      <c r="I139" s="481"/>
      <c r="J139" s="481"/>
      <c r="K139" s="481"/>
      <c r="L139" s="481"/>
      <c r="M139" s="481"/>
      <c r="N139" s="481"/>
      <c r="O139" s="481"/>
      <c r="P139" s="481"/>
      <c r="Q139" s="481"/>
      <c r="R139" s="481"/>
      <c r="S139" s="481"/>
      <c r="T139" s="481"/>
      <c r="U139" s="481"/>
      <c r="V139" s="481"/>
      <c r="W139" s="481"/>
      <c r="X139" s="481"/>
      <c r="Y139" s="481"/>
      <c r="Z139" s="481"/>
      <c r="AA139" s="481"/>
      <c r="AB139" s="481"/>
      <c r="AC139" s="481"/>
      <c r="AD139" s="481"/>
      <c r="AE139" s="481"/>
    </row>
    <row r="140" spans="1:31">
      <c r="A140" s="519"/>
      <c r="B140" s="526"/>
      <c r="C140" s="526"/>
      <c r="D140" s="519"/>
      <c r="E140" s="481"/>
      <c r="F140" s="481"/>
      <c r="G140" s="481"/>
      <c r="H140" s="481"/>
      <c r="I140" s="481"/>
      <c r="J140" s="481"/>
      <c r="K140" s="481"/>
      <c r="L140" s="481"/>
      <c r="M140" s="481"/>
      <c r="N140" s="481"/>
      <c r="O140" s="481"/>
      <c r="P140" s="481"/>
      <c r="Q140" s="481"/>
      <c r="R140" s="481"/>
      <c r="S140" s="481"/>
      <c r="T140" s="481"/>
      <c r="U140" s="481"/>
      <c r="V140" s="481"/>
      <c r="W140" s="481"/>
      <c r="X140" s="481"/>
      <c r="Y140" s="481"/>
      <c r="Z140" s="481"/>
      <c r="AA140" s="481"/>
      <c r="AB140" s="481"/>
      <c r="AC140" s="481"/>
      <c r="AD140" s="481"/>
      <c r="AE140" s="481"/>
    </row>
    <row r="141" spans="1:31">
      <c r="A141" s="519"/>
      <c r="B141" s="526"/>
      <c r="C141" s="526"/>
      <c r="D141" s="519"/>
      <c r="E141" s="481"/>
      <c r="F141" s="481"/>
      <c r="G141" s="481"/>
      <c r="H141" s="481"/>
      <c r="I141" s="481"/>
      <c r="J141" s="481"/>
      <c r="K141" s="481"/>
      <c r="L141" s="481"/>
      <c r="M141" s="481"/>
      <c r="N141" s="481"/>
      <c r="O141" s="481"/>
      <c r="P141" s="481"/>
      <c r="Q141" s="481"/>
      <c r="R141" s="481"/>
      <c r="S141" s="481"/>
      <c r="T141" s="481"/>
      <c r="U141" s="481"/>
      <c r="V141" s="481"/>
      <c r="W141" s="481"/>
      <c r="X141" s="481"/>
      <c r="Y141" s="481"/>
      <c r="Z141" s="481"/>
      <c r="AA141" s="481"/>
      <c r="AB141" s="481"/>
      <c r="AC141" s="481"/>
      <c r="AD141" s="481"/>
      <c r="AE141" s="481"/>
    </row>
    <row r="142" spans="1:31">
      <c r="A142" s="519"/>
      <c r="B142" s="526"/>
      <c r="C142" s="526"/>
      <c r="D142" s="519"/>
      <c r="E142" s="481"/>
      <c r="F142" s="481"/>
      <c r="G142" s="481"/>
      <c r="H142" s="481"/>
      <c r="I142" s="481"/>
      <c r="J142" s="481"/>
      <c r="K142" s="481"/>
      <c r="L142" s="481"/>
      <c r="M142" s="481"/>
      <c r="N142" s="481"/>
      <c r="O142" s="481"/>
      <c r="P142" s="481"/>
      <c r="Q142" s="481"/>
      <c r="R142" s="481"/>
      <c r="S142" s="481"/>
      <c r="T142" s="481"/>
      <c r="U142" s="481"/>
      <c r="V142" s="481"/>
      <c r="W142" s="481"/>
      <c r="X142" s="481"/>
      <c r="Y142" s="481"/>
      <c r="Z142" s="481"/>
      <c r="AA142" s="481"/>
      <c r="AB142" s="481"/>
      <c r="AC142" s="481"/>
      <c r="AD142" s="481"/>
      <c r="AE142" s="481"/>
    </row>
    <row r="143" spans="1:31">
      <c r="A143" s="519"/>
      <c r="B143" s="526"/>
      <c r="C143" s="526"/>
      <c r="D143" s="519"/>
      <c r="E143" s="481"/>
      <c r="F143" s="481"/>
      <c r="G143" s="481"/>
      <c r="H143" s="481"/>
      <c r="I143" s="481"/>
      <c r="J143" s="481"/>
      <c r="K143" s="481"/>
      <c r="L143" s="481"/>
      <c r="M143" s="481"/>
      <c r="N143" s="481"/>
      <c r="O143" s="481"/>
      <c r="P143" s="481"/>
      <c r="Q143" s="481"/>
      <c r="R143" s="481"/>
      <c r="S143" s="481"/>
      <c r="T143" s="481"/>
      <c r="U143" s="481"/>
      <c r="V143" s="481"/>
      <c r="W143" s="481"/>
      <c r="X143" s="481"/>
      <c r="Y143" s="481"/>
      <c r="Z143" s="481"/>
      <c r="AA143" s="481"/>
      <c r="AB143" s="481"/>
      <c r="AC143" s="481"/>
      <c r="AD143" s="481"/>
      <c r="AE143" s="481"/>
    </row>
    <row r="144" spans="1:31">
      <c r="A144" s="519"/>
      <c r="B144" s="526"/>
      <c r="C144" s="526"/>
      <c r="D144" s="519"/>
      <c r="E144" s="481"/>
      <c r="F144" s="481"/>
      <c r="G144" s="481"/>
      <c r="H144" s="481"/>
      <c r="I144" s="481"/>
      <c r="J144" s="481"/>
      <c r="K144" s="481"/>
      <c r="L144" s="481"/>
      <c r="M144" s="481"/>
      <c r="N144" s="481"/>
      <c r="O144" s="481"/>
      <c r="P144" s="481"/>
      <c r="Q144" s="481"/>
      <c r="R144" s="481"/>
      <c r="S144" s="481"/>
      <c r="T144" s="481"/>
      <c r="U144" s="481"/>
      <c r="V144" s="481"/>
      <c r="W144" s="481"/>
      <c r="X144" s="481"/>
      <c r="Y144" s="481"/>
      <c r="Z144" s="481"/>
      <c r="AA144" s="481"/>
      <c r="AB144" s="481"/>
      <c r="AC144" s="481"/>
      <c r="AD144" s="481"/>
      <c r="AE144" s="481"/>
    </row>
    <row r="145" spans="1:31">
      <c r="A145" s="519"/>
      <c r="B145" s="526"/>
      <c r="C145" s="526"/>
      <c r="D145" s="519"/>
      <c r="E145" s="481"/>
      <c r="F145" s="481"/>
      <c r="G145" s="481"/>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row>
    <row r="146" spans="1:31">
      <c r="A146" s="519"/>
      <c r="B146" s="526"/>
      <c r="C146" s="526"/>
      <c r="D146" s="519"/>
      <c r="E146" s="481"/>
      <c r="F146" s="481"/>
      <c r="G146" s="481"/>
      <c r="H146" s="481"/>
      <c r="I146" s="481"/>
      <c r="J146" s="481"/>
      <c r="K146" s="481"/>
      <c r="L146" s="481"/>
      <c r="M146" s="481"/>
      <c r="N146" s="481"/>
      <c r="O146" s="481"/>
      <c r="P146" s="481"/>
      <c r="Q146" s="481"/>
      <c r="R146" s="481"/>
      <c r="S146" s="481"/>
      <c r="T146" s="481"/>
      <c r="U146" s="481"/>
      <c r="V146" s="481"/>
      <c r="W146" s="481"/>
      <c r="X146" s="481"/>
      <c r="Y146" s="481"/>
      <c r="Z146" s="481"/>
      <c r="AA146" s="481"/>
      <c r="AB146" s="481"/>
      <c r="AC146" s="481"/>
      <c r="AD146" s="481"/>
      <c r="AE146" s="481"/>
    </row>
    <row r="147" spans="1:31">
      <c r="A147" s="519"/>
      <c r="B147" s="526"/>
      <c r="C147" s="526"/>
      <c r="D147" s="519"/>
      <c r="E147" s="481"/>
      <c r="F147" s="481"/>
      <c r="G147" s="481"/>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row>
    <row r="148" spans="1:31">
      <c r="A148" s="519"/>
      <c r="B148" s="526"/>
      <c r="C148" s="526"/>
      <c r="D148" s="519"/>
      <c r="E148" s="481"/>
      <c r="F148" s="481"/>
      <c r="G148" s="481"/>
      <c r="H148" s="481"/>
      <c r="I148" s="481"/>
      <c r="J148" s="481"/>
      <c r="K148" s="481"/>
      <c r="L148" s="481"/>
      <c r="M148" s="481"/>
      <c r="N148" s="481"/>
      <c r="O148" s="481"/>
      <c r="P148" s="481"/>
      <c r="Q148" s="481"/>
      <c r="R148" s="481"/>
      <c r="S148" s="481"/>
      <c r="T148" s="481"/>
      <c r="U148" s="481"/>
      <c r="V148" s="481"/>
      <c r="W148" s="481"/>
      <c r="X148" s="481"/>
      <c r="Y148" s="481"/>
      <c r="Z148" s="481"/>
      <c r="AA148" s="481"/>
      <c r="AB148" s="481"/>
      <c r="AC148" s="481"/>
      <c r="AD148" s="481"/>
      <c r="AE148" s="481"/>
    </row>
    <row r="149" spans="1:31">
      <c r="A149" s="519"/>
      <c r="B149" s="526"/>
      <c r="C149" s="526"/>
      <c r="D149" s="519"/>
      <c r="E149" s="481"/>
      <c r="F149" s="481"/>
      <c r="G149" s="481"/>
      <c r="H149" s="481"/>
      <c r="I149" s="481"/>
      <c r="J149" s="481"/>
      <c r="K149" s="481"/>
      <c r="L149" s="481"/>
      <c r="M149" s="481"/>
      <c r="N149" s="481"/>
      <c r="O149" s="481"/>
      <c r="P149" s="481"/>
      <c r="Q149" s="481"/>
      <c r="R149" s="481"/>
      <c r="S149" s="481"/>
      <c r="T149" s="481"/>
      <c r="U149" s="481"/>
      <c r="V149" s="481"/>
      <c r="W149" s="481"/>
      <c r="X149" s="481"/>
      <c r="Y149" s="481"/>
      <c r="Z149" s="481"/>
      <c r="AA149" s="481"/>
      <c r="AB149" s="481"/>
      <c r="AC149" s="481"/>
      <c r="AD149" s="481"/>
      <c r="AE149" s="481"/>
    </row>
    <row r="150" spans="1:31">
      <c r="A150" s="519"/>
      <c r="B150" s="526"/>
      <c r="C150" s="526"/>
      <c r="D150" s="519"/>
      <c r="E150" s="481"/>
      <c r="F150" s="481"/>
      <c r="G150" s="481"/>
      <c r="H150" s="481"/>
      <c r="I150" s="481"/>
      <c r="J150" s="481"/>
      <c r="K150" s="481"/>
      <c r="L150" s="481"/>
      <c r="M150" s="481"/>
      <c r="N150" s="481"/>
      <c r="O150" s="481"/>
      <c r="P150" s="481"/>
      <c r="Q150" s="481"/>
      <c r="R150" s="481"/>
      <c r="S150" s="481"/>
      <c r="T150" s="481"/>
      <c r="U150" s="481"/>
      <c r="V150" s="481"/>
      <c r="W150" s="481"/>
      <c r="X150" s="481"/>
      <c r="Y150" s="481"/>
      <c r="Z150" s="481"/>
      <c r="AA150" s="481"/>
      <c r="AB150" s="481"/>
      <c r="AC150" s="481"/>
      <c r="AD150" s="481"/>
      <c r="AE150" s="481"/>
    </row>
    <row r="151" spans="1:31">
      <c r="A151" s="519"/>
      <c r="B151" s="526"/>
      <c r="C151" s="526"/>
      <c r="D151" s="519"/>
      <c r="E151" s="481"/>
      <c r="F151" s="481"/>
      <c r="G151" s="481"/>
      <c r="H151" s="481"/>
      <c r="I151" s="481"/>
      <c r="J151" s="481"/>
      <c r="K151" s="481"/>
      <c r="L151" s="481"/>
      <c r="M151" s="481"/>
      <c r="N151" s="481"/>
      <c r="O151" s="481"/>
      <c r="P151" s="481"/>
      <c r="Q151" s="481"/>
      <c r="R151" s="481"/>
      <c r="S151" s="481"/>
      <c r="T151" s="481"/>
      <c r="U151" s="481"/>
      <c r="V151" s="481"/>
      <c r="W151" s="481"/>
      <c r="X151" s="481"/>
      <c r="Y151" s="481"/>
      <c r="Z151" s="481"/>
      <c r="AA151" s="481"/>
      <c r="AB151" s="481"/>
      <c r="AC151" s="481"/>
      <c r="AD151" s="481"/>
      <c r="AE151" s="481"/>
    </row>
    <row r="152" spans="1:31">
      <c r="A152" s="519"/>
      <c r="B152" s="526"/>
      <c r="C152" s="526"/>
      <c r="D152" s="519"/>
      <c r="E152" s="481"/>
      <c r="F152" s="481"/>
      <c r="G152" s="481"/>
      <c r="H152" s="481"/>
      <c r="I152" s="481"/>
      <c r="J152" s="481"/>
      <c r="K152" s="481"/>
      <c r="L152" s="481"/>
      <c r="M152" s="481"/>
      <c r="N152" s="481"/>
      <c r="O152" s="481"/>
      <c r="P152" s="481"/>
      <c r="Q152" s="481"/>
      <c r="R152" s="481"/>
      <c r="S152" s="481"/>
      <c r="T152" s="481"/>
      <c r="U152" s="481"/>
      <c r="V152" s="481"/>
      <c r="W152" s="481"/>
      <c r="X152" s="481"/>
      <c r="Y152" s="481"/>
      <c r="Z152" s="481"/>
      <c r="AA152" s="481"/>
      <c r="AB152" s="481"/>
      <c r="AC152" s="481"/>
      <c r="AD152" s="481"/>
      <c r="AE152" s="481"/>
    </row>
    <row r="153" spans="1:31">
      <c r="A153" s="519"/>
      <c r="B153" s="526"/>
      <c r="C153" s="526"/>
      <c r="D153" s="519"/>
      <c r="E153" s="481"/>
      <c r="F153" s="481"/>
      <c r="G153" s="481"/>
      <c r="H153" s="481"/>
      <c r="I153" s="481"/>
      <c r="J153" s="481"/>
      <c r="K153" s="481"/>
      <c r="L153" s="481"/>
      <c r="M153" s="481"/>
      <c r="N153" s="481"/>
      <c r="O153" s="481"/>
      <c r="P153" s="481"/>
      <c r="Q153" s="481"/>
      <c r="R153" s="481"/>
      <c r="S153" s="481"/>
      <c r="T153" s="481"/>
      <c r="U153" s="481"/>
      <c r="V153" s="481"/>
      <c r="W153" s="481"/>
      <c r="X153" s="481"/>
      <c r="Y153" s="481"/>
      <c r="Z153" s="481"/>
      <c r="AA153" s="481"/>
      <c r="AB153" s="481"/>
      <c r="AC153" s="481"/>
      <c r="AD153" s="481"/>
      <c r="AE153" s="481"/>
    </row>
    <row r="154" spans="1:31">
      <c r="A154" s="519"/>
      <c r="B154" s="526"/>
      <c r="C154" s="526"/>
      <c r="D154" s="519"/>
      <c r="E154" s="481"/>
      <c r="F154" s="481"/>
      <c r="G154" s="481"/>
      <c r="H154" s="481"/>
      <c r="I154" s="481"/>
      <c r="J154" s="481"/>
      <c r="K154" s="481"/>
      <c r="L154" s="481"/>
      <c r="M154" s="481"/>
      <c r="N154" s="481"/>
      <c r="O154" s="481"/>
      <c r="P154" s="481"/>
      <c r="Q154" s="481"/>
      <c r="R154" s="481"/>
      <c r="S154" s="481"/>
      <c r="T154" s="481"/>
      <c r="U154" s="481"/>
      <c r="V154" s="481"/>
      <c r="W154" s="481"/>
      <c r="X154" s="481"/>
      <c r="Y154" s="481"/>
      <c r="Z154" s="481"/>
      <c r="AA154" s="481"/>
      <c r="AB154" s="481"/>
      <c r="AC154" s="481"/>
      <c r="AD154" s="481"/>
      <c r="AE154" s="481"/>
    </row>
    <row r="155" spans="1:31">
      <c r="A155" s="519"/>
      <c r="B155" s="526"/>
      <c r="C155" s="526"/>
      <c r="D155" s="519"/>
      <c r="E155" s="481"/>
      <c r="F155" s="481"/>
      <c r="G155" s="481"/>
      <c r="H155" s="481"/>
      <c r="I155" s="481"/>
      <c r="J155" s="481"/>
      <c r="K155" s="481"/>
      <c r="L155" s="481"/>
      <c r="M155" s="481"/>
      <c r="N155" s="481"/>
      <c r="O155" s="481"/>
      <c r="P155" s="481"/>
      <c r="Q155" s="481"/>
      <c r="R155" s="481"/>
      <c r="S155" s="481"/>
      <c r="T155" s="481"/>
      <c r="U155" s="481"/>
      <c r="V155" s="481"/>
      <c r="W155" s="481"/>
      <c r="X155" s="481"/>
      <c r="Y155" s="481"/>
      <c r="Z155" s="481"/>
      <c r="AA155" s="481"/>
      <c r="AB155" s="481"/>
      <c r="AC155" s="481"/>
      <c r="AD155" s="481"/>
      <c r="AE155" s="481"/>
    </row>
    <row r="156" spans="1:31">
      <c r="A156" s="519"/>
      <c r="B156" s="526"/>
      <c r="C156" s="526"/>
      <c r="D156" s="519"/>
      <c r="E156" s="481"/>
      <c r="F156" s="481"/>
      <c r="G156" s="481"/>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row>
    <row r="157" spans="1:31">
      <c r="A157" s="519"/>
      <c r="B157" s="526"/>
      <c r="C157" s="526"/>
      <c r="D157" s="519"/>
      <c r="E157" s="481"/>
      <c r="F157" s="481"/>
      <c r="G157" s="481"/>
      <c r="H157" s="481"/>
      <c r="I157" s="481"/>
      <c r="J157" s="481"/>
      <c r="K157" s="481"/>
      <c r="L157" s="481"/>
      <c r="M157" s="481"/>
      <c r="N157" s="481"/>
      <c r="O157" s="481"/>
      <c r="P157" s="481"/>
      <c r="Q157" s="481"/>
      <c r="R157" s="481"/>
      <c r="S157" s="481"/>
      <c r="T157" s="481"/>
      <c r="U157" s="481"/>
      <c r="V157" s="481"/>
      <c r="W157" s="481"/>
      <c r="X157" s="481"/>
      <c r="Y157" s="481"/>
      <c r="Z157" s="481"/>
      <c r="AA157" s="481"/>
      <c r="AB157" s="481"/>
      <c r="AC157" s="481"/>
      <c r="AD157" s="481"/>
      <c r="AE157" s="481"/>
    </row>
    <row r="158" spans="1:31">
      <c r="A158" s="519"/>
      <c r="B158" s="526"/>
      <c r="C158" s="526"/>
      <c r="D158" s="519"/>
      <c r="E158" s="481"/>
      <c r="F158" s="481"/>
      <c r="G158" s="481"/>
      <c r="H158" s="481"/>
      <c r="I158" s="481"/>
      <c r="J158" s="481"/>
      <c r="K158" s="481"/>
      <c r="L158" s="481"/>
      <c r="M158" s="481"/>
      <c r="N158" s="481"/>
      <c r="O158" s="481"/>
      <c r="P158" s="481"/>
      <c r="Q158" s="481"/>
      <c r="R158" s="481"/>
      <c r="S158" s="481"/>
      <c r="T158" s="481"/>
      <c r="U158" s="481"/>
      <c r="V158" s="481"/>
      <c r="W158" s="481"/>
      <c r="X158" s="481"/>
      <c r="Y158" s="481"/>
      <c r="Z158" s="481"/>
      <c r="AA158" s="481"/>
      <c r="AB158" s="481"/>
      <c r="AC158" s="481"/>
      <c r="AD158" s="481"/>
      <c r="AE158" s="481"/>
    </row>
    <row r="159" spans="1:31">
      <c r="A159" s="519"/>
      <c r="B159" s="526"/>
      <c r="C159" s="526"/>
      <c r="D159" s="519"/>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row>
    <row r="160" spans="1:31">
      <c r="A160" s="519"/>
      <c r="B160" s="526"/>
      <c r="C160" s="526"/>
      <c r="D160" s="519"/>
      <c r="E160" s="481"/>
      <c r="F160" s="481"/>
      <c r="G160" s="481"/>
      <c r="H160" s="481"/>
      <c r="I160" s="481"/>
      <c r="J160" s="481"/>
      <c r="K160" s="481"/>
      <c r="L160" s="481"/>
      <c r="M160" s="481"/>
      <c r="N160" s="481"/>
      <c r="O160" s="481"/>
      <c r="P160" s="481"/>
      <c r="Q160" s="481"/>
      <c r="R160" s="481"/>
      <c r="S160" s="481"/>
      <c r="T160" s="481"/>
      <c r="U160" s="481"/>
      <c r="V160" s="481"/>
      <c r="W160" s="481"/>
      <c r="X160" s="481"/>
      <c r="Y160" s="481"/>
      <c r="Z160" s="481"/>
      <c r="AA160" s="481"/>
      <c r="AB160" s="481"/>
      <c r="AC160" s="481"/>
      <c r="AD160" s="481"/>
      <c r="AE160" s="481"/>
    </row>
    <row r="161" spans="1:31">
      <c r="A161" s="519"/>
      <c r="B161" s="526"/>
      <c r="C161" s="526"/>
      <c r="D161" s="519"/>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row>
    <row r="162" spans="1:31">
      <c r="A162" s="519"/>
      <c r="B162" s="526"/>
      <c r="C162" s="526"/>
      <c r="D162" s="519"/>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row>
    <row r="163" spans="1:31">
      <c r="A163" s="519"/>
      <c r="B163" s="526"/>
      <c r="C163" s="526"/>
      <c r="D163" s="519"/>
      <c r="E163" s="481"/>
      <c r="F163" s="481"/>
      <c r="G163" s="481"/>
      <c r="H163" s="481"/>
      <c r="I163" s="481"/>
      <c r="J163" s="481"/>
      <c r="K163" s="481"/>
      <c r="L163" s="481"/>
      <c r="M163" s="481"/>
      <c r="N163" s="481"/>
      <c r="O163" s="481"/>
      <c r="P163" s="481"/>
      <c r="Q163" s="481"/>
      <c r="R163" s="481"/>
      <c r="S163" s="481"/>
      <c r="T163" s="481"/>
      <c r="U163" s="481"/>
      <c r="V163" s="481"/>
      <c r="W163" s="481"/>
      <c r="X163" s="481"/>
      <c r="Y163" s="481"/>
      <c r="Z163" s="481"/>
      <c r="AA163" s="481"/>
      <c r="AB163" s="481"/>
      <c r="AC163" s="481"/>
      <c r="AD163" s="481"/>
      <c r="AE163" s="481"/>
    </row>
    <row r="164" spans="1:31">
      <c r="A164" s="519"/>
      <c r="B164" s="526"/>
      <c r="C164" s="526"/>
      <c r="D164" s="519"/>
      <c r="E164" s="481"/>
      <c r="F164" s="481"/>
      <c r="G164" s="481"/>
      <c r="H164" s="481"/>
      <c r="I164" s="481"/>
      <c r="J164" s="481"/>
      <c r="K164" s="481"/>
      <c r="L164" s="481"/>
      <c r="M164" s="481"/>
      <c r="N164" s="481"/>
      <c r="O164" s="481"/>
      <c r="P164" s="481"/>
      <c r="Q164" s="481"/>
      <c r="R164" s="481"/>
      <c r="S164" s="481"/>
      <c r="T164" s="481"/>
      <c r="U164" s="481"/>
      <c r="V164" s="481"/>
      <c r="W164" s="481"/>
      <c r="X164" s="481"/>
      <c r="Y164" s="481"/>
      <c r="Z164" s="481"/>
      <c r="AA164" s="481"/>
      <c r="AB164" s="481"/>
      <c r="AC164" s="481"/>
      <c r="AD164" s="481"/>
      <c r="AE164" s="481"/>
    </row>
    <row r="165" spans="1:31">
      <c r="A165" s="519"/>
      <c r="B165" s="526"/>
      <c r="C165" s="526"/>
      <c r="D165" s="519"/>
      <c r="E165" s="481"/>
      <c r="F165" s="481"/>
      <c r="G165" s="481"/>
      <c r="H165" s="481"/>
      <c r="I165" s="481"/>
      <c r="J165" s="481"/>
      <c r="K165" s="481"/>
      <c r="L165" s="481"/>
      <c r="M165" s="481"/>
      <c r="N165" s="481"/>
      <c r="O165" s="481"/>
      <c r="P165" s="481"/>
      <c r="Q165" s="481"/>
      <c r="R165" s="481"/>
      <c r="S165" s="481"/>
      <c r="T165" s="481"/>
      <c r="U165" s="481"/>
      <c r="V165" s="481"/>
      <c r="W165" s="481"/>
      <c r="X165" s="481"/>
      <c r="Y165" s="481"/>
      <c r="Z165" s="481"/>
      <c r="AA165" s="481"/>
      <c r="AB165" s="481"/>
      <c r="AC165" s="481"/>
      <c r="AD165" s="481"/>
      <c r="AE165" s="481"/>
    </row>
    <row r="166" spans="1:31">
      <c r="A166" s="519"/>
      <c r="B166" s="526"/>
      <c r="C166" s="526"/>
      <c r="D166" s="519"/>
      <c r="E166" s="481"/>
      <c r="F166" s="481"/>
      <c r="G166" s="481"/>
      <c r="H166" s="481"/>
      <c r="I166" s="481"/>
      <c r="J166" s="481"/>
      <c r="K166" s="481"/>
      <c r="L166" s="481"/>
      <c r="M166" s="481"/>
      <c r="N166" s="481"/>
      <c r="O166" s="481"/>
      <c r="P166" s="481"/>
      <c r="Q166" s="481"/>
      <c r="R166" s="481"/>
      <c r="S166" s="481"/>
      <c r="T166" s="481"/>
      <c r="U166" s="481"/>
      <c r="V166" s="481"/>
      <c r="W166" s="481"/>
      <c r="X166" s="481"/>
      <c r="Y166" s="481"/>
      <c r="Z166" s="481"/>
      <c r="AA166" s="481"/>
      <c r="AB166" s="481"/>
      <c r="AC166" s="481"/>
      <c r="AD166" s="481"/>
      <c r="AE166" s="481"/>
    </row>
    <row r="167" spans="1:31">
      <c r="A167" s="519"/>
      <c r="B167" s="526"/>
      <c r="C167" s="526"/>
      <c r="D167" s="519"/>
      <c r="E167" s="481"/>
      <c r="F167" s="481"/>
      <c r="G167" s="481"/>
      <c r="H167" s="481"/>
      <c r="I167" s="481"/>
      <c r="J167" s="481"/>
      <c r="K167" s="481"/>
      <c r="L167" s="481"/>
      <c r="M167" s="481"/>
      <c r="N167" s="481"/>
      <c r="O167" s="481"/>
      <c r="P167" s="481"/>
      <c r="Q167" s="481"/>
      <c r="R167" s="481"/>
      <c r="S167" s="481"/>
      <c r="T167" s="481"/>
      <c r="U167" s="481"/>
      <c r="V167" s="481"/>
      <c r="W167" s="481"/>
      <c r="X167" s="481"/>
      <c r="Y167" s="481"/>
      <c r="Z167" s="481"/>
      <c r="AA167" s="481"/>
      <c r="AB167" s="481"/>
      <c r="AC167" s="481"/>
      <c r="AD167" s="481"/>
      <c r="AE167" s="481"/>
    </row>
    <row r="168" spans="1:31">
      <c r="A168" s="519"/>
      <c r="B168" s="526"/>
      <c r="C168" s="526"/>
      <c r="D168" s="519"/>
      <c r="E168" s="481"/>
      <c r="F168" s="481"/>
      <c r="G168" s="481"/>
      <c r="H168" s="481"/>
      <c r="I168" s="481"/>
      <c r="J168" s="481"/>
      <c r="K168" s="481"/>
      <c r="L168" s="481"/>
      <c r="M168" s="481"/>
      <c r="N168" s="481"/>
      <c r="O168" s="481"/>
      <c r="P168" s="481"/>
      <c r="Q168" s="481"/>
      <c r="R168" s="481"/>
      <c r="S168" s="481"/>
      <c r="T168" s="481"/>
      <c r="U168" s="481"/>
      <c r="V168" s="481"/>
      <c r="W168" s="481"/>
      <c r="X168" s="481"/>
      <c r="Y168" s="481"/>
      <c r="Z168" s="481"/>
      <c r="AA168" s="481"/>
      <c r="AB168" s="481"/>
      <c r="AC168" s="481"/>
      <c r="AD168" s="481"/>
      <c r="AE168" s="481"/>
    </row>
    <row r="169" spans="1:31">
      <c r="A169" s="519"/>
      <c r="B169" s="526"/>
      <c r="C169" s="526"/>
      <c r="D169" s="519"/>
      <c r="E169" s="481"/>
      <c r="F169" s="481"/>
      <c r="G169" s="481"/>
      <c r="H169" s="481"/>
      <c r="I169" s="481"/>
      <c r="J169" s="481"/>
      <c r="K169" s="481"/>
      <c r="L169" s="481"/>
      <c r="M169" s="481"/>
      <c r="N169" s="481"/>
      <c r="O169" s="481"/>
      <c r="P169" s="481"/>
      <c r="Q169" s="481"/>
      <c r="R169" s="481"/>
      <c r="S169" s="481"/>
      <c r="T169" s="481"/>
      <c r="U169" s="481"/>
      <c r="V169" s="481"/>
      <c r="W169" s="481"/>
      <c r="X169" s="481"/>
      <c r="Y169" s="481"/>
      <c r="Z169" s="481"/>
      <c r="AA169" s="481"/>
      <c r="AB169" s="481"/>
      <c r="AC169" s="481"/>
      <c r="AD169" s="481"/>
      <c r="AE169" s="481"/>
    </row>
    <row r="170" spans="1:31">
      <c r="A170" s="519"/>
      <c r="B170" s="526"/>
      <c r="C170" s="526"/>
      <c r="D170" s="519"/>
      <c r="E170" s="481"/>
      <c r="F170" s="481"/>
      <c r="G170" s="481"/>
      <c r="H170" s="481"/>
      <c r="I170" s="481"/>
      <c r="J170" s="481"/>
      <c r="K170" s="481"/>
      <c r="L170" s="481"/>
      <c r="M170" s="481"/>
      <c r="N170" s="481"/>
      <c r="O170" s="481"/>
      <c r="P170" s="481"/>
      <c r="Q170" s="481"/>
      <c r="R170" s="481"/>
      <c r="S170" s="481"/>
      <c r="T170" s="481"/>
      <c r="U170" s="481"/>
      <c r="V170" s="481"/>
      <c r="W170" s="481"/>
      <c r="X170" s="481"/>
      <c r="Y170" s="481"/>
      <c r="Z170" s="481"/>
      <c r="AA170" s="481"/>
      <c r="AB170" s="481"/>
      <c r="AC170" s="481"/>
      <c r="AD170" s="481"/>
      <c r="AE170" s="481"/>
    </row>
    <row r="171" spans="1:31">
      <c r="A171" s="519"/>
      <c r="B171" s="526"/>
      <c r="C171" s="526"/>
      <c r="D171" s="519"/>
      <c r="E171" s="481"/>
      <c r="F171" s="481"/>
      <c r="G171" s="481"/>
      <c r="H171" s="481"/>
      <c r="I171" s="481"/>
      <c r="J171" s="481"/>
      <c r="K171" s="481"/>
      <c r="L171" s="481"/>
      <c r="M171" s="481"/>
      <c r="N171" s="481"/>
      <c r="O171" s="481"/>
      <c r="P171" s="481"/>
      <c r="Q171" s="481"/>
      <c r="R171" s="481"/>
      <c r="S171" s="481"/>
      <c r="T171" s="481"/>
      <c r="U171" s="481"/>
      <c r="V171" s="481"/>
      <c r="W171" s="481"/>
      <c r="X171" s="481"/>
      <c r="Y171" s="481"/>
      <c r="Z171" s="481"/>
      <c r="AA171" s="481"/>
      <c r="AB171" s="481"/>
      <c r="AC171" s="481"/>
      <c r="AD171" s="481"/>
      <c r="AE171" s="481"/>
    </row>
    <row r="172" spans="1:31">
      <c r="A172" s="519"/>
      <c r="B172" s="526"/>
      <c r="C172" s="526"/>
      <c r="D172" s="519"/>
      <c r="E172" s="481"/>
      <c r="F172" s="481"/>
      <c r="G172" s="481"/>
      <c r="H172" s="481"/>
      <c r="I172" s="481"/>
      <c r="J172" s="481"/>
      <c r="K172" s="481"/>
      <c r="L172" s="481"/>
      <c r="M172" s="481"/>
      <c r="N172" s="481"/>
      <c r="O172" s="481"/>
      <c r="P172" s="481"/>
      <c r="Q172" s="481"/>
      <c r="R172" s="481"/>
      <c r="S172" s="481"/>
      <c r="T172" s="481"/>
      <c r="U172" s="481"/>
      <c r="V172" s="481"/>
      <c r="W172" s="481"/>
      <c r="X172" s="481"/>
      <c r="Y172" s="481"/>
      <c r="Z172" s="481"/>
      <c r="AA172" s="481"/>
      <c r="AB172" s="481"/>
      <c r="AC172" s="481"/>
      <c r="AD172" s="481"/>
      <c r="AE172" s="481"/>
    </row>
    <row r="173" spans="1:31">
      <c r="A173" s="519"/>
      <c r="B173" s="526"/>
      <c r="C173" s="526"/>
      <c r="D173" s="519"/>
      <c r="E173" s="481"/>
      <c r="F173" s="481"/>
      <c r="G173" s="481"/>
      <c r="H173" s="481"/>
      <c r="I173" s="481"/>
      <c r="J173" s="481"/>
      <c r="K173" s="481"/>
      <c r="L173" s="481"/>
      <c r="M173" s="481"/>
      <c r="N173" s="481"/>
      <c r="O173" s="481"/>
      <c r="P173" s="481"/>
      <c r="Q173" s="481"/>
      <c r="R173" s="481"/>
      <c r="S173" s="481"/>
      <c r="T173" s="481"/>
      <c r="U173" s="481"/>
      <c r="V173" s="481"/>
      <c r="W173" s="481"/>
      <c r="X173" s="481"/>
      <c r="Y173" s="481"/>
      <c r="Z173" s="481"/>
      <c r="AA173" s="481"/>
      <c r="AB173" s="481"/>
      <c r="AC173" s="481"/>
      <c r="AD173" s="481"/>
      <c r="AE173" s="481"/>
    </row>
    <row r="174" spans="1:31">
      <c r="A174" s="519"/>
      <c r="B174" s="526"/>
      <c r="C174" s="526"/>
      <c r="D174" s="519"/>
      <c r="E174" s="481"/>
      <c r="F174" s="481"/>
      <c r="G174" s="481"/>
      <c r="H174" s="481"/>
      <c r="I174" s="481"/>
      <c r="J174" s="481"/>
      <c r="K174" s="481"/>
      <c r="L174" s="481"/>
      <c r="M174" s="481"/>
      <c r="N174" s="481"/>
      <c r="O174" s="481"/>
      <c r="P174" s="481"/>
      <c r="Q174" s="481"/>
      <c r="R174" s="481"/>
      <c r="S174" s="481"/>
      <c r="T174" s="481"/>
      <c r="U174" s="481"/>
      <c r="V174" s="481"/>
      <c r="W174" s="481"/>
      <c r="X174" s="481"/>
      <c r="Y174" s="481"/>
      <c r="Z174" s="481"/>
      <c r="AA174" s="481"/>
      <c r="AB174" s="481"/>
      <c r="AC174" s="481"/>
      <c r="AD174" s="481"/>
      <c r="AE174" s="481"/>
    </row>
    <row r="175" spans="1:31">
      <c r="A175" s="519"/>
      <c r="B175" s="526"/>
      <c r="C175" s="526"/>
      <c r="D175" s="519"/>
      <c r="E175" s="481"/>
      <c r="F175" s="481"/>
      <c r="G175" s="481"/>
      <c r="H175" s="481"/>
      <c r="I175" s="481"/>
      <c r="J175" s="481"/>
      <c r="K175" s="481"/>
      <c r="L175" s="481"/>
      <c r="M175" s="481"/>
      <c r="N175" s="481"/>
      <c r="O175" s="481"/>
      <c r="P175" s="481"/>
      <c r="Q175" s="481"/>
      <c r="R175" s="481"/>
      <c r="S175" s="481"/>
      <c r="T175" s="481"/>
      <c r="U175" s="481"/>
      <c r="V175" s="481"/>
      <c r="W175" s="481"/>
      <c r="X175" s="481"/>
      <c r="Y175" s="481"/>
      <c r="Z175" s="481"/>
      <c r="AA175" s="481"/>
      <c r="AB175" s="481"/>
      <c r="AC175" s="481"/>
      <c r="AD175" s="481"/>
      <c r="AE175" s="481"/>
    </row>
    <row r="176" spans="1:31">
      <c r="A176" s="519"/>
      <c r="B176" s="526"/>
      <c r="C176" s="526"/>
      <c r="D176" s="519"/>
      <c r="E176" s="481"/>
      <c r="F176" s="481"/>
      <c r="G176" s="481"/>
      <c r="H176" s="481"/>
      <c r="I176" s="481"/>
      <c r="J176" s="481"/>
      <c r="K176" s="481"/>
      <c r="L176" s="481"/>
      <c r="M176" s="481"/>
      <c r="N176" s="481"/>
      <c r="O176" s="481"/>
      <c r="P176" s="481"/>
      <c r="Q176" s="481"/>
      <c r="R176" s="481"/>
      <c r="S176" s="481"/>
      <c r="T176" s="481"/>
      <c r="U176" s="481"/>
      <c r="V176" s="481"/>
      <c r="W176" s="481"/>
      <c r="X176" s="481"/>
      <c r="Y176" s="481"/>
      <c r="Z176" s="481"/>
      <c r="AA176" s="481"/>
      <c r="AB176" s="481"/>
      <c r="AC176" s="481"/>
      <c r="AD176" s="481"/>
      <c r="AE176" s="481"/>
    </row>
    <row r="177" spans="1:31">
      <c r="A177" s="519"/>
      <c r="B177" s="526"/>
      <c r="C177" s="526"/>
      <c r="D177" s="519"/>
      <c r="E177" s="481"/>
      <c r="F177" s="481"/>
      <c r="G177" s="481"/>
      <c r="H177" s="481"/>
      <c r="I177" s="481"/>
      <c r="J177" s="481"/>
      <c r="K177" s="481"/>
      <c r="L177" s="481"/>
      <c r="M177" s="481"/>
      <c r="N177" s="481"/>
      <c r="O177" s="481"/>
      <c r="P177" s="481"/>
      <c r="Q177" s="481"/>
      <c r="R177" s="481"/>
      <c r="S177" s="481"/>
      <c r="T177" s="481"/>
      <c r="U177" s="481"/>
      <c r="V177" s="481"/>
      <c r="W177" s="481"/>
      <c r="X177" s="481"/>
      <c r="Y177" s="481"/>
      <c r="Z177" s="481"/>
      <c r="AA177" s="481"/>
      <c r="AB177" s="481"/>
      <c r="AC177" s="481"/>
      <c r="AD177" s="481"/>
      <c r="AE177" s="481"/>
    </row>
    <row r="178" spans="1:31">
      <c r="A178" s="519"/>
      <c r="B178" s="526"/>
      <c r="C178" s="526"/>
      <c r="D178" s="519"/>
      <c r="E178" s="481"/>
      <c r="F178" s="481"/>
      <c r="G178" s="481"/>
      <c r="H178" s="481"/>
      <c r="I178" s="481"/>
      <c r="J178" s="481"/>
      <c r="K178" s="481"/>
      <c r="L178" s="481"/>
      <c r="M178" s="481"/>
      <c r="N178" s="481"/>
      <c r="O178" s="481"/>
      <c r="P178" s="481"/>
      <c r="Q178" s="481"/>
      <c r="R178" s="481"/>
      <c r="S178" s="481"/>
      <c r="T178" s="481"/>
      <c r="U178" s="481"/>
      <c r="V178" s="481"/>
      <c r="W178" s="481"/>
      <c r="X178" s="481"/>
      <c r="Y178" s="481"/>
      <c r="Z178" s="481"/>
      <c r="AA178" s="481"/>
      <c r="AB178" s="481"/>
      <c r="AC178" s="481"/>
      <c r="AD178" s="481"/>
      <c r="AE178" s="481"/>
    </row>
    <row r="179" spans="1:31">
      <c r="A179" s="519"/>
      <c r="B179" s="526"/>
      <c r="C179" s="526"/>
      <c r="D179" s="519"/>
      <c r="E179" s="481"/>
      <c r="F179" s="481"/>
      <c r="G179" s="481"/>
      <c r="H179" s="481"/>
      <c r="I179" s="481"/>
      <c r="J179" s="481"/>
      <c r="K179" s="481"/>
      <c r="L179" s="481"/>
      <c r="M179" s="481"/>
      <c r="N179" s="481"/>
      <c r="O179" s="481"/>
      <c r="P179" s="481"/>
      <c r="Q179" s="481"/>
      <c r="R179" s="481"/>
      <c r="S179" s="481"/>
      <c r="T179" s="481"/>
      <c r="U179" s="481"/>
      <c r="V179" s="481"/>
      <c r="W179" s="481"/>
      <c r="X179" s="481"/>
      <c r="Y179" s="481"/>
      <c r="Z179" s="481"/>
      <c r="AA179" s="481"/>
      <c r="AB179" s="481"/>
      <c r="AC179" s="481"/>
      <c r="AD179" s="481"/>
      <c r="AE179" s="481"/>
    </row>
    <row r="180" spans="1:31">
      <c r="A180" s="519"/>
      <c r="B180" s="526"/>
      <c r="C180" s="526"/>
      <c r="D180" s="519"/>
      <c r="E180" s="481"/>
      <c r="F180" s="481"/>
      <c r="G180" s="481"/>
      <c r="H180" s="481"/>
      <c r="I180" s="481"/>
      <c r="J180" s="481"/>
      <c r="K180" s="481"/>
      <c r="L180" s="481"/>
      <c r="M180" s="481"/>
      <c r="N180" s="481"/>
      <c r="O180" s="481"/>
      <c r="P180" s="481"/>
      <c r="Q180" s="481"/>
      <c r="R180" s="481"/>
      <c r="S180" s="481"/>
      <c r="T180" s="481"/>
      <c r="U180" s="481"/>
      <c r="V180" s="481"/>
      <c r="W180" s="481"/>
      <c r="X180" s="481"/>
      <c r="Y180" s="481"/>
      <c r="Z180" s="481"/>
      <c r="AA180" s="481"/>
      <c r="AB180" s="481"/>
      <c r="AC180" s="481"/>
      <c r="AD180" s="481"/>
      <c r="AE180" s="481"/>
    </row>
    <row r="181" spans="1:31">
      <c r="A181" s="519"/>
      <c r="B181" s="526"/>
      <c r="C181" s="526"/>
      <c r="D181" s="519"/>
      <c r="E181" s="481"/>
      <c r="F181" s="481"/>
      <c r="G181" s="481"/>
      <c r="H181" s="481"/>
      <c r="I181" s="481"/>
      <c r="J181" s="481"/>
      <c r="K181" s="481"/>
      <c r="L181" s="481"/>
      <c r="M181" s="481"/>
      <c r="N181" s="481"/>
      <c r="O181" s="481"/>
      <c r="P181" s="481"/>
      <c r="Q181" s="481"/>
      <c r="R181" s="481"/>
      <c r="S181" s="481"/>
      <c r="T181" s="481"/>
      <c r="U181" s="481"/>
      <c r="V181" s="481"/>
      <c r="W181" s="481"/>
      <c r="X181" s="481"/>
      <c r="Y181" s="481"/>
      <c r="Z181" s="481"/>
      <c r="AA181" s="481"/>
      <c r="AB181" s="481"/>
      <c r="AC181" s="481"/>
      <c r="AD181" s="481"/>
      <c r="AE181" s="481"/>
    </row>
    <row r="182" spans="1:31">
      <c r="A182" s="519"/>
      <c r="B182" s="526"/>
      <c r="C182" s="526"/>
      <c r="D182" s="519"/>
      <c r="E182" s="481"/>
      <c r="F182" s="481"/>
      <c r="G182" s="481"/>
      <c r="H182" s="481"/>
      <c r="I182" s="481"/>
      <c r="J182" s="481"/>
      <c r="K182" s="481"/>
      <c r="L182" s="481"/>
      <c r="M182" s="481"/>
      <c r="N182" s="481"/>
      <c r="O182" s="481"/>
      <c r="P182" s="481"/>
      <c r="Q182" s="481"/>
      <c r="R182" s="481"/>
      <c r="S182" s="481"/>
      <c r="T182" s="481"/>
      <c r="U182" s="481"/>
      <c r="V182" s="481"/>
      <c r="W182" s="481"/>
      <c r="X182" s="481"/>
      <c r="Y182" s="481"/>
      <c r="Z182" s="481"/>
      <c r="AA182" s="481"/>
      <c r="AB182" s="481"/>
      <c r="AC182" s="481"/>
      <c r="AD182" s="481"/>
      <c r="AE182" s="481"/>
    </row>
    <row r="183" spans="1:31">
      <c r="A183" s="519"/>
      <c r="B183" s="526"/>
      <c r="C183" s="526"/>
      <c r="D183" s="519"/>
      <c r="E183" s="481"/>
      <c r="F183" s="481"/>
      <c r="G183" s="481"/>
      <c r="H183" s="481"/>
      <c r="I183" s="481"/>
      <c r="J183" s="481"/>
      <c r="K183" s="481"/>
      <c r="L183" s="481"/>
      <c r="M183" s="481"/>
      <c r="N183" s="481"/>
      <c r="O183" s="481"/>
      <c r="P183" s="481"/>
      <c r="Q183" s="481"/>
      <c r="R183" s="481"/>
      <c r="S183" s="481"/>
      <c r="T183" s="481"/>
      <c r="U183" s="481"/>
      <c r="V183" s="481"/>
      <c r="W183" s="481"/>
      <c r="X183" s="481"/>
      <c r="Y183" s="481"/>
      <c r="Z183" s="481"/>
      <c r="AA183" s="481"/>
      <c r="AB183" s="481"/>
      <c r="AC183" s="481"/>
      <c r="AD183" s="481"/>
      <c r="AE183" s="481"/>
    </row>
    <row r="184" spans="1:31">
      <c r="A184" s="519"/>
      <c r="B184" s="526"/>
      <c r="C184" s="526"/>
      <c r="D184" s="519"/>
      <c r="E184" s="481"/>
      <c r="F184" s="481"/>
      <c r="G184" s="481"/>
      <c r="H184" s="481"/>
      <c r="I184" s="481"/>
      <c r="J184" s="481"/>
      <c r="K184" s="481"/>
      <c r="L184" s="481"/>
      <c r="M184" s="481"/>
      <c r="N184" s="481"/>
      <c r="O184" s="481"/>
      <c r="P184" s="481"/>
      <c r="Q184" s="481"/>
      <c r="R184" s="481"/>
      <c r="S184" s="481"/>
      <c r="T184" s="481"/>
      <c r="U184" s="481"/>
      <c r="V184" s="481"/>
      <c r="W184" s="481"/>
      <c r="X184" s="481"/>
      <c r="Y184" s="481"/>
      <c r="Z184" s="481"/>
      <c r="AA184" s="481"/>
      <c r="AB184" s="481"/>
      <c r="AC184" s="481"/>
      <c r="AD184" s="481"/>
      <c r="AE184" s="481"/>
    </row>
    <row r="185" spans="1:31">
      <c r="A185" s="519"/>
      <c r="B185" s="526"/>
      <c r="C185" s="526"/>
      <c r="D185" s="519"/>
      <c r="E185" s="481"/>
      <c r="F185" s="481"/>
      <c r="G185" s="481"/>
      <c r="H185" s="481"/>
      <c r="I185" s="481"/>
      <c r="J185" s="481"/>
      <c r="K185" s="481"/>
      <c r="L185" s="481"/>
      <c r="M185" s="481"/>
      <c r="N185" s="481"/>
      <c r="O185" s="481"/>
      <c r="P185" s="481"/>
      <c r="Q185" s="481"/>
      <c r="R185" s="481"/>
      <c r="S185" s="481"/>
      <c r="T185" s="481"/>
      <c r="U185" s="481"/>
      <c r="V185" s="481"/>
      <c r="W185" s="481"/>
      <c r="X185" s="481"/>
      <c r="Y185" s="481"/>
      <c r="Z185" s="481"/>
      <c r="AA185" s="481"/>
      <c r="AB185" s="481"/>
      <c r="AC185" s="481"/>
      <c r="AD185" s="481"/>
      <c r="AE185" s="481"/>
    </row>
    <row r="186" spans="1:31">
      <c r="A186" s="519"/>
      <c r="B186" s="526"/>
      <c r="C186" s="526"/>
      <c r="D186" s="519"/>
      <c r="E186" s="481"/>
      <c r="F186" s="481"/>
      <c r="G186" s="481"/>
      <c r="H186" s="481"/>
      <c r="I186" s="481"/>
      <c r="J186" s="481"/>
      <c r="K186" s="481"/>
      <c r="L186" s="481"/>
      <c r="M186" s="481"/>
      <c r="N186" s="481"/>
      <c r="O186" s="481"/>
      <c r="P186" s="481"/>
      <c r="Q186" s="481"/>
      <c r="R186" s="481"/>
      <c r="S186" s="481"/>
      <c r="T186" s="481"/>
      <c r="U186" s="481"/>
      <c r="V186" s="481"/>
      <c r="W186" s="481"/>
      <c r="X186" s="481"/>
      <c r="Y186" s="481"/>
      <c r="Z186" s="481"/>
      <c r="AA186" s="481"/>
      <c r="AB186" s="481"/>
      <c r="AC186" s="481"/>
      <c r="AD186" s="481"/>
      <c r="AE186" s="481"/>
    </row>
    <row r="187" spans="1:31">
      <c r="A187" s="519"/>
      <c r="B187" s="526"/>
      <c r="C187" s="526"/>
      <c r="D187" s="519"/>
      <c r="E187" s="481"/>
      <c r="F187" s="481"/>
      <c r="G187" s="481"/>
      <c r="H187" s="481"/>
      <c r="I187" s="481"/>
      <c r="J187" s="481"/>
      <c r="K187" s="481"/>
      <c r="L187" s="481"/>
      <c r="M187" s="481"/>
      <c r="N187" s="481"/>
      <c r="O187" s="481"/>
      <c r="P187" s="481"/>
      <c r="Q187" s="481"/>
      <c r="R187" s="481"/>
      <c r="S187" s="481"/>
      <c r="T187" s="481"/>
      <c r="U187" s="481"/>
      <c r="V187" s="481"/>
      <c r="W187" s="481"/>
      <c r="X187" s="481"/>
      <c r="Y187" s="481"/>
      <c r="Z187" s="481"/>
      <c r="AA187" s="481"/>
      <c r="AB187" s="481"/>
      <c r="AC187" s="481"/>
      <c r="AD187" s="481"/>
      <c r="AE187" s="481"/>
    </row>
    <row r="188" spans="1:31">
      <c r="A188" s="519"/>
      <c r="B188" s="526"/>
      <c r="C188" s="526"/>
      <c r="D188" s="519"/>
      <c r="E188" s="481"/>
      <c r="F188" s="481"/>
      <c r="G188" s="481"/>
      <c r="H188" s="481"/>
      <c r="I188" s="481"/>
      <c r="J188" s="481"/>
      <c r="K188" s="481"/>
      <c r="L188" s="481"/>
      <c r="M188" s="481"/>
      <c r="N188" s="481"/>
      <c r="O188" s="481"/>
      <c r="P188" s="481"/>
      <c r="Q188" s="481"/>
      <c r="R188" s="481"/>
      <c r="S188" s="481"/>
      <c r="T188" s="481"/>
      <c r="U188" s="481"/>
      <c r="V188" s="481"/>
      <c r="W188" s="481"/>
      <c r="X188" s="481"/>
      <c r="Y188" s="481"/>
      <c r="Z188" s="481"/>
      <c r="AA188" s="481"/>
      <c r="AB188" s="481"/>
      <c r="AC188" s="481"/>
      <c r="AD188" s="481"/>
      <c r="AE188" s="481"/>
    </row>
    <row r="189" spans="1:31">
      <c r="A189" s="519"/>
      <c r="B189" s="526"/>
      <c r="C189" s="526"/>
      <c r="D189" s="519"/>
      <c r="E189" s="481"/>
      <c r="F189" s="481"/>
      <c r="G189" s="481"/>
      <c r="H189" s="481"/>
      <c r="I189" s="481"/>
      <c r="J189" s="481"/>
      <c r="K189" s="481"/>
      <c r="L189" s="481"/>
      <c r="M189" s="481"/>
      <c r="N189" s="481"/>
      <c r="O189" s="481"/>
      <c r="P189" s="481"/>
      <c r="Q189" s="481"/>
      <c r="R189" s="481"/>
      <c r="S189" s="481"/>
      <c r="T189" s="481"/>
      <c r="U189" s="481"/>
      <c r="V189" s="481"/>
      <c r="W189" s="481"/>
      <c r="X189" s="481"/>
      <c r="Y189" s="481"/>
      <c r="Z189" s="481"/>
      <c r="AA189" s="481"/>
      <c r="AB189" s="481"/>
      <c r="AC189" s="481"/>
      <c r="AD189" s="481"/>
      <c r="AE189" s="481"/>
    </row>
    <row r="190" spans="1:31">
      <c r="A190" s="519"/>
      <c r="B190" s="526"/>
      <c r="C190" s="526"/>
      <c r="D190" s="519"/>
      <c r="E190" s="481"/>
      <c r="F190" s="481"/>
      <c r="G190" s="481"/>
      <c r="H190" s="481"/>
      <c r="I190" s="481"/>
      <c r="J190" s="481"/>
      <c r="K190" s="481"/>
      <c r="L190" s="481"/>
      <c r="M190" s="481"/>
      <c r="N190" s="481"/>
      <c r="O190" s="481"/>
      <c r="P190" s="481"/>
      <c r="Q190" s="481"/>
      <c r="R190" s="481"/>
      <c r="S190" s="481"/>
      <c r="T190" s="481"/>
      <c r="U190" s="481"/>
      <c r="V190" s="481"/>
      <c r="W190" s="481"/>
      <c r="X190" s="481"/>
      <c r="Y190" s="481"/>
      <c r="Z190" s="481"/>
      <c r="AA190" s="481"/>
      <c r="AB190" s="481"/>
      <c r="AC190" s="481"/>
      <c r="AD190" s="481"/>
      <c r="AE190" s="481"/>
    </row>
    <row r="191" spans="1:31">
      <c r="A191" s="519"/>
      <c r="B191" s="526"/>
      <c r="C191" s="526"/>
      <c r="D191" s="519"/>
      <c r="E191" s="481"/>
      <c r="F191" s="481"/>
      <c r="G191" s="481"/>
      <c r="H191" s="481"/>
      <c r="I191" s="481"/>
      <c r="J191" s="481"/>
      <c r="K191" s="481"/>
      <c r="L191" s="481"/>
      <c r="M191" s="481"/>
      <c r="N191" s="481"/>
      <c r="O191" s="481"/>
      <c r="P191" s="481"/>
      <c r="Q191" s="481"/>
      <c r="R191" s="481"/>
      <c r="S191" s="481"/>
      <c r="T191" s="481"/>
      <c r="U191" s="481"/>
      <c r="V191" s="481"/>
      <c r="W191" s="481"/>
      <c r="X191" s="481"/>
      <c r="Y191" s="481"/>
      <c r="Z191" s="481"/>
      <c r="AA191" s="481"/>
      <c r="AB191" s="481"/>
      <c r="AC191" s="481"/>
      <c r="AD191" s="481"/>
      <c r="AE191" s="481"/>
    </row>
    <row r="192" spans="1:31">
      <c r="A192" s="519"/>
      <c r="B192" s="526"/>
      <c r="C192" s="526"/>
      <c r="D192" s="519"/>
      <c r="E192" s="481"/>
      <c r="F192" s="481"/>
      <c r="G192" s="481"/>
      <c r="H192" s="481"/>
      <c r="I192" s="481"/>
      <c r="J192" s="481"/>
      <c r="K192" s="481"/>
      <c r="L192" s="481"/>
      <c r="M192" s="481"/>
      <c r="N192" s="481"/>
      <c r="O192" s="481"/>
      <c r="P192" s="481"/>
      <c r="Q192" s="481"/>
      <c r="R192" s="481"/>
      <c r="S192" s="481"/>
      <c r="T192" s="481"/>
      <c r="U192" s="481"/>
      <c r="V192" s="481"/>
      <c r="W192" s="481"/>
      <c r="X192" s="481"/>
      <c r="Y192" s="481"/>
      <c r="Z192" s="481"/>
      <c r="AA192" s="481"/>
      <c r="AB192" s="481"/>
      <c r="AC192" s="481"/>
      <c r="AD192" s="481"/>
      <c r="AE192" s="481"/>
    </row>
    <row r="193" spans="1:31">
      <c r="A193" s="519"/>
      <c r="B193" s="526"/>
      <c r="C193" s="526"/>
      <c r="D193" s="519"/>
      <c r="E193" s="481"/>
      <c r="F193" s="481"/>
      <c r="G193" s="481"/>
      <c r="H193" s="481"/>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row>
    <row r="194" spans="1:31">
      <c r="A194" s="519"/>
      <c r="B194" s="526"/>
      <c r="C194" s="526"/>
      <c r="D194" s="519"/>
      <c r="E194" s="481"/>
      <c r="F194" s="481"/>
      <c r="G194" s="481"/>
      <c r="H194" s="481"/>
      <c r="I194" s="481"/>
      <c r="J194" s="481"/>
      <c r="K194" s="481"/>
      <c r="L194" s="481"/>
      <c r="M194" s="481"/>
      <c r="N194" s="481"/>
      <c r="O194" s="481"/>
      <c r="P194" s="481"/>
      <c r="Q194" s="481"/>
      <c r="R194" s="481"/>
      <c r="S194" s="481"/>
      <c r="T194" s="481"/>
      <c r="U194" s="481"/>
      <c r="V194" s="481"/>
      <c r="W194" s="481"/>
      <c r="X194" s="481"/>
      <c r="Y194" s="481"/>
      <c r="Z194" s="481"/>
      <c r="AA194" s="481"/>
      <c r="AB194" s="481"/>
      <c r="AC194" s="481"/>
      <c r="AD194" s="481"/>
      <c r="AE194" s="481"/>
    </row>
    <row r="195" spans="1:31">
      <c r="A195" s="519"/>
      <c r="B195" s="526"/>
      <c r="C195" s="526"/>
      <c r="D195" s="519"/>
      <c r="E195" s="481"/>
      <c r="F195" s="481"/>
      <c r="G195" s="481"/>
      <c r="H195" s="481"/>
      <c r="I195" s="481"/>
      <c r="J195" s="481"/>
      <c r="K195" s="481"/>
      <c r="L195" s="481"/>
      <c r="M195" s="481"/>
      <c r="N195" s="481"/>
      <c r="O195" s="481"/>
      <c r="P195" s="481"/>
      <c r="Q195" s="481"/>
      <c r="R195" s="481"/>
      <c r="S195" s="481"/>
      <c r="T195" s="481"/>
      <c r="U195" s="481"/>
      <c r="V195" s="481"/>
      <c r="W195" s="481"/>
      <c r="X195" s="481"/>
      <c r="Y195" s="481"/>
      <c r="Z195" s="481"/>
      <c r="AA195" s="481"/>
      <c r="AB195" s="481"/>
      <c r="AC195" s="481"/>
      <c r="AD195" s="481"/>
      <c r="AE195" s="481"/>
    </row>
    <row r="196" spans="1:31">
      <c r="A196" s="519"/>
      <c r="B196" s="526"/>
      <c r="C196" s="526"/>
      <c r="D196" s="519"/>
      <c r="E196" s="481"/>
      <c r="F196" s="481"/>
      <c r="G196" s="481"/>
      <c r="H196" s="481"/>
      <c r="I196" s="481"/>
      <c r="J196" s="481"/>
      <c r="K196" s="481"/>
      <c r="L196" s="481"/>
      <c r="M196" s="481"/>
      <c r="N196" s="481"/>
      <c r="O196" s="481"/>
      <c r="P196" s="481"/>
      <c r="Q196" s="481"/>
      <c r="R196" s="481"/>
      <c r="S196" s="481"/>
      <c r="T196" s="481"/>
      <c r="U196" s="481"/>
      <c r="V196" s="481"/>
      <c r="W196" s="481"/>
      <c r="X196" s="481"/>
      <c r="Y196" s="481"/>
      <c r="Z196" s="481"/>
      <c r="AA196" s="481"/>
      <c r="AB196" s="481"/>
      <c r="AC196" s="481"/>
      <c r="AD196" s="481"/>
      <c r="AE196" s="481"/>
    </row>
    <row r="197" spans="1:31">
      <c r="A197" s="519"/>
      <c r="B197" s="526"/>
      <c r="C197" s="526"/>
      <c r="D197" s="519"/>
      <c r="E197" s="481"/>
      <c r="F197" s="481"/>
      <c r="G197" s="481"/>
      <c r="H197" s="481"/>
      <c r="I197" s="481"/>
      <c r="J197" s="481"/>
      <c r="K197" s="481"/>
      <c r="L197" s="481"/>
      <c r="M197" s="481"/>
      <c r="N197" s="481"/>
      <c r="O197" s="481"/>
      <c r="P197" s="481"/>
      <c r="Q197" s="481"/>
      <c r="R197" s="481"/>
      <c r="S197" s="481"/>
      <c r="T197" s="481"/>
      <c r="U197" s="481"/>
      <c r="V197" s="481"/>
      <c r="W197" s="481"/>
      <c r="X197" s="481"/>
      <c r="Y197" s="481"/>
      <c r="Z197" s="481"/>
      <c r="AA197" s="481"/>
      <c r="AB197" s="481"/>
      <c r="AC197" s="481"/>
      <c r="AD197" s="481"/>
      <c r="AE197" s="481"/>
    </row>
    <row r="198" spans="1:31">
      <c r="A198" s="519"/>
      <c r="B198" s="526"/>
      <c r="C198" s="526"/>
      <c r="D198" s="519"/>
      <c r="E198" s="481"/>
      <c r="F198" s="481"/>
      <c r="G198" s="481"/>
      <c r="H198" s="481"/>
      <c r="I198" s="481"/>
      <c r="J198" s="481"/>
      <c r="K198" s="481"/>
      <c r="L198" s="481"/>
      <c r="M198" s="481"/>
      <c r="N198" s="481"/>
      <c r="O198" s="481"/>
      <c r="P198" s="481"/>
      <c r="Q198" s="481"/>
      <c r="R198" s="481"/>
      <c r="S198" s="481"/>
      <c r="T198" s="481"/>
      <c r="U198" s="481"/>
      <c r="V198" s="481"/>
      <c r="W198" s="481"/>
      <c r="X198" s="481"/>
      <c r="Y198" s="481"/>
      <c r="Z198" s="481"/>
      <c r="AA198" s="481"/>
      <c r="AB198" s="481"/>
      <c r="AC198" s="481"/>
      <c r="AD198" s="481"/>
      <c r="AE198" s="481"/>
    </row>
    <row r="199" spans="1:31">
      <c r="A199" s="519"/>
      <c r="B199" s="526"/>
      <c r="C199" s="526"/>
      <c r="D199" s="519"/>
      <c r="E199" s="481"/>
      <c r="F199" s="481"/>
      <c r="G199" s="481"/>
      <c r="H199" s="481"/>
      <c r="I199" s="481"/>
      <c r="J199" s="481"/>
      <c r="K199" s="481"/>
      <c r="L199" s="481"/>
      <c r="M199" s="481"/>
      <c r="N199" s="481"/>
      <c r="O199" s="481"/>
      <c r="P199" s="481"/>
      <c r="Q199" s="481"/>
      <c r="R199" s="481"/>
      <c r="S199" s="481"/>
      <c r="T199" s="481"/>
      <c r="U199" s="481"/>
      <c r="V199" s="481"/>
      <c r="W199" s="481"/>
      <c r="X199" s="481"/>
      <c r="Y199" s="481"/>
      <c r="Z199" s="481"/>
      <c r="AA199" s="481"/>
      <c r="AB199" s="481"/>
      <c r="AC199" s="481"/>
      <c r="AD199" s="481"/>
      <c r="AE199" s="481"/>
    </row>
    <row r="200" spans="1:31">
      <c r="A200" s="519"/>
      <c r="B200" s="526"/>
      <c r="C200" s="526"/>
      <c r="D200" s="519"/>
      <c r="E200" s="481"/>
      <c r="F200" s="481"/>
      <c r="G200" s="481"/>
      <c r="H200" s="481"/>
      <c r="I200" s="481"/>
      <c r="J200" s="481"/>
      <c r="K200" s="481"/>
      <c r="L200" s="481"/>
      <c r="M200" s="481"/>
      <c r="N200" s="481"/>
      <c r="O200" s="481"/>
      <c r="P200" s="481"/>
      <c r="Q200" s="481"/>
      <c r="R200" s="481"/>
      <c r="S200" s="481"/>
      <c r="T200" s="481"/>
      <c r="U200" s="481"/>
      <c r="V200" s="481"/>
      <c r="W200" s="481"/>
      <c r="X200" s="481"/>
      <c r="Y200" s="481"/>
      <c r="Z200" s="481"/>
      <c r="AA200" s="481"/>
      <c r="AB200" s="481"/>
      <c r="AC200" s="481"/>
      <c r="AD200" s="481"/>
      <c r="AE200" s="481"/>
    </row>
    <row r="201" spans="1:31">
      <c r="A201" s="519"/>
      <c r="B201" s="526"/>
      <c r="C201" s="526"/>
      <c r="D201" s="519"/>
      <c r="E201" s="481"/>
      <c r="F201" s="481"/>
      <c r="G201" s="481"/>
      <c r="H201" s="481"/>
      <c r="I201" s="481"/>
      <c r="J201" s="481"/>
      <c r="K201" s="481"/>
      <c r="L201" s="481"/>
      <c r="M201" s="481"/>
      <c r="N201" s="481"/>
      <c r="O201" s="481"/>
      <c r="P201" s="481"/>
      <c r="Q201" s="481"/>
      <c r="R201" s="481"/>
      <c r="S201" s="481"/>
      <c r="T201" s="481"/>
      <c r="U201" s="481"/>
      <c r="V201" s="481"/>
      <c r="W201" s="481"/>
      <c r="X201" s="481"/>
      <c r="Y201" s="481"/>
      <c r="Z201" s="481"/>
      <c r="AA201" s="481"/>
      <c r="AB201" s="481"/>
      <c r="AC201" s="481"/>
      <c r="AD201" s="481"/>
      <c r="AE201" s="481"/>
    </row>
    <row r="202" spans="1:31">
      <c r="A202" s="519"/>
      <c r="B202" s="526"/>
      <c r="C202" s="526"/>
      <c r="D202" s="519"/>
      <c r="E202" s="481"/>
      <c r="F202" s="481"/>
      <c r="G202" s="481"/>
      <c r="H202" s="481"/>
      <c r="I202" s="481"/>
      <c r="J202" s="481"/>
      <c r="K202" s="481"/>
      <c r="L202" s="481"/>
      <c r="M202" s="481"/>
      <c r="N202" s="481"/>
      <c r="O202" s="481"/>
      <c r="P202" s="481"/>
      <c r="Q202" s="481"/>
      <c r="R202" s="481"/>
      <c r="S202" s="481"/>
      <c r="T202" s="481"/>
      <c r="U202" s="481"/>
      <c r="V202" s="481"/>
      <c r="W202" s="481"/>
      <c r="X202" s="481"/>
      <c r="Y202" s="481"/>
      <c r="Z202" s="481"/>
      <c r="AA202" s="481"/>
      <c r="AB202" s="481"/>
      <c r="AC202" s="481"/>
      <c r="AD202" s="481"/>
      <c r="AE202" s="481"/>
    </row>
    <row r="203" spans="1:31">
      <c r="A203" s="519"/>
      <c r="B203" s="526"/>
      <c r="C203" s="526"/>
      <c r="D203" s="519"/>
      <c r="E203" s="481"/>
      <c r="F203" s="481"/>
      <c r="G203" s="481"/>
      <c r="H203" s="481"/>
      <c r="I203" s="481"/>
      <c r="J203" s="481"/>
      <c r="K203" s="481"/>
      <c r="L203" s="481"/>
      <c r="M203" s="481"/>
      <c r="N203" s="481"/>
      <c r="O203" s="481"/>
      <c r="P203" s="481"/>
      <c r="Q203" s="481"/>
      <c r="R203" s="481"/>
      <c r="S203" s="481"/>
      <c r="T203" s="481"/>
      <c r="U203" s="481"/>
      <c r="V203" s="481"/>
      <c r="W203" s="481"/>
      <c r="X203" s="481"/>
      <c r="Y203" s="481"/>
      <c r="Z203" s="481"/>
      <c r="AA203" s="481"/>
      <c r="AB203" s="481"/>
      <c r="AC203" s="481"/>
      <c r="AD203" s="481"/>
      <c r="AE203" s="481"/>
    </row>
    <row r="204" spans="1:31">
      <c r="A204" s="519"/>
      <c r="B204" s="526"/>
      <c r="C204" s="526"/>
      <c r="D204" s="519"/>
      <c r="E204" s="481"/>
      <c r="F204" s="481"/>
      <c r="G204" s="481"/>
      <c r="H204" s="481"/>
      <c r="I204" s="481"/>
      <c r="J204" s="481"/>
      <c r="K204" s="481"/>
      <c r="L204" s="481"/>
      <c r="M204" s="481"/>
      <c r="N204" s="481"/>
      <c r="O204" s="481"/>
      <c r="P204" s="481"/>
      <c r="Q204" s="481"/>
      <c r="R204" s="481"/>
      <c r="S204" s="481"/>
      <c r="T204" s="481"/>
      <c r="U204" s="481"/>
      <c r="V204" s="481"/>
      <c r="W204" s="481"/>
      <c r="X204" s="481"/>
      <c r="Y204" s="481"/>
      <c r="Z204" s="481"/>
      <c r="AA204" s="481"/>
      <c r="AB204" s="481"/>
      <c r="AC204" s="481"/>
      <c r="AD204" s="481"/>
      <c r="AE204" s="481"/>
    </row>
    <row r="205" spans="1:31">
      <c r="A205" s="519"/>
      <c r="B205" s="526"/>
      <c r="C205" s="526"/>
      <c r="D205" s="519"/>
      <c r="E205" s="481"/>
      <c r="F205" s="481"/>
      <c r="G205" s="481"/>
      <c r="H205" s="481"/>
      <c r="I205" s="481"/>
      <c r="J205" s="481"/>
      <c r="K205" s="481"/>
      <c r="L205" s="481"/>
      <c r="M205" s="481"/>
      <c r="N205" s="481"/>
      <c r="O205" s="481"/>
      <c r="P205" s="481"/>
      <c r="Q205" s="481"/>
      <c r="R205" s="481"/>
      <c r="S205" s="481"/>
      <c r="T205" s="481"/>
      <c r="U205" s="481"/>
      <c r="V205" s="481"/>
      <c r="W205" s="481"/>
      <c r="X205" s="481"/>
      <c r="Y205" s="481"/>
      <c r="Z205" s="481"/>
      <c r="AA205" s="481"/>
      <c r="AB205" s="481"/>
      <c r="AC205" s="481"/>
      <c r="AD205" s="481"/>
      <c r="AE205" s="481"/>
    </row>
    <row r="206" spans="1:31">
      <c r="A206" s="519"/>
      <c r="B206" s="526"/>
      <c r="C206" s="526"/>
      <c r="D206" s="519"/>
      <c r="E206" s="481"/>
      <c r="F206" s="481"/>
      <c r="G206" s="481"/>
      <c r="H206" s="481"/>
      <c r="I206" s="481"/>
      <c r="J206" s="481"/>
      <c r="K206" s="481"/>
      <c r="L206" s="481"/>
      <c r="M206" s="481"/>
      <c r="N206" s="481"/>
      <c r="O206" s="481"/>
      <c r="P206" s="481"/>
      <c r="Q206" s="481"/>
      <c r="R206" s="481"/>
      <c r="S206" s="481"/>
      <c r="T206" s="481"/>
      <c r="U206" s="481"/>
      <c r="V206" s="481"/>
      <c r="W206" s="481"/>
      <c r="X206" s="481"/>
      <c r="Y206" s="481"/>
      <c r="Z206" s="481"/>
      <c r="AA206" s="481"/>
      <c r="AB206" s="481"/>
      <c r="AC206" s="481"/>
      <c r="AD206" s="481"/>
      <c r="AE206" s="481"/>
    </row>
    <row r="207" spans="1:31">
      <c r="A207" s="519"/>
      <c r="B207" s="526"/>
      <c r="C207" s="526"/>
      <c r="D207" s="519"/>
      <c r="E207" s="481"/>
      <c r="F207" s="481"/>
      <c r="G207" s="481"/>
      <c r="H207" s="481"/>
      <c r="I207" s="481"/>
      <c r="J207" s="481"/>
      <c r="K207" s="481"/>
      <c r="L207" s="481"/>
      <c r="M207" s="481"/>
      <c r="N207" s="481"/>
      <c r="O207" s="481"/>
      <c r="P207" s="481"/>
      <c r="Q207" s="481"/>
      <c r="R207" s="481"/>
      <c r="S207" s="481"/>
      <c r="T207" s="481"/>
      <c r="U207" s="481"/>
      <c r="V207" s="481"/>
      <c r="W207" s="481"/>
      <c r="X207" s="481"/>
      <c r="Y207" s="481"/>
      <c r="Z207" s="481"/>
      <c r="AA207" s="481"/>
      <c r="AB207" s="481"/>
      <c r="AC207" s="481"/>
      <c r="AD207" s="481"/>
      <c r="AE207" s="481"/>
    </row>
    <row r="208" spans="1:31">
      <c r="A208" s="519"/>
      <c r="B208" s="526"/>
      <c r="C208" s="526"/>
      <c r="D208" s="519"/>
      <c r="E208" s="481"/>
      <c r="F208" s="481"/>
      <c r="G208" s="481"/>
      <c r="H208" s="481"/>
      <c r="I208" s="481"/>
      <c r="J208" s="481"/>
      <c r="K208" s="481"/>
      <c r="L208" s="481"/>
      <c r="M208" s="481"/>
      <c r="N208" s="481"/>
      <c r="O208" s="481"/>
      <c r="P208" s="481"/>
      <c r="Q208" s="481"/>
      <c r="R208" s="481"/>
      <c r="S208" s="481"/>
      <c r="T208" s="481"/>
      <c r="U208" s="481"/>
      <c r="V208" s="481"/>
      <c r="W208" s="481"/>
      <c r="X208" s="481"/>
      <c r="Y208" s="481"/>
      <c r="Z208" s="481"/>
      <c r="AA208" s="481"/>
      <c r="AB208" s="481"/>
      <c r="AC208" s="481"/>
      <c r="AD208" s="481"/>
      <c r="AE208" s="481"/>
    </row>
    <row r="209" spans="1:31">
      <c r="A209" s="519"/>
      <c r="B209" s="526"/>
      <c r="C209" s="526"/>
      <c r="D209" s="519"/>
      <c r="E209" s="481"/>
      <c r="F209" s="481"/>
      <c r="G209" s="481"/>
      <c r="H209" s="481"/>
      <c r="I209" s="481"/>
      <c r="J209" s="481"/>
      <c r="K209" s="481"/>
      <c r="L209" s="481"/>
      <c r="M209" s="481"/>
      <c r="N209" s="481"/>
      <c r="O209" s="481"/>
      <c r="P209" s="481"/>
      <c r="Q209" s="481"/>
      <c r="R209" s="481"/>
      <c r="S209" s="481"/>
      <c r="T209" s="481"/>
      <c r="U209" s="481"/>
      <c r="V209" s="481"/>
      <c r="W209" s="481"/>
      <c r="X209" s="481"/>
      <c r="Y209" s="481"/>
      <c r="Z209" s="481"/>
      <c r="AA209" s="481"/>
      <c r="AB209" s="481"/>
      <c r="AC209" s="481"/>
      <c r="AD209" s="481"/>
      <c r="AE209" s="481"/>
    </row>
    <row r="210" spans="1:31">
      <c r="A210" s="519"/>
      <c r="B210" s="526"/>
      <c r="C210" s="526"/>
      <c r="D210" s="519"/>
      <c r="E210" s="481"/>
      <c r="F210" s="481"/>
      <c r="G210" s="481"/>
      <c r="H210" s="481"/>
      <c r="I210" s="481"/>
      <c r="J210" s="481"/>
      <c r="K210" s="481"/>
      <c r="L210" s="481"/>
      <c r="M210" s="481"/>
      <c r="N210" s="481"/>
      <c r="O210" s="481"/>
      <c r="P210" s="481"/>
      <c r="Q210" s="481"/>
      <c r="R210" s="481"/>
      <c r="S210" s="481"/>
      <c r="T210" s="481"/>
      <c r="U210" s="481"/>
      <c r="V210" s="481"/>
      <c r="W210" s="481"/>
      <c r="X210" s="481"/>
      <c r="Y210" s="481"/>
      <c r="Z210" s="481"/>
      <c r="AA210" s="481"/>
      <c r="AB210" s="481"/>
      <c r="AC210" s="481"/>
      <c r="AD210" s="481"/>
      <c r="AE210" s="481"/>
    </row>
    <row r="211" spans="1:31">
      <c r="A211" s="519"/>
      <c r="B211" s="526"/>
      <c r="C211" s="526"/>
      <c r="D211" s="519"/>
      <c r="E211" s="481"/>
      <c r="F211" s="481"/>
      <c r="G211" s="481"/>
      <c r="H211" s="481"/>
      <c r="I211" s="481"/>
      <c r="J211" s="481"/>
      <c r="K211" s="481"/>
      <c r="L211" s="481"/>
      <c r="M211" s="481"/>
      <c r="N211" s="481"/>
      <c r="O211" s="481"/>
      <c r="P211" s="481"/>
      <c r="Q211" s="481"/>
      <c r="R211" s="481"/>
      <c r="S211" s="481"/>
      <c r="T211" s="481"/>
      <c r="U211" s="481"/>
      <c r="V211" s="481"/>
      <c r="W211" s="481"/>
      <c r="X211" s="481"/>
      <c r="Y211" s="481"/>
      <c r="Z211" s="481"/>
      <c r="AA211" s="481"/>
      <c r="AB211" s="481"/>
      <c r="AC211" s="481"/>
      <c r="AD211" s="481"/>
      <c r="AE211" s="481"/>
    </row>
    <row r="212" spans="1:31">
      <c r="A212" s="519"/>
      <c r="B212" s="526"/>
      <c r="C212" s="526"/>
      <c r="D212" s="519"/>
      <c r="E212" s="481"/>
      <c r="F212" s="481"/>
      <c r="G212" s="481"/>
      <c r="H212" s="481"/>
      <c r="I212" s="481"/>
      <c r="J212" s="481"/>
      <c r="K212" s="481"/>
      <c r="L212" s="481"/>
      <c r="M212" s="481"/>
      <c r="N212" s="481"/>
      <c r="O212" s="481"/>
      <c r="P212" s="481"/>
      <c r="Q212" s="481"/>
      <c r="R212" s="481"/>
      <c r="S212" s="481"/>
      <c r="T212" s="481"/>
      <c r="U212" s="481"/>
      <c r="V212" s="481"/>
      <c r="W212" s="481"/>
      <c r="X212" s="481"/>
      <c r="Y212" s="481"/>
      <c r="Z212" s="481"/>
      <c r="AA212" s="481"/>
      <c r="AB212" s="481"/>
      <c r="AC212" s="481"/>
      <c r="AD212" s="481"/>
      <c r="AE212" s="481"/>
    </row>
    <row r="213" spans="1:31">
      <c r="A213" s="519"/>
      <c r="B213" s="526"/>
      <c r="C213" s="526"/>
      <c r="D213" s="519"/>
      <c r="E213" s="481"/>
      <c r="F213" s="481"/>
      <c r="G213" s="481"/>
      <c r="H213" s="481"/>
      <c r="I213" s="481"/>
      <c r="J213" s="481"/>
      <c r="K213" s="481"/>
      <c r="L213" s="481"/>
      <c r="M213" s="481"/>
      <c r="N213" s="481"/>
      <c r="O213" s="481"/>
      <c r="P213" s="481"/>
      <c r="Q213" s="481"/>
      <c r="R213" s="481"/>
      <c r="S213" s="481"/>
      <c r="T213" s="481"/>
      <c r="U213" s="481"/>
      <c r="V213" s="481"/>
      <c r="W213" s="481"/>
      <c r="X213" s="481"/>
      <c r="Y213" s="481"/>
      <c r="Z213" s="481"/>
      <c r="AA213" s="481"/>
      <c r="AB213" s="481"/>
      <c r="AC213" s="481"/>
      <c r="AD213" s="481"/>
      <c r="AE213" s="481"/>
    </row>
    <row r="214" spans="1:31">
      <c r="A214" s="519"/>
      <c r="B214" s="526"/>
      <c r="C214" s="526"/>
      <c r="D214" s="519"/>
      <c r="E214" s="481"/>
      <c r="F214" s="481"/>
      <c r="G214" s="481"/>
      <c r="H214" s="481"/>
      <c r="I214" s="481"/>
      <c r="J214" s="481"/>
      <c r="K214" s="481"/>
      <c r="L214" s="481"/>
      <c r="M214" s="481"/>
      <c r="N214" s="481"/>
      <c r="O214" s="481"/>
      <c r="P214" s="481"/>
      <c r="Q214" s="481"/>
      <c r="R214" s="481"/>
      <c r="S214" s="481"/>
      <c r="T214" s="481"/>
      <c r="U214" s="481"/>
      <c r="V214" s="481"/>
      <c r="W214" s="481"/>
      <c r="X214" s="481"/>
      <c r="Y214" s="481"/>
      <c r="Z214" s="481"/>
      <c r="AA214" s="481"/>
      <c r="AB214" s="481"/>
      <c r="AC214" s="481"/>
      <c r="AD214" s="481"/>
      <c r="AE214" s="481"/>
    </row>
    <row r="215" spans="1:31">
      <c r="A215" s="519"/>
      <c r="B215" s="526"/>
      <c r="C215" s="526"/>
      <c r="D215" s="519"/>
      <c r="E215" s="481"/>
      <c r="F215" s="481"/>
      <c r="G215" s="481"/>
      <c r="H215" s="481"/>
      <c r="I215" s="481"/>
      <c r="J215" s="481"/>
      <c r="K215" s="481"/>
      <c r="L215" s="481"/>
      <c r="M215" s="481"/>
      <c r="N215" s="481"/>
      <c r="O215" s="481"/>
      <c r="P215" s="481"/>
      <c r="Q215" s="481"/>
      <c r="R215" s="481"/>
      <c r="S215" s="481"/>
      <c r="T215" s="481"/>
      <c r="U215" s="481"/>
      <c r="V215" s="481"/>
      <c r="W215" s="481"/>
      <c r="X215" s="481"/>
      <c r="Y215" s="481"/>
      <c r="Z215" s="481"/>
      <c r="AA215" s="481"/>
      <c r="AB215" s="481"/>
      <c r="AC215" s="481"/>
      <c r="AD215" s="481"/>
      <c r="AE215" s="481"/>
    </row>
    <row r="216" spans="1:31">
      <c r="A216" s="519"/>
      <c r="B216" s="526"/>
      <c r="C216" s="526"/>
      <c r="D216" s="519"/>
      <c r="E216" s="481"/>
      <c r="F216" s="481"/>
      <c r="G216" s="481"/>
      <c r="H216" s="481"/>
      <c r="I216" s="481"/>
      <c r="J216" s="481"/>
      <c r="K216" s="481"/>
      <c r="L216" s="481"/>
      <c r="M216" s="481"/>
      <c r="N216" s="481"/>
      <c r="O216" s="481"/>
      <c r="P216" s="481"/>
      <c r="Q216" s="481"/>
      <c r="R216" s="481"/>
      <c r="S216" s="481"/>
      <c r="T216" s="481"/>
      <c r="U216" s="481"/>
      <c r="V216" s="481"/>
      <c r="W216" s="481"/>
      <c r="X216" s="481"/>
      <c r="Y216" s="481"/>
      <c r="Z216" s="481"/>
      <c r="AA216" s="481"/>
      <c r="AB216" s="481"/>
      <c r="AC216" s="481"/>
      <c r="AD216" s="481"/>
      <c r="AE216" s="481"/>
    </row>
    <row r="217" spans="1:31">
      <c r="A217" s="519"/>
      <c r="B217" s="526"/>
      <c r="C217" s="526"/>
      <c r="D217" s="519"/>
      <c r="E217" s="481"/>
      <c r="F217" s="481"/>
      <c r="G217" s="481"/>
      <c r="H217" s="481"/>
      <c r="I217" s="481"/>
      <c r="J217" s="481"/>
      <c r="K217" s="481"/>
      <c r="L217" s="481"/>
      <c r="M217" s="481"/>
      <c r="N217" s="481"/>
      <c r="O217" s="481"/>
      <c r="P217" s="481"/>
      <c r="Q217" s="481"/>
      <c r="R217" s="481"/>
      <c r="S217" s="481"/>
      <c r="T217" s="481"/>
      <c r="U217" s="481"/>
      <c r="V217" s="481"/>
      <c r="W217" s="481"/>
      <c r="X217" s="481"/>
      <c r="Y217" s="481"/>
      <c r="Z217" s="481"/>
      <c r="AA217" s="481"/>
      <c r="AB217" s="481"/>
      <c r="AC217" s="481"/>
      <c r="AD217" s="481"/>
      <c r="AE217" s="481"/>
    </row>
    <row r="218" spans="1:31">
      <c r="A218" s="519"/>
      <c r="B218" s="526"/>
      <c r="C218" s="526"/>
      <c r="D218" s="519"/>
      <c r="E218" s="481"/>
      <c r="F218" s="481"/>
      <c r="G218" s="481"/>
      <c r="H218" s="481"/>
      <c r="I218" s="481"/>
      <c r="J218" s="481"/>
      <c r="K218" s="481"/>
      <c r="L218" s="481"/>
      <c r="M218" s="481"/>
      <c r="N218" s="481"/>
      <c r="O218" s="481"/>
      <c r="P218" s="481"/>
      <c r="Q218" s="481"/>
      <c r="R218" s="481"/>
      <c r="S218" s="481"/>
      <c r="T218" s="481"/>
      <c r="U218" s="481"/>
      <c r="V218" s="481"/>
      <c r="W218" s="481"/>
      <c r="X218" s="481"/>
      <c r="Y218" s="481"/>
      <c r="Z218" s="481"/>
      <c r="AA218" s="481"/>
      <c r="AB218" s="481"/>
      <c r="AC218" s="481"/>
      <c r="AD218" s="481"/>
      <c r="AE218" s="481"/>
    </row>
    <row r="219" spans="1:31">
      <c r="A219" s="519"/>
      <c r="B219" s="526"/>
      <c r="C219" s="526"/>
      <c r="D219" s="519"/>
      <c r="E219" s="481"/>
      <c r="F219" s="481"/>
      <c r="G219" s="481"/>
      <c r="H219" s="481"/>
      <c r="I219" s="481"/>
      <c r="J219" s="481"/>
      <c r="K219" s="481"/>
      <c r="L219" s="481"/>
      <c r="M219" s="481"/>
      <c r="N219" s="481"/>
      <c r="O219" s="481"/>
      <c r="P219" s="481"/>
      <c r="Q219" s="481"/>
      <c r="R219" s="481"/>
      <c r="S219" s="481"/>
      <c r="T219" s="481"/>
      <c r="U219" s="481"/>
      <c r="V219" s="481"/>
      <c r="W219" s="481"/>
      <c r="X219" s="481"/>
      <c r="Y219" s="481"/>
      <c r="Z219" s="481"/>
      <c r="AA219" s="481"/>
      <c r="AB219" s="481"/>
      <c r="AC219" s="481"/>
      <c r="AD219" s="481"/>
      <c r="AE219" s="481"/>
    </row>
    <row r="220" spans="1:31">
      <c r="A220" s="519"/>
      <c r="B220" s="526"/>
      <c r="C220" s="526"/>
      <c r="D220" s="519"/>
      <c r="E220" s="481"/>
      <c r="F220" s="481"/>
      <c r="G220" s="481"/>
      <c r="H220" s="481"/>
      <c r="I220" s="481"/>
      <c r="J220" s="481"/>
      <c r="K220" s="481"/>
      <c r="L220" s="481"/>
      <c r="M220" s="481"/>
      <c r="N220" s="481"/>
      <c r="O220" s="481"/>
      <c r="P220" s="481"/>
      <c r="Q220" s="481"/>
      <c r="R220" s="481"/>
      <c r="S220" s="481"/>
      <c r="T220" s="481"/>
      <c r="U220" s="481"/>
      <c r="V220" s="481"/>
      <c r="W220" s="481"/>
      <c r="X220" s="481"/>
      <c r="Y220" s="481"/>
      <c r="Z220" s="481"/>
      <c r="AA220" s="481"/>
      <c r="AB220" s="481"/>
      <c r="AC220" s="481"/>
      <c r="AD220" s="481"/>
      <c r="AE220" s="481"/>
    </row>
    <row r="221" spans="1:31">
      <c r="A221" s="519"/>
      <c r="B221" s="526"/>
      <c r="C221" s="526"/>
      <c r="D221" s="519"/>
      <c r="E221" s="481"/>
      <c r="F221" s="481"/>
      <c r="G221" s="481"/>
      <c r="H221" s="481"/>
      <c r="I221" s="481"/>
      <c r="J221" s="481"/>
      <c r="K221" s="481"/>
      <c r="L221" s="481"/>
      <c r="M221" s="481"/>
      <c r="N221" s="481"/>
      <c r="O221" s="481"/>
      <c r="P221" s="481"/>
      <c r="Q221" s="481"/>
      <c r="R221" s="481"/>
      <c r="S221" s="481"/>
      <c r="T221" s="481"/>
      <c r="U221" s="481"/>
      <c r="V221" s="481"/>
      <c r="W221" s="481"/>
      <c r="X221" s="481"/>
      <c r="Y221" s="481"/>
      <c r="Z221" s="481"/>
      <c r="AA221" s="481"/>
      <c r="AB221" s="481"/>
      <c r="AC221" s="481"/>
      <c r="AD221" s="481"/>
      <c r="AE221" s="481"/>
    </row>
    <row r="222" spans="1:31">
      <c r="A222" s="519"/>
      <c r="B222" s="526"/>
      <c r="C222" s="526"/>
      <c r="D222" s="519"/>
      <c r="E222" s="481"/>
      <c r="F222" s="481"/>
      <c r="G222" s="481"/>
      <c r="H222" s="481"/>
      <c r="I222" s="481"/>
      <c r="J222" s="481"/>
      <c r="K222" s="481"/>
      <c r="L222" s="481"/>
      <c r="M222" s="481"/>
      <c r="N222" s="481"/>
      <c r="O222" s="481"/>
      <c r="P222" s="481"/>
      <c r="Q222" s="481"/>
      <c r="R222" s="481"/>
      <c r="S222" s="481"/>
      <c r="T222" s="481"/>
      <c r="U222" s="481"/>
      <c r="V222" s="481"/>
      <c r="W222" s="481"/>
      <c r="X222" s="481"/>
      <c r="Y222" s="481"/>
      <c r="Z222" s="481"/>
      <c r="AA222" s="481"/>
      <c r="AB222" s="481"/>
      <c r="AC222" s="481"/>
      <c r="AD222" s="481"/>
      <c r="AE222" s="481"/>
    </row>
    <row r="223" spans="1:31">
      <c r="A223" s="519"/>
      <c r="B223" s="526"/>
      <c r="C223" s="526"/>
      <c r="D223" s="519"/>
      <c r="E223" s="481"/>
      <c r="F223" s="481"/>
      <c r="G223" s="481"/>
      <c r="H223" s="481"/>
      <c r="I223" s="481"/>
      <c r="J223" s="481"/>
      <c r="K223" s="481"/>
      <c r="L223" s="481"/>
      <c r="M223" s="481"/>
      <c r="N223" s="481"/>
      <c r="O223" s="481"/>
      <c r="P223" s="481"/>
      <c r="Q223" s="481"/>
      <c r="R223" s="481"/>
      <c r="S223" s="481"/>
      <c r="T223" s="481"/>
      <c r="U223" s="481"/>
      <c r="V223" s="481"/>
      <c r="W223" s="481"/>
      <c r="X223" s="481"/>
      <c r="Y223" s="481"/>
      <c r="Z223" s="481"/>
      <c r="AA223" s="481"/>
      <c r="AB223" s="481"/>
      <c r="AC223" s="481"/>
      <c r="AD223" s="481"/>
      <c r="AE223" s="481"/>
    </row>
    <row r="224" spans="1:31">
      <c r="A224" s="519"/>
      <c r="B224" s="526"/>
      <c r="C224" s="526"/>
      <c r="D224" s="519"/>
      <c r="E224" s="481"/>
      <c r="F224" s="481"/>
      <c r="G224" s="481"/>
      <c r="H224" s="481"/>
      <c r="I224" s="481"/>
      <c r="J224" s="481"/>
      <c r="K224" s="481"/>
      <c r="L224" s="481"/>
      <c r="M224" s="481"/>
      <c r="N224" s="481"/>
      <c r="O224" s="481"/>
      <c r="P224" s="481"/>
      <c r="Q224" s="481"/>
      <c r="R224" s="481"/>
      <c r="S224" s="481"/>
      <c r="T224" s="481"/>
      <c r="U224" s="481"/>
      <c r="V224" s="481"/>
      <c r="W224" s="481"/>
      <c r="X224" s="481"/>
      <c r="Y224" s="481"/>
      <c r="Z224" s="481"/>
      <c r="AA224" s="481"/>
      <c r="AB224" s="481"/>
      <c r="AC224" s="481"/>
      <c r="AD224" s="481"/>
      <c r="AE224" s="481"/>
    </row>
    <row r="225" spans="1:31">
      <c r="A225" s="519"/>
      <c r="B225" s="526"/>
      <c r="C225" s="526"/>
      <c r="D225" s="519"/>
      <c r="E225" s="481"/>
      <c r="F225" s="481"/>
      <c r="G225" s="481"/>
      <c r="H225" s="481"/>
      <c r="I225" s="481"/>
      <c r="J225" s="481"/>
      <c r="K225" s="481"/>
      <c r="L225" s="481"/>
      <c r="M225" s="481"/>
      <c r="N225" s="481"/>
      <c r="O225" s="481"/>
      <c r="P225" s="481"/>
      <c r="Q225" s="481"/>
      <c r="R225" s="481"/>
      <c r="S225" s="481"/>
      <c r="T225" s="481"/>
      <c r="U225" s="481"/>
      <c r="V225" s="481"/>
      <c r="W225" s="481"/>
      <c r="X225" s="481"/>
      <c r="Y225" s="481"/>
      <c r="Z225" s="481"/>
      <c r="AA225" s="481"/>
      <c r="AB225" s="481"/>
      <c r="AC225" s="481"/>
      <c r="AD225" s="481"/>
      <c r="AE225" s="481"/>
    </row>
    <row r="226" spans="1:31">
      <c r="A226" s="519"/>
      <c r="B226" s="526"/>
      <c r="C226" s="526"/>
      <c r="D226" s="519"/>
      <c r="E226" s="481"/>
      <c r="F226" s="481"/>
      <c r="G226" s="481"/>
      <c r="H226" s="481"/>
      <c r="I226" s="481"/>
      <c r="J226" s="481"/>
      <c r="K226" s="481"/>
      <c r="L226" s="481"/>
      <c r="M226" s="481"/>
      <c r="N226" s="481"/>
      <c r="O226" s="481"/>
      <c r="P226" s="481"/>
      <c r="Q226" s="481"/>
      <c r="R226" s="481"/>
      <c r="S226" s="481"/>
      <c r="T226" s="481"/>
      <c r="U226" s="481"/>
      <c r="V226" s="481"/>
      <c r="W226" s="481"/>
      <c r="X226" s="481"/>
      <c r="Y226" s="481"/>
      <c r="Z226" s="481"/>
      <c r="AA226" s="481"/>
      <c r="AB226" s="481"/>
      <c r="AC226" s="481"/>
      <c r="AD226" s="481"/>
      <c r="AE226" s="481"/>
    </row>
    <row r="227" spans="1:31">
      <c r="A227" s="519"/>
      <c r="B227" s="526"/>
      <c r="C227" s="526"/>
      <c r="D227" s="519"/>
      <c r="E227" s="481"/>
      <c r="F227" s="481"/>
      <c r="G227" s="481"/>
      <c r="H227" s="481"/>
      <c r="I227" s="481"/>
      <c r="J227" s="481"/>
      <c r="K227" s="481"/>
      <c r="L227" s="481"/>
      <c r="M227" s="481"/>
      <c r="N227" s="481"/>
      <c r="O227" s="481"/>
      <c r="P227" s="481"/>
      <c r="Q227" s="481"/>
      <c r="R227" s="481"/>
      <c r="S227" s="481"/>
      <c r="T227" s="481"/>
      <c r="U227" s="481"/>
      <c r="V227" s="481"/>
      <c r="W227" s="481"/>
      <c r="X227" s="481"/>
      <c r="Y227" s="481"/>
      <c r="Z227" s="481"/>
      <c r="AA227" s="481"/>
      <c r="AB227" s="481"/>
      <c r="AC227" s="481"/>
      <c r="AD227" s="481"/>
      <c r="AE227" s="481"/>
    </row>
    <row r="228" spans="1:31">
      <c r="A228" s="519"/>
      <c r="B228" s="526"/>
      <c r="C228" s="526"/>
      <c r="D228" s="519"/>
      <c r="E228" s="481"/>
      <c r="F228" s="481"/>
      <c r="G228" s="481"/>
      <c r="H228" s="481"/>
      <c r="I228" s="481"/>
      <c r="J228" s="481"/>
      <c r="K228" s="481"/>
      <c r="L228" s="481"/>
      <c r="M228" s="481"/>
      <c r="N228" s="481"/>
      <c r="O228" s="481"/>
      <c r="P228" s="481"/>
      <c r="Q228" s="481"/>
      <c r="R228" s="481"/>
      <c r="S228" s="481"/>
      <c r="T228" s="481"/>
      <c r="U228" s="481"/>
      <c r="V228" s="481"/>
      <c r="W228" s="481"/>
      <c r="X228" s="481"/>
      <c r="Y228" s="481"/>
      <c r="Z228" s="481"/>
      <c r="AA228" s="481"/>
      <c r="AB228" s="481"/>
      <c r="AC228" s="481"/>
      <c r="AD228" s="481"/>
      <c r="AE228" s="481"/>
    </row>
    <row r="229" spans="1:31">
      <c r="A229" s="519"/>
      <c r="B229" s="526"/>
      <c r="C229" s="526"/>
      <c r="D229" s="519"/>
      <c r="E229" s="481"/>
      <c r="F229" s="481"/>
      <c r="G229" s="481"/>
      <c r="H229" s="481"/>
      <c r="I229" s="481"/>
      <c r="J229" s="481"/>
      <c r="K229" s="481"/>
      <c r="L229" s="481"/>
      <c r="M229" s="481"/>
      <c r="N229" s="481"/>
      <c r="O229" s="481"/>
      <c r="P229" s="481"/>
      <c r="Q229" s="481"/>
      <c r="R229" s="481"/>
      <c r="S229" s="481"/>
      <c r="T229" s="481"/>
      <c r="U229" s="481"/>
      <c r="V229" s="481"/>
      <c r="W229" s="481"/>
      <c r="X229" s="481"/>
      <c r="Y229" s="481"/>
      <c r="Z229" s="481"/>
      <c r="AA229" s="481"/>
      <c r="AB229" s="481"/>
      <c r="AC229" s="481"/>
      <c r="AD229" s="481"/>
      <c r="AE229" s="481"/>
    </row>
    <row r="230" spans="1:31">
      <c r="A230" s="519"/>
      <c r="B230" s="526"/>
      <c r="C230" s="526"/>
      <c r="D230" s="519"/>
      <c r="E230" s="481"/>
      <c r="F230" s="481"/>
      <c r="G230" s="481"/>
      <c r="H230" s="481"/>
      <c r="I230" s="481"/>
      <c r="J230" s="481"/>
      <c r="K230" s="481"/>
      <c r="L230" s="481"/>
      <c r="M230" s="481"/>
      <c r="N230" s="481"/>
      <c r="O230" s="481"/>
      <c r="P230" s="481"/>
      <c r="Q230" s="481"/>
      <c r="R230" s="481"/>
      <c r="S230" s="481"/>
      <c r="T230" s="481"/>
      <c r="U230" s="481"/>
      <c r="V230" s="481"/>
      <c r="W230" s="481"/>
      <c r="X230" s="481"/>
      <c r="Y230" s="481"/>
      <c r="Z230" s="481"/>
      <c r="AA230" s="481"/>
      <c r="AB230" s="481"/>
      <c r="AC230" s="481"/>
      <c r="AD230" s="481"/>
      <c r="AE230" s="481"/>
    </row>
    <row r="231" spans="1:31">
      <c r="A231" s="519"/>
      <c r="B231" s="526"/>
      <c r="C231" s="526"/>
      <c r="D231" s="519"/>
      <c r="E231" s="481"/>
      <c r="F231" s="481"/>
      <c r="G231" s="481"/>
      <c r="H231" s="481"/>
      <c r="I231" s="481"/>
      <c r="J231" s="481"/>
      <c r="K231" s="481"/>
      <c r="L231" s="481"/>
      <c r="M231" s="481"/>
      <c r="N231" s="481"/>
      <c r="O231" s="481"/>
      <c r="P231" s="481"/>
      <c r="Q231" s="481"/>
      <c r="R231" s="481"/>
      <c r="S231" s="481"/>
      <c r="T231" s="481"/>
      <c r="U231" s="481"/>
      <c r="V231" s="481"/>
      <c r="W231" s="481"/>
      <c r="X231" s="481"/>
      <c r="Y231" s="481"/>
      <c r="Z231" s="481"/>
      <c r="AA231" s="481"/>
      <c r="AB231" s="481"/>
      <c r="AC231" s="481"/>
      <c r="AD231" s="481"/>
      <c r="AE231" s="481"/>
    </row>
    <row r="232" spans="1:31">
      <c r="A232" s="519"/>
      <c r="B232" s="526"/>
      <c r="C232" s="526"/>
      <c r="D232" s="519"/>
      <c r="E232" s="481"/>
      <c r="F232" s="481"/>
      <c r="G232" s="481"/>
      <c r="H232" s="481"/>
      <c r="I232" s="481"/>
      <c r="J232" s="481"/>
      <c r="K232" s="481"/>
      <c r="L232" s="481"/>
      <c r="M232" s="481"/>
      <c r="N232" s="481"/>
      <c r="O232" s="481"/>
      <c r="P232" s="481"/>
      <c r="Q232" s="481"/>
      <c r="R232" s="481"/>
      <c r="S232" s="481"/>
      <c r="T232" s="481"/>
      <c r="U232" s="481"/>
      <c r="V232" s="481"/>
      <c r="W232" s="481"/>
      <c r="X232" s="481"/>
      <c r="Y232" s="481"/>
      <c r="Z232" s="481"/>
      <c r="AA232" s="481"/>
      <c r="AB232" s="481"/>
      <c r="AC232" s="481"/>
      <c r="AD232" s="481"/>
      <c r="AE232" s="481"/>
    </row>
    <row r="233" spans="1:31">
      <c r="A233" s="519"/>
      <c r="B233" s="526"/>
      <c r="C233" s="526"/>
      <c r="D233" s="519"/>
      <c r="E233" s="481"/>
      <c r="F233" s="481"/>
      <c r="G233" s="481"/>
      <c r="H233" s="481"/>
      <c r="I233" s="481"/>
      <c r="J233" s="481"/>
      <c r="K233" s="481"/>
      <c r="L233" s="481"/>
      <c r="M233" s="481"/>
      <c r="N233" s="481"/>
      <c r="O233" s="481"/>
      <c r="P233" s="481"/>
      <c r="Q233" s="481"/>
      <c r="R233" s="481"/>
      <c r="S233" s="481"/>
      <c r="T233" s="481"/>
      <c r="U233" s="481"/>
      <c r="V233" s="481"/>
      <c r="W233" s="481"/>
      <c r="X233" s="481"/>
      <c r="Y233" s="481"/>
      <c r="Z233" s="481"/>
      <c r="AA233" s="481"/>
      <c r="AB233" s="481"/>
      <c r="AC233" s="481"/>
      <c r="AD233" s="481"/>
      <c r="AE233" s="481"/>
    </row>
    <row r="234" spans="1:31">
      <c r="A234" s="519"/>
      <c r="B234" s="526"/>
      <c r="C234" s="526"/>
      <c r="D234" s="519"/>
      <c r="E234" s="481"/>
      <c r="F234" s="481"/>
      <c r="G234" s="481"/>
      <c r="H234" s="481"/>
      <c r="I234" s="481"/>
      <c r="J234" s="481"/>
      <c r="K234" s="481"/>
      <c r="L234" s="481"/>
      <c r="M234" s="481"/>
      <c r="N234" s="481"/>
      <c r="O234" s="481"/>
      <c r="P234" s="481"/>
      <c r="Q234" s="481"/>
      <c r="R234" s="481"/>
      <c r="S234" s="481"/>
      <c r="T234" s="481"/>
      <c r="U234" s="481"/>
      <c r="V234" s="481"/>
      <c r="W234" s="481"/>
      <c r="X234" s="481"/>
      <c r="Y234" s="481"/>
      <c r="Z234" s="481"/>
      <c r="AA234" s="481"/>
      <c r="AB234" s="481"/>
      <c r="AC234" s="481"/>
      <c r="AD234" s="481"/>
      <c r="AE234" s="481"/>
    </row>
    <row r="235" spans="1:31">
      <c r="A235" s="519"/>
      <c r="B235" s="526"/>
      <c r="C235" s="526"/>
      <c r="D235" s="519"/>
      <c r="E235" s="481"/>
      <c r="F235" s="481"/>
      <c r="G235" s="481"/>
      <c r="H235" s="481"/>
      <c r="I235" s="481"/>
      <c r="J235" s="481"/>
      <c r="K235" s="481"/>
      <c r="L235" s="481"/>
      <c r="M235" s="481"/>
      <c r="N235" s="481"/>
      <c r="O235" s="481"/>
      <c r="P235" s="481"/>
      <c r="Q235" s="481"/>
      <c r="R235" s="481"/>
      <c r="S235" s="481"/>
      <c r="T235" s="481"/>
      <c r="U235" s="481"/>
      <c r="V235" s="481"/>
      <c r="W235" s="481"/>
      <c r="X235" s="481"/>
      <c r="Y235" s="481"/>
      <c r="Z235" s="481"/>
      <c r="AA235" s="481"/>
      <c r="AB235" s="481"/>
      <c r="AC235" s="481"/>
      <c r="AD235" s="481"/>
      <c r="AE235" s="481"/>
    </row>
    <row r="236" spans="1:31">
      <c r="A236" s="519"/>
      <c r="B236" s="526"/>
      <c r="C236" s="526"/>
      <c r="D236" s="519"/>
      <c r="E236" s="481"/>
      <c r="F236" s="481"/>
      <c r="G236" s="481"/>
      <c r="H236" s="481"/>
      <c r="I236" s="481"/>
      <c r="J236" s="481"/>
      <c r="K236" s="481"/>
      <c r="L236" s="481"/>
      <c r="M236" s="481"/>
      <c r="N236" s="481"/>
      <c r="O236" s="481"/>
      <c r="P236" s="481"/>
      <c r="Q236" s="481"/>
      <c r="R236" s="481"/>
      <c r="S236" s="481"/>
      <c r="T236" s="481"/>
      <c r="U236" s="481"/>
      <c r="V236" s="481"/>
      <c r="W236" s="481"/>
      <c r="X236" s="481"/>
      <c r="Y236" s="481"/>
      <c r="Z236" s="481"/>
      <c r="AA236" s="481"/>
      <c r="AB236" s="481"/>
      <c r="AC236" s="481"/>
      <c r="AD236" s="481"/>
      <c r="AE236" s="481"/>
    </row>
    <row r="237" spans="1:31">
      <c r="A237" s="519"/>
      <c r="B237" s="526"/>
      <c r="C237" s="526"/>
      <c r="D237" s="519"/>
      <c r="E237" s="481"/>
      <c r="F237" s="481"/>
      <c r="G237" s="481"/>
      <c r="H237" s="481"/>
      <c r="I237" s="481"/>
      <c r="J237" s="481"/>
      <c r="K237" s="481"/>
      <c r="L237" s="481"/>
      <c r="M237" s="481"/>
      <c r="N237" s="481"/>
      <c r="O237" s="481"/>
      <c r="P237" s="481"/>
      <c r="Q237" s="481"/>
      <c r="R237" s="481"/>
      <c r="S237" s="481"/>
      <c r="T237" s="481"/>
      <c r="U237" s="481"/>
      <c r="V237" s="481"/>
      <c r="W237" s="481"/>
      <c r="X237" s="481"/>
      <c r="Y237" s="481"/>
      <c r="Z237" s="481"/>
      <c r="AA237" s="481"/>
      <c r="AB237" s="481"/>
      <c r="AC237" s="481"/>
      <c r="AD237" s="481"/>
      <c r="AE237" s="481"/>
    </row>
    <row r="238" spans="1:31">
      <c r="A238" s="519"/>
      <c r="B238" s="526"/>
      <c r="C238" s="526"/>
      <c r="D238" s="519"/>
      <c r="E238" s="481"/>
      <c r="F238" s="481"/>
      <c r="G238" s="481"/>
      <c r="H238" s="481"/>
      <c r="I238" s="481"/>
      <c r="J238" s="481"/>
      <c r="K238" s="481"/>
      <c r="L238" s="481"/>
      <c r="M238" s="481"/>
      <c r="N238" s="481"/>
      <c r="O238" s="481"/>
      <c r="P238" s="481"/>
      <c r="Q238" s="481"/>
      <c r="R238" s="481"/>
      <c r="S238" s="481"/>
      <c r="T238" s="481"/>
      <c r="U238" s="481"/>
      <c r="V238" s="481"/>
      <c r="W238" s="481"/>
      <c r="X238" s="481"/>
      <c r="Y238" s="481"/>
      <c r="Z238" s="481"/>
      <c r="AA238" s="481"/>
      <c r="AB238" s="481"/>
      <c r="AC238" s="481"/>
      <c r="AD238" s="481"/>
      <c r="AE238" s="481"/>
    </row>
    <row r="239" spans="1:31">
      <c r="A239" s="519"/>
      <c r="B239" s="526"/>
      <c r="C239" s="526"/>
      <c r="D239" s="519"/>
      <c r="E239" s="481"/>
      <c r="F239" s="481"/>
      <c r="G239" s="481"/>
      <c r="H239" s="481"/>
      <c r="I239" s="481"/>
      <c r="J239" s="481"/>
      <c r="K239" s="481"/>
      <c r="L239" s="481"/>
      <c r="M239" s="481"/>
      <c r="N239" s="481"/>
      <c r="O239" s="481"/>
      <c r="P239" s="481"/>
      <c r="Q239" s="481"/>
      <c r="R239" s="481"/>
      <c r="S239" s="481"/>
      <c r="T239" s="481"/>
      <c r="U239" s="481"/>
      <c r="V239" s="481"/>
      <c r="W239" s="481"/>
      <c r="X239" s="481"/>
      <c r="Y239" s="481"/>
      <c r="Z239" s="481"/>
      <c r="AA239" s="481"/>
      <c r="AB239" s="481"/>
      <c r="AC239" s="481"/>
      <c r="AD239" s="481"/>
      <c r="AE239" s="481"/>
    </row>
    <row r="240" spans="1:31">
      <c r="A240" s="519"/>
      <c r="B240" s="526"/>
      <c r="C240" s="526"/>
      <c r="D240" s="519"/>
      <c r="E240" s="481"/>
      <c r="F240" s="481"/>
      <c r="G240" s="481"/>
      <c r="H240" s="481"/>
      <c r="I240" s="481"/>
      <c r="J240" s="481"/>
      <c r="K240" s="481"/>
      <c r="L240" s="481"/>
      <c r="M240" s="481"/>
      <c r="N240" s="481"/>
      <c r="O240" s="481"/>
      <c r="P240" s="481"/>
      <c r="Q240" s="481"/>
      <c r="R240" s="481"/>
      <c r="S240" s="481"/>
      <c r="T240" s="481"/>
      <c r="U240" s="481"/>
      <c r="V240" s="481"/>
      <c r="W240" s="481"/>
      <c r="X240" s="481"/>
      <c r="Y240" s="481"/>
      <c r="Z240" s="481"/>
      <c r="AA240" s="481"/>
      <c r="AB240" s="481"/>
      <c r="AC240" s="481"/>
      <c r="AD240" s="481"/>
      <c r="AE240" s="481"/>
    </row>
    <row r="241" spans="1:31">
      <c r="A241" s="519"/>
      <c r="B241" s="526"/>
      <c r="C241" s="526"/>
      <c r="D241" s="519"/>
      <c r="E241" s="481"/>
      <c r="F241" s="481"/>
      <c r="G241" s="481"/>
      <c r="H241" s="481"/>
      <c r="I241" s="481"/>
      <c r="J241" s="481"/>
      <c r="K241" s="481"/>
      <c r="L241" s="481"/>
      <c r="M241" s="481"/>
      <c r="N241" s="481"/>
      <c r="O241" s="481"/>
      <c r="P241" s="481"/>
      <c r="Q241" s="481"/>
      <c r="R241" s="481"/>
      <c r="S241" s="481"/>
      <c r="T241" s="481"/>
      <c r="U241" s="481"/>
      <c r="V241" s="481"/>
      <c r="W241" s="481"/>
      <c r="X241" s="481"/>
      <c r="Y241" s="481"/>
      <c r="Z241" s="481"/>
      <c r="AA241" s="481"/>
      <c r="AB241" s="481"/>
      <c r="AC241" s="481"/>
      <c r="AD241" s="481"/>
      <c r="AE241" s="481"/>
    </row>
    <row r="242" spans="1:31">
      <c r="A242" s="519"/>
      <c r="B242" s="526"/>
      <c r="C242" s="526"/>
      <c r="D242" s="519"/>
      <c r="E242" s="481"/>
      <c r="F242" s="481"/>
      <c r="G242" s="481"/>
      <c r="H242" s="481"/>
      <c r="I242" s="481"/>
      <c r="J242" s="481"/>
      <c r="K242" s="481"/>
      <c r="L242" s="481"/>
      <c r="M242" s="481"/>
      <c r="N242" s="481"/>
      <c r="O242" s="481"/>
      <c r="P242" s="481"/>
      <c r="Q242" s="481"/>
      <c r="R242" s="481"/>
      <c r="S242" s="481"/>
      <c r="T242" s="481"/>
      <c r="U242" s="481"/>
      <c r="V242" s="481"/>
      <c r="W242" s="481"/>
      <c r="X242" s="481"/>
      <c r="Y242" s="481"/>
      <c r="Z242" s="481"/>
      <c r="AA242" s="481"/>
      <c r="AB242" s="481"/>
      <c r="AC242" s="481"/>
      <c r="AD242" s="481"/>
      <c r="AE242" s="481"/>
    </row>
    <row r="243" spans="1:31">
      <c r="A243" s="519"/>
      <c r="B243" s="526"/>
      <c r="C243" s="526"/>
      <c r="D243" s="519"/>
      <c r="E243" s="481"/>
      <c r="F243" s="481"/>
      <c r="G243" s="481"/>
      <c r="H243" s="481"/>
      <c r="I243" s="481"/>
      <c r="J243" s="481"/>
      <c r="K243" s="481"/>
      <c r="L243" s="481"/>
      <c r="M243" s="481"/>
      <c r="N243" s="481"/>
      <c r="O243" s="481"/>
      <c r="P243" s="481"/>
      <c r="Q243" s="481"/>
      <c r="R243" s="481"/>
      <c r="S243" s="481"/>
      <c r="T243" s="481"/>
      <c r="U243" s="481"/>
      <c r="V243" s="481"/>
      <c r="W243" s="481"/>
      <c r="X243" s="481"/>
      <c r="Y243" s="481"/>
      <c r="Z243" s="481"/>
      <c r="AA243" s="481"/>
      <c r="AB243" s="481"/>
      <c r="AC243" s="481"/>
      <c r="AD243" s="481"/>
      <c r="AE243" s="481"/>
    </row>
    <row r="244" spans="1:31">
      <c r="A244" s="519"/>
      <c r="B244" s="526"/>
      <c r="C244" s="526"/>
      <c r="D244" s="519"/>
      <c r="E244" s="481"/>
      <c r="F244" s="481"/>
      <c r="G244" s="481"/>
      <c r="H244" s="481"/>
      <c r="I244" s="481"/>
      <c r="J244" s="481"/>
      <c r="K244" s="481"/>
      <c r="L244" s="481"/>
      <c r="M244" s="481"/>
      <c r="N244" s="481"/>
      <c r="O244" s="481"/>
      <c r="P244" s="481"/>
      <c r="Q244" s="481"/>
      <c r="R244" s="481"/>
      <c r="S244" s="481"/>
      <c r="T244" s="481"/>
      <c r="U244" s="481"/>
      <c r="V244" s="481"/>
      <c r="W244" s="481"/>
      <c r="X244" s="481"/>
      <c r="Y244" s="481"/>
      <c r="Z244" s="481"/>
      <c r="AA244" s="481"/>
      <c r="AB244" s="481"/>
      <c r="AC244" s="481"/>
      <c r="AD244" s="481"/>
      <c r="AE244" s="481"/>
    </row>
    <row r="245" spans="1:31">
      <c r="A245" s="519"/>
      <c r="B245" s="526"/>
      <c r="C245" s="526"/>
      <c r="D245" s="519"/>
      <c r="E245" s="481"/>
      <c r="F245" s="481"/>
      <c r="G245" s="481"/>
      <c r="H245" s="481"/>
      <c r="I245" s="481"/>
      <c r="J245" s="481"/>
      <c r="K245" s="481"/>
      <c r="L245" s="481"/>
      <c r="M245" s="481"/>
      <c r="N245" s="481"/>
      <c r="O245" s="481"/>
      <c r="P245" s="481"/>
      <c r="Q245" s="481"/>
      <c r="R245" s="481"/>
      <c r="S245" s="481"/>
      <c r="T245" s="481"/>
      <c r="U245" s="481"/>
      <c r="V245" s="481"/>
      <c r="W245" s="481"/>
      <c r="X245" s="481"/>
      <c r="Y245" s="481"/>
      <c r="Z245" s="481"/>
      <c r="AA245" s="481"/>
      <c r="AB245" s="481"/>
      <c r="AC245" s="481"/>
      <c r="AD245" s="481"/>
      <c r="AE245" s="481"/>
    </row>
    <row r="246" spans="1:31">
      <c r="A246" s="519"/>
      <c r="B246" s="526"/>
      <c r="C246" s="526"/>
      <c r="D246" s="519"/>
      <c r="E246" s="481"/>
      <c r="F246" s="481"/>
      <c r="G246" s="481"/>
      <c r="H246" s="481"/>
      <c r="I246" s="481"/>
      <c r="J246" s="481"/>
      <c r="K246" s="481"/>
      <c r="L246" s="481"/>
      <c r="M246" s="481"/>
      <c r="N246" s="481"/>
      <c r="O246" s="481"/>
      <c r="P246" s="481"/>
      <c r="Q246" s="481"/>
      <c r="R246" s="481"/>
      <c r="S246" s="481"/>
      <c r="T246" s="481"/>
      <c r="U246" s="481"/>
      <c r="V246" s="481"/>
      <c r="W246" s="481"/>
      <c r="X246" s="481"/>
      <c r="Y246" s="481"/>
      <c r="Z246" s="481"/>
      <c r="AA246" s="481"/>
      <c r="AB246" s="481"/>
      <c r="AC246" s="481"/>
      <c r="AD246" s="481"/>
      <c r="AE246" s="481"/>
    </row>
    <row r="247" spans="1:31">
      <c r="A247" s="519"/>
      <c r="B247" s="526"/>
      <c r="C247" s="526"/>
      <c r="D247" s="519"/>
      <c r="E247" s="481"/>
      <c r="F247" s="481"/>
      <c r="G247" s="481"/>
      <c r="H247" s="481"/>
      <c r="I247" s="481"/>
      <c r="J247" s="481"/>
      <c r="K247" s="481"/>
      <c r="L247" s="481"/>
      <c r="M247" s="481"/>
      <c r="N247" s="481"/>
      <c r="O247" s="481"/>
      <c r="P247" s="481"/>
      <c r="Q247" s="481"/>
      <c r="R247" s="481"/>
      <c r="S247" s="481"/>
      <c r="T247" s="481"/>
      <c r="U247" s="481"/>
      <c r="V247" s="481"/>
      <c r="W247" s="481"/>
      <c r="X247" s="481"/>
      <c r="Y247" s="481"/>
      <c r="Z247" s="481"/>
      <c r="AA247" s="481"/>
      <c r="AB247" s="481"/>
      <c r="AC247" s="481"/>
      <c r="AD247" s="481"/>
      <c r="AE247" s="481"/>
    </row>
    <row r="248" spans="1:31">
      <c r="A248" s="519"/>
      <c r="B248" s="526"/>
      <c r="C248" s="526"/>
      <c r="D248" s="519"/>
      <c r="E248" s="481"/>
      <c r="F248" s="481"/>
      <c r="G248" s="481"/>
      <c r="H248" s="481"/>
      <c r="I248" s="481"/>
      <c r="J248" s="481"/>
      <c r="K248" s="481"/>
      <c r="L248" s="481"/>
      <c r="M248" s="481"/>
      <c r="N248" s="481"/>
      <c r="O248" s="481"/>
      <c r="P248" s="481"/>
      <c r="Q248" s="481"/>
      <c r="R248" s="481"/>
      <c r="S248" s="481"/>
      <c r="T248" s="481"/>
      <c r="U248" s="481"/>
      <c r="V248" s="481"/>
      <c r="W248" s="481"/>
      <c r="X248" s="481"/>
      <c r="Y248" s="481"/>
      <c r="Z248" s="481"/>
      <c r="AA248" s="481"/>
      <c r="AB248" s="481"/>
      <c r="AC248" s="481"/>
      <c r="AD248" s="481"/>
      <c r="AE248" s="481"/>
    </row>
    <row r="249" spans="1:31">
      <c r="A249" s="519"/>
      <c r="B249" s="526"/>
      <c r="C249" s="526"/>
      <c r="D249" s="519"/>
      <c r="E249" s="481"/>
      <c r="F249" s="481"/>
      <c r="G249" s="481"/>
      <c r="H249" s="481"/>
      <c r="I249" s="481"/>
      <c r="J249" s="481"/>
      <c r="K249" s="481"/>
      <c r="L249" s="481"/>
      <c r="M249" s="481"/>
      <c r="N249" s="481"/>
      <c r="O249" s="481"/>
      <c r="P249" s="481"/>
      <c r="Q249" s="481"/>
      <c r="R249" s="481"/>
      <c r="S249" s="481"/>
      <c r="T249" s="481"/>
      <c r="U249" s="481"/>
      <c r="V249" s="481"/>
      <c r="W249" s="481"/>
      <c r="X249" s="481"/>
      <c r="Y249" s="481"/>
      <c r="Z249" s="481"/>
      <c r="AA249" s="481"/>
      <c r="AB249" s="481"/>
      <c r="AC249" s="481"/>
      <c r="AD249" s="481"/>
      <c r="AE249" s="481"/>
    </row>
    <row r="250" spans="1:31">
      <c r="A250" s="519"/>
      <c r="B250" s="526"/>
      <c r="C250" s="526"/>
      <c r="D250" s="519"/>
      <c r="E250" s="481"/>
      <c r="F250" s="481"/>
      <c r="G250" s="481"/>
      <c r="H250" s="481"/>
      <c r="I250" s="481"/>
      <c r="J250" s="481"/>
      <c r="K250" s="481"/>
      <c r="L250" s="481"/>
      <c r="M250" s="481"/>
      <c r="N250" s="481"/>
      <c r="O250" s="481"/>
      <c r="P250" s="481"/>
      <c r="Q250" s="481"/>
      <c r="R250" s="481"/>
      <c r="S250" s="481"/>
      <c r="T250" s="481"/>
      <c r="U250" s="481"/>
      <c r="V250" s="481"/>
      <c r="W250" s="481"/>
      <c r="X250" s="481"/>
      <c r="Y250" s="481"/>
      <c r="Z250" s="481"/>
      <c r="AA250" s="481"/>
      <c r="AB250" s="481"/>
      <c r="AC250" s="481"/>
      <c r="AD250" s="481"/>
      <c r="AE250" s="481"/>
    </row>
    <row r="251" spans="1:31">
      <c r="A251" s="519"/>
      <c r="B251" s="526"/>
      <c r="C251" s="526"/>
      <c r="D251" s="519"/>
      <c r="E251" s="481"/>
      <c r="F251" s="481"/>
      <c r="G251" s="481"/>
      <c r="H251" s="481"/>
      <c r="I251" s="481"/>
      <c r="J251" s="481"/>
      <c r="K251" s="481"/>
      <c r="L251" s="481"/>
      <c r="M251" s="481"/>
      <c r="N251" s="481"/>
      <c r="O251" s="481"/>
      <c r="P251" s="481"/>
      <c r="Q251" s="481"/>
      <c r="R251" s="481"/>
      <c r="S251" s="481"/>
      <c r="T251" s="481"/>
      <c r="U251" s="481"/>
      <c r="V251" s="481"/>
      <c r="W251" s="481"/>
      <c r="X251" s="481"/>
      <c r="Y251" s="481"/>
      <c r="Z251" s="481"/>
      <c r="AA251" s="481"/>
      <c r="AB251" s="481"/>
      <c r="AC251" s="481"/>
      <c r="AD251" s="481"/>
      <c r="AE251" s="481"/>
    </row>
    <row r="252" spans="1:31">
      <c r="A252" s="519"/>
      <c r="B252" s="526"/>
      <c r="C252" s="526"/>
      <c r="D252" s="519"/>
      <c r="E252" s="481"/>
      <c r="F252" s="481"/>
      <c r="G252" s="481"/>
      <c r="H252" s="481"/>
      <c r="I252" s="481"/>
      <c r="J252" s="481"/>
      <c r="K252" s="481"/>
      <c r="L252" s="481"/>
      <c r="M252" s="481"/>
      <c r="N252" s="481"/>
      <c r="O252" s="481"/>
      <c r="P252" s="481"/>
      <c r="Q252" s="481"/>
      <c r="R252" s="481"/>
      <c r="S252" s="481"/>
      <c r="T252" s="481"/>
      <c r="U252" s="481"/>
      <c r="V252" s="481"/>
      <c r="W252" s="481"/>
      <c r="X252" s="481"/>
      <c r="Y252" s="481"/>
      <c r="Z252" s="481"/>
      <c r="AA252" s="481"/>
      <c r="AB252" s="481"/>
      <c r="AC252" s="481"/>
      <c r="AD252" s="481"/>
      <c r="AE252" s="481"/>
    </row>
    <row r="253" spans="1:31">
      <c r="A253" s="519"/>
      <c r="B253" s="526"/>
      <c r="C253" s="526"/>
      <c r="D253" s="519"/>
      <c r="E253" s="481"/>
      <c r="F253" s="481"/>
      <c r="G253" s="481"/>
      <c r="H253" s="481"/>
      <c r="I253" s="481"/>
      <c r="J253" s="481"/>
      <c r="K253" s="481"/>
      <c r="L253" s="481"/>
      <c r="M253" s="481"/>
      <c r="N253" s="481"/>
      <c r="O253" s="481"/>
      <c r="P253" s="481"/>
      <c r="Q253" s="481"/>
      <c r="R253" s="481"/>
      <c r="S253" s="481"/>
      <c r="T253" s="481"/>
      <c r="U253" s="481"/>
      <c r="V253" s="481"/>
      <c r="W253" s="481"/>
      <c r="X253" s="481"/>
      <c r="Y253" s="481"/>
      <c r="Z253" s="481"/>
      <c r="AA253" s="481"/>
      <c r="AB253" s="481"/>
      <c r="AC253" s="481"/>
      <c r="AD253" s="481"/>
      <c r="AE253" s="481"/>
    </row>
    <row r="254" spans="1:31">
      <c r="A254" s="519"/>
      <c r="B254" s="526"/>
      <c r="C254" s="526"/>
      <c r="D254" s="519"/>
      <c r="E254" s="481"/>
      <c r="F254" s="481"/>
      <c r="G254" s="481"/>
      <c r="H254" s="481"/>
      <c r="I254" s="481"/>
      <c r="J254" s="481"/>
      <c r="K254" s="481"/>
      <c r="L254" s="481"/>
      <c r="M254" s="481"/>
      <c r="N254" s="481"/>
      <c r="O254" s="481"/>
      <c r="P254" s="481"/>
      <c r="Q254" s="481"/>
      <c r="R254" s="481"/>
      <c r="S254" s="481"/>
      <c r="T254" s="481"/>
      <c r="U254" s="481"/>
      <c r="V254" s="481"/>
      <c r="W254" s="481"/>
      <c r="X254" s="481"/>
      <c r="Y254" s="481"/>
      <c r="Z254" s="481"/>
      <c r="AA254" s="481"/>
      <c r="AB254" s="481"/>
      <c r="AC254" s="481"/>
      <c r="AD254" s="481"/>
      <c r="AE254" s="481"/>
    </row>
    <row r="255" spans="1:31">
      <c r="A255" s="519"/>
      <c r="B255" s="526"/>
      <c r="C255" s="526"/>
      <c r="D255" s="519"/>
      <c r="E255" s="481"/>
      <c r="F255" s="481"/>
      <c r="G255" s="481"/>
      <c r="H255" s="481"/>
      <c r="I255" s="481"/>
      <c r="J255" s="481"/>
      <c r="K255" s="481"/>
      <c r="L255" s="481"/>
      <c r="M255" s="481"/>
      <c r="N255" s="481"/>
      <c r="O255" s="481"/>
      <c r="P255" s="481"/>
      <c r="Q255" s="481"/>
      <c r="R255" s="481"/>
      <c r="S255" s="481"/>
      <c r="T255" s="481"/>
      <c r="U255" s="481"/>
      <c r="V255" s="481"/>
      <c r="W255" s="481"/>
      <c r="X255" s="481"/>
      <c r="Y255" s="481"/>
      <c r="Z255" s="481"/>
      <c r="AA255" s="481"/>
      <c r="AB255" s="481"/>
      <c r="AC255" s="481"/>
      <c r="AD255" s="481"/>
      <c r="AE255" s="481"/>
    </row>
    <row r="256" spans="1:31">
      <c r="A256" s="519"/>
      <c r="B256" s="526"/>
      <c r="C256" s="526"/>
      <c r="D256" s="519"/>
      <c r="E256" s="481"/>
      <c r="F256" s="481"/>
      <c r="G256" s="481"/>
      <c r="H256" s="481"/>
      <c r="I256" s="481"/>
      <c r="J256" s="481"/>
      <c r="K256" s="481"/>
      <c r="L256" s="481"/>
      <c r="M256" s="481"/>
      <c r="N256" s="481"/>
      <c r="O256" s="481"/>
      <c r="P256" s="481"/>
      <c r="Q256" s="481"/>
      <c r="R256" s="481"/>
      <c r="S256" s="481"/>
      <c r="T256" s="481"/>
      <c r="U256" s="481"/>
      <c r="V256" s="481"/>
      <c r="W256" s="481"/>
      <c r="X256" s="481"/>
      <c r="Y256" s="481"/>
      <c r="Z256" s="481"/>
      <c r="AA256" s="481"/>
      <c r="AB256" s="481"/>
      <c r="AC256" s="481"/>
      <c r="AD256" s="481"/>
      <c r="AE256" s="481"/>
    </row>
    <row r="257" spans="1:31">
      <c r="A257" s="519"/>
      <c r="B257" s="526"/>
      <c r="C257" s="526"/>
      <c r="D257" s="519"/>
      <c r="E257" s="481"/>
      <c r="F257" s="481"/>
      <c r="G257" s="481"/>
      <c r="H257" s="481"/>
      <c r="I257" s="481"/>
      <c r="J257" s="481"/>
      <c r="K257" s="481"/>
      <c r="L257" s="481"/>
      <c r="M257" s="481"/>
      <c r="N257" s="481"/>
      <c r="O257" s="481"/>
      <c r="P257" s="481"/>
      <c r="Q257" s="481"/>
      <c r="R257" s="481"/>
      <c r="S257" s="481"/>
      <c r="T257" s="481"/>
      <c r="U257" s="481"/>
      <c r="V257" s="481"/>
      <c r="W257" s="481"/>
      <c r="X257" s="481"/>
      <c r="Y257" s="481"/>
      <c r="Z257" s="481"/>
      <c r="AA257" s="481"/>
      <c r="AB257" s="481"/>
      <c r="AC257" s="481"/>
      <c r="AD257" s="481"/>
      <c r="AE257" s="481"/>
    </row>
    <row r="258" spans="1:31">
      <c r="A258" s="519"/>
      <c r="B258" s="526"/>
      <c r="C258" s="526"/>
      <c r="D258" s="519"/>
      <c r="E258" s="481"/>
      <c r="F258" s="481"/>
      <c r="G258" s="481"/>
      <c r="H258" s="481"/>
      <c r="I258" s="481"/>
      <c r="J258" s="481"/>
      <c r="K258" s="481"/>
      <c r="L258" s="481"/>
      <c r="M258" s="481"/>
      <c r="N258" s="481"/>
      <c r="O258" s="481"/>
      <c r="P258" s="481"/>
      <c r="Q258" s="481"/>
      <c r="R258" s="481"/>
      <c r="S258" s="481"/>
      <c r="T258" s="481"/>
      <c r="U258" s="481"/>
      <c r="V258" s="481"/>
      <c r="W258" s="481"/>
      <c r="X258" s="481"/>
      <c r="Y258" s="481"/>
      <c r="Z258" s="481"/>
      <c r="AA258" s="481"/>
      <c r="AB258" s="481"/>
      <c r="AC258" s="481"/>
      <c r="AD258" s="481"/>
      <c r="AE258" s="481"/>
    </row>
    <row r="259" spans="1:31">
      <c r="A259" s="519"/>
      <c r="B259" s="526"/>
      <c r="C259" s="526"/>
      <c r="D259" s="519"/>
      <c r="E259" s="481"/>
      <c r="F259" s="481"/>
      <c r="G259" s="481"/>
      <c r="H259" s="481"/>
      <c r="I259" s="481"/>
      <c r="J259" s="481"/>
      <c r="K259" s="481"/>
      <c r="L259" s="481"/>
      <c r="M259" s="481"/>
      <c r="N259" s="481"/>
      <c r="O259" s="481"/>
      <c r="P259" s="481"/>
      <c r="Q259" s="481"/>
      <c r="R259" s="481"/>
      <c r="S259" s="481"/>
      <c r="T259" s="481"/>
      <c r="U259" s="481"/>
      <c r="V259" s="481"/>
      <c r="W259" s="481"/>
      <c r="X259" s="481"/>
      <c r="Y259" s="481"/>
      <c r="Z259" s="481"/>
      <c r="AA259" s="481"/>
      <c r="AB259" s="481"/>
      <c r="AC259" s="481"/>
      <c r="AD259" s="481"/>
      <c r="AE259" s="481"/>
    </row>
    <row r="260" spans="1:31">
      <c r="A260" s="519"/>
      <c r="B260" s="526"/>
      <c r="C260" s="526"/>
      <c r="D260" s="519"/>
      <c r="E260" s="481"/>
      <c r="F260" s="481"/>
      <c r="G260" s="481"/>
      <c r="H260" s="481"/>
      <c r="I260" s="481"/>
      <c r="J260" s="481"/>
      <c r="K260" s="481"/>
      <c r="L260" s="481"/>
      <c r="M260" s="481"/>
      <c r="N260" s="481"/>
      <c r="O260" s="481"/>
      <c r="P260" s="481"/>
      <c r="Q260" s="481"/>
      <c r="R260" s="481"/>
      <c r="S260" s="481"/>
      <c r="T260" s="481"/>
      <c r="U260" s="481"/>
      <c r="V260" s="481"/>
      <c r="W260" s="481"/>
      <c r="X260" s="481"/>
      <c r="Y260" s="481"/>
      <c r="Z260" s="481"/>
      <c r="AA260" s="481"/>
      <c r="AB260" s="481"/>
      <c r="AC260" s="481"/>
      <c r="AD260" s="481"/>
      <c r="AE260" s="481"/>
    </row>
    <row r="261" spans="1:31">
      <c r="A261" s="519"/>
      <c r="B261" s="526"/>
      <c r="C261" s="526"/>
      <c r="D261" s="519"/>
      <c r="E261" s="481"/>
      <c r="F261" s="481"/>
      <c r="G261" s="481"/>
      <c r="H261" s="481"/>
      <c r="I261" s="481"/>
      <c r="J261" s="481"/>
      <c r="K261" s="481"/>
      <c r="L261" s="481"/>
      <c r="M261" s="481"/>
      <c r="N261" s="481"/>
      <c r="O261" s="481"/>
      <c r="P261" s="481"/>
      <c r="Q261" s="481"/>
      <c r="R261" s="481"/>
      <c r="S261" s="481"/>
      <c r="T261" s="481"/>
      <c r="U261" s="481"/>
      <c r="V261" s="481"/>
      <c r="W261" s="481"/>
      <c r="X261" s="481"/>
      <c r="Y261" s="481"/>
      <c r="Z261" s="481"/>
      <c r="AA261" s="481"/>
      <c r="AB261" s="481"/>
      <c r="AC261" s="481"/>
      <c r="AD261" s="481"/>
      <c r="AE261" s="481"/>
    </row>
    <row r="262" spans="1:31">
      <c r="A262" s="519"/>
      <c r="B262" s="526"/>
      <c r="C262" s="526"/>
      <c r="D262" s="519"/>
      <c r="E262" s="481"/>
      <c r="F262" s="481"/>
      <c r="G262" s="481"/>
      <c r="H262" s="481"/>
      <c r="I262" s="481"/>
      <c r="J262" s="481"/>
      <c r="K262" s="481"/>
      <c r="L262" s="481"/>
      <c r="M262" s="481"/>
      <c r="N262" s="481"/>
      <c r="O262" s="481"/>
      <c r="P262" s="481"/>
      <c r="Q262" s="481"/>
      <c r="R262" s="481"/>
      <c r="S262" s="481"/>
      <c r="T262" s="481"/>
      <c r="U262" s="481"/>
      <c r="V262" s="481"/>
      <c r="W262" s="481"/>
      <c r="X262" s="481"/>
      <c r="Y262" s="481"/>
      <c r="Z262" s="481"/>
      <c r="AA262" s="481"/>
      <c r="AB262" s="481"/>
      <c r="AC262" s="481"/>
      <c r="AD262" s="481"/>
      <c r="AE262" s="481"/>
    </row>
    <row r="263" spans="1:31">
      <c r="A263" s="519"/>
      <c r="B263" s="526"/>
      <c r="C263" s="526"/>
      <c r="D263" s="519"/>
      <c r="E263" s="481"/>
      <c r="F263" s="481"/>
      <c r="G263" s="481"/>
      <c r="H263" s="481"/>
      <c r="I263" s="481"/>
      <c r="J263" s="481"/>
      <c r="K263" s="481"/>
      <c r="L263" s="481"/>
      <c r="M263" s="481"/>
      <c r="N263" s="481"/>
      <c r="O263" s="481"/>
      <c r="P263" s="481"/>
      <c r="Q263" s="481"/>
      <c r="R263" s="481"/>
      <c r="S263" s="481"/>
      <c r="T263" s="481"/>
      <c r="U263" s="481"/>
      <c r="V263" s="481"/>
      <c r="W263" s="481"/>
      <c r="X263" s="481"/>
      <c r="Y263" s="481"/>
      <c r="Z263" s="481"/>
      <c r="AA263" s="481"/>
      <c r="AB263" s="481"/>
      <c r="AC263" s="481"/>
      <c r="AD263" s="481"/>
      <c r="AE263" s="481"/>
    </row>
    <row r="264" spans="1:31">
      <c r="A264" s="519"/>
      <c r="B264" s="526"/>
      <c r="C264" s="526"/>
      <c r="D264" s="519"/>
      <c r="E264" s="481"/>
      <c r="F264" s="481"/>
      <c r="G264" s="481"/>
      <c r="H264" s="481"/>
      <c r="I264" s="481"/>
      <c r="J264" s="481"/>
      <c r="K264" s="481"/>
      <c r="L264" s="481"/>
      <c r="M264" s="481"/>
      <c r="N264" s="481"/>
      <c r="O264" s="481"/>
      <c r="P264" s="481"/>
      <c r="Q264" s="481"/>
      <c r="R264" s="481"/>
      <c r="S264" s="481"/>
      <c r="T264" s="481"/>
      <c r="U264" s="481"/>
      <c r="V264" s="481"/>
      <c r="W264" s="481"/>
      <c r="X264" s="481"/>
      <c r="Y264" s="481"/>
      <c r="Z264" s="481"/>
      <c r="AA264" s="481"/>
      <c r="AB264" s="481"/>
      <c r="AC264" s="481"/>
      <c r="AD264" s="481"/>
      <c r="AE264" s="481"/>
    </row>
    <row r="265" spans="1:31">
      <c r="A265" s="519"/>
      <c r="B265" s="526"/>
      <c r="C265" s="526"/>
      <c r="D265" s="519"/>
      <c r="E265" s="481"/>
      <c r="F265" s="481"/>
      <c r="G265" s="481"/>
      <c r="H265" s="481"/>
      <c r="I265" s="481"/>
      <c r="J265" s="481"/>
      <c r="K265" s="481"/>
      <c r="L265" s="481"/>
      <c r="M265" s="481"/>
      <c r="N265" s="481"/>
      <c r="O265" s="481"/>
      <c r="P265" s="481"/>
      <c r="Q265" s="481"/>
      <c r="R265" s="481"/>
      <c r="S265" s="481"/>
      <c r="T265" s="481"/>
      <c r="U265" s="481"/>
      <c r="V265" s="481"/>
      <c r="W265" s="481"/>
      <c r="X265" s="481"/>
      <c r="Y265" s="481"/>
      <c r="Z265" s="481"/>
      <c r="AA265" s="481"/>
      <c r="AB265" s="481"/>
      <c r="AC265" s="481"/>
      <c r="AD265" s="481"/>
      <c r="AE265" s="481"/>
    </row>
    <row r="266" spans="1:31">
      <c r="A266" s="519"/>
      <c r="B266" s="526"/>
      <c r="C266" s="526"/>
      <c r="D266" s="519"/>
      <c r="E266" s="481"/>
      <c r="F266" s="481"/>
      <c r="G266" s="481"/>
      <c r="H266" s="481"/>
      <c r="I266" s="481"/>
      <c r="J266" s="481"/>
      <c r="K266" s="481"/>
      <c r="L266" s="481"/>
      <c r="M266" s="481"/>
      <c r="N266" s="481"/>
      <c r="O266" s="481"/>
      <c r="P266" s="481"/>
      <c r="Q266" s="481"/>
      <c r="R266" s="481"/>
      <c r="S266" s="481"/>
      <c r="T266" s="481"/>
      <c r="U266" s="481"/>
      <c r="V266" s="481"/>
      <c r="W266" s="481"/>
      <c r="X266" s="481"/>
      <c r="Y266" s="481"/>
      <c r="Z266" s="481"/>
      <c r="AA266" s="481"/>
      <c r="AB266" s="481"/>
      <c r="AC266" s="481"/>
      <c r="AD266" s="481"/>
      <c r="AE266" s="481"/>
    </row>
    <row r="267" spans="1:31">
      <c r="A267" s="519"/>
      <c r="B267" s="526"/>
      <c r="C267" s="526"/>
      <c r="D267" s="519"/>
      <c r="E267" s="481"/>
      <c r="F267" s="481"/>
      <c r="G267" s="481"/>
      <c r="H267" s="481"/>
      <c r="I267" s="481"/>
      <c r="J267" s="481"/>
      <c r="K267" s="481"/>
      <c r="L267" s="481"/>
      <c r="M267" s="481"/>
      <c r="N267" s="481"/>
      <c r="O267" s="481"/>
      <c r="P267" s="481"/>
      <c r="Q267" s="481"/>
      <c r="R267" s="481"/>
      <c r="S267" s="481"/>
      <c r="T267" s="481"/>
      <c r="U267" s="481"/>
      <c r="V267" s="481"/>
      <c r="W267" s="481"/>
      <c r="X267" s="481"/>
      <c r="Y267" s="481"/>
      <c r="Z267" s="481"/>
      <c r="AA267" s="481"/>
      <c r="AB267" s="481"/>
      <c r="AC267" s="481"/>
      <c r="AD267" s="481"/>
      <c r="AE267" s="481"/>
    </row>
    <row r="268" spans="1:31">
      <c r="A268" s="519"/>
      <c r="B268" s="526"/>
      <c r="C268" s="526"/>
      <c r="D268" s="519"/>
      <c r="E268" s="481"/>
      <c r="F268" s="481"/>
      <c r="G268" s="481"/>
      <c r="H268" s="481"/>
      <c r="I268" s="481"/>
      <c r="J268" s="481"/>
      <c r="K268" s="481"/>
      <c r="L268" s="481"/>
      <c r="M268" s="481"/>
      <c r="N268" s="481"/>
      <c r="O268" s="481"/>
      <c r="P268" s="481"/>
      <c r="Q268" s="481"/>
      <c r="R268" s="481"/>
      <c r="S268" s="481"/>
      <c r="T268" s="481"/>
      <c r="U268" s="481"/>
      <c r="V268" s="481"/>
      <c r="W268" s="481"/>
      <c r="X268" s="481"/>
      <c r="Y268" s="481"/>
      <c r="Z268" s="481"/>
      <c r="AA268" s="481"/>
      <c r="AB268" s="481"/>
      <c r="AC268" s="481"/>
      <c r="AD268" s="481"/>
      <c r="AE268" s="481"/>
    </row>
    <row r="269" spans="1:31">
      <c r="A269" s="519"/>
      <c r="B269" s="526"/>
      <c r="C269" s="526"/>
      <c r="D269" s="519"/>
      <c r="E269" s="481"/>
      <c r="F269" s="481"/>
      <c r="G269" s="481"/>
      <c r="H269" s="481"/>
      <c r="I269" s="481"/>
      <c r="J269" s="481"/>
      <c r="K269" s="481"/>
      <c r="L269" s="481"/>
      <c r="M269" s="481"/>
      <c r="N269" s="481"/>
      <c r="O269" s="481"/>
      <c r="P269" s="481"/>
      <c r="Q269" s="481"/>
      <c r="R269" s="481"/>
      <c r="S269" s="481"/>
      <c r="T269" s="481"/>
      <c r="U269" s="481"/>
      <c r="V269" s="481"/>
      <c r="W269" s="481"/>
      <c r="X269" s="481"/>
      <c r="Y269" s="481"/>
      <c r="Z269" s="481"/>
      <c r="AA269" s="481"/>
      <c r="AB269" s="481"/>
      <c r="AC269" s="481"/>
      <c r="AD269" s="481"/>
      <c r="AE269" s="481"/>
    </row>
    <row r="270" spans="1:31">
      <c r="A270" s="519"/>
      <c r="B270" s="526"/>
      <c r="C270" s="526"/>
      <c r="D270" s="519"/>
      <c r="E270" s="481"/>
      <c r="F270" s="481"/>
      <c r="G270" s="481"/>
      <c r="H270" s="481"/>
      <c r="I270" s="481"/>
      <c r="J270" s="481"/>
      <c r="K270" s="481"/>
      <c r="L270" s="481"/>
      <c r="M270" s="481"/>
      <c r="N270" s="481"/>
      <c r="O270" s="481"/>
      <c r="P270" s="481"/>
      <c r="Q270" s="481"/>
      <c r="R270" s="481"/>
      <c r="S270" s="481"/>
      <c r="T270" s="481"/>
      <c r="U270" s="481"/>
      <c r="V270" s="481"/>
      <c r="W270" s="481"/>
      <c r="X270" s="481"/>
      <c r="Y270" s="481"/>
      <c r="Z270" s="481"/>
      <c r="AA270" s="481"/>
      <c r="AB270" s="481"/>
      <c r="AC270" s="481"/>
      <c r="AD270" s="481"/>
      <c r="AE270" s="481"/>
    </row>
    <row r="271" spans="1:31">
      <c r="A271" s="519"/>
      <c r="B271" s="526"/>
      <c r="C271" s="526"/>
      <c r="D271" s="519"/>
      <c r="E271" s="481"/>
      <c r="F271" s="481"/>
      <c r="G271" s="481"/>
      <c r="H271" s="481"/>
      <c r="I271" s="481"/>
      <c r="J271" s="481"/>
      <c r="K271" s="481"/>
      <c r="L271" s="481"/>
      <c r="M271" s="481"/>
      <c r="N271" s="481"/>
      <c r="O271" s="481"/>
      <c r="P271" s="481"/>
      <c r="Q271" s="481"/>
      <c r="R271" s="481"/>
      <c r="S271" s="481"/>
      <c r="T271" s="481"/>
      <c r="U271" s="481"/>
      <c r="V271" s="481"/>
      <c r="W271" s="481"/>
      <c r="X271" s="481"/>
      <c r="Y271" s="481"/>
      <c r="Z271" s="481"/>
      <c r="AA271" s="481"/>
      <c r="AB271" s="481"/>
      <c r="AC271" s="481"/>
      <c r="AD271" s="481"/>
      <c r="AE271" s="481"/>
    </row>
    <row r="272" spans="1:31">
      <c r="A272" s="519"/>
      <c r="B272" s="526"/>
      <c r="C272" s="526"/>
      <c r="D272" s="519"/>
      <c r="E272" s="481"/>
      <c r="F272" s="481"/>
      <c r="G272" s="481"/>
      <c r="H272" s="481"/>
      <c r="I272" s="481"/>
      <c r="J272" s="481"/>
      <c r="K272" s="481"/>
      <c r="L272" s="481"/>
      <c r="M272" s="481"/>
      <c r="N272" s="481"/>
      <c r="O272" s="481"/>
      <c r="P272" s="481"/>
      <c r="Q272" s="481"/>
      <c r="R272" s="481"/>
      <c r="S272" s="481"/>
      <c r="T272" s="481"/>
      <c r="U272" s="481"/>
      <c r="V272" s="481"/>
      <c r="W272" s="481"/>
      <c r="X272" s="481"/>
      <c r="Y272" s="481"/>
      <c r="Z272" s="481"/>
      <c r="AA272" s="481"/>
      <c r="AB272" s="481"/>
      <c r="AC272" s="481"/>
      <c r="AD272" s="481"/>
      <c r="AE272" s="481"/>
    </row>
    <row r="273" spans="1:31">
      <c r="A273" s="519"/>
      <c r="B273" s="526"/>
      <c r="C273" s="526"/>
      <c r="D273" s="519"/>
      <c r="E273" s="481"/>
      <c r="F273" s="481"/>
      <c r="G273" s="481"/>
      <c r="H273" s="481"/>
      <c r="I273" s="481"/>
      <c r="J273" s="481"/>
      <c r="K273" s="481"/>
      <c r="L273" s="481"/>
      <c r="M273" s="481"/>
      <c r="N273" s="481"/>
      <c r="O273" s="481"/>
      <c r="P273" s="481"/>
      <c r="Q273" s="481"/>
      <c r="R273" s="481"/>
      <c r="S273" s="481"/>
      <c r="T273" s="481"/>
      <c r="U273" s="481"/>
      <c r="V273" s="481"/>
      <c r="W273" s="481"/>
      <c r="X273" s="481"/>
      <c r="Y273" s="481"/>
      <c r="Z273" s="481"/>
      <c r="AA273" s="481"/>
      <c r="AB273" s="481"/>
      <c r="AC273" s="481"/>
      <c r="AD273" s="481"/>
      <c r="AE273" s="481"/>
    </row>
    <row r="274" spans="1:31">
      <c r="A274" s="519"/>
      <c r="B274" s="526"/>
      <c r="C274" s="526"/>
      <c r="D274" s="519"/>
      <c r="E274" s="481"/>
      <c r="F274" s="481"/>
      <c r="G274" s="481"/>
      <c r="H274" s="481"/>
      <c r="I274" s="481"/>
      <c r="J274" s="481"/>
      <c r="K274" s="481"/>
      <c r="L274" s="481"/>
      <c r="M274" s="481"/>
      <c r="N274" s="481"/>
      <c r="O274" s="481"/>
      <c r="P274" s="481"/>
      <c r="Q274" s="481"/>
      <c r="R274" s="481"/>
      <c r="S274" s="481"/>
      <c r="T274" s="481"/>
      <c r="U274" s="481"/>
      <c r="V274" s="481"/>
      <c r="W274" s="481"/>
      <c r="X274" s="481"/>
      <c r="Y274" s="481"/>
      <c r="Z274" s="481"/>
      <c r="AA274" s="481"/>
      <c r="AB274" s="481"/>
      <c r="AC274" s="481"/>
      <c r="AD274" s="481"/>
      <c r="AE274" s="481"/>
    </row>
    <row r="275" spans="1:31">
      <c r="A275" s="519"/>
      <c r="B275" s="526"/>
      <c r="C275" s="526"/>
      <c r="D275" s="519"/>
      <c r="E275" s="481"/>
      <c r="F275" s="481"/>
      <c r="G275" s="481"/>
      <c r="H275" s="481"/>
      <c r="I275" s="481"/>
      <c r="J275" s="481"/>
      <c r="K275" s="481"/>
      <c r="L275" s="481"/>
      <c r="M275" s="481"/>
      <c r="N275" s="481"/>
      <c r="O275" s="481"/>
      <c r="P275" s="481"/>
      <c r="Q275" s="481"/>
      <c r="R275" s="481"/>
      <c r="S275" s="481"/>
      <c r="T275" s="481"/>
      <c r="U275" s="481"/>
      <c r="V275" s="481"/>
      <c r="W275" s="481"/>
      <c r="X275" s="481"/>
      <c r="Y275" s="481"/>
      <c r="Z275" s="481"/>
      <c r="AA275" s="481"/>
      <c r="AB275" s="481"/>
      <c r="AC275" s="481"/>
      <c r="AD275" s="481"/>
      <c r="AE275" s="481"/>
    </row>
    <row r="276" spans="1:31">
      <c r="A276" s="519"/>
      <c r="B276" s="526"/>
      <c r="C276" s="526"/>
      <c r="D276" s="519"/>
      <c r="E276" s="481"/>
      <c r="F276" s="481"/>
      <c r="G276" s="481"/>
      <c r="H276" s="481"/>
      <c r="I276" s="481"/>
      <c r="J276" s="481"/>
      <c r="K276" s="481"/>
      <c r="L276" s="481"/>
      <c r="M276" s="481"/>
      <c r="N276" s="481"/>
      <c r="O276" s="481"/>
      <c r="P276" s="481"/>
      <c r="Q276" s="481"/>
      <c r="R276" s="481"/>
      <c r="S276" s="481"/>
      <c r="T276" s="481"/>
      <c r="U276" s="481"/>
      <c r="V276" s="481"/>
      <c r="W276" s="481"/>
      <c r="X276" s="481"/>
      <c r="Y276" s="481"/>
      <c r="Z276" s="481"/>
      <c r="AA276" s="481"/>
      <c r="AB276" s="481"/>
      <c r="AC276" s="481"/>
      <c r="AD276" s="481"/>
      <c r="AE276" s="481"/>
    </row>
    <row r="277" spans="1:31">
      <c r="A277" s="519"/>
      <c r="B277" s="526"/>
      <c r="C277" s="526"/>
      <c r="D277" s="519"/>
      <c r="E277" s="481"/>
      <c r="F277" s="481"/>
      <c r="G277" s="481"/>
      <c r="H277" s="481"/>
      <c r="I277" s="481"/>
      <c r="J277" s="481"/>
      <c r="K277" s="481"/>
      <c r="L277" s="481"/>
      <c r="M277" s="481"/>
      <c r="N277" s="481"/>
      <c r="O277" s="481"/>
      <c r="P277" s="481"/>
      <c r="Q277" s="481"/>
      <c r="R277" s="481"/>
      <c r="S277" s="481"/>
      <c r="T277" s="481"/>
      <c r="U277" s="481"/>
      <c r="V277" s="481"/>
      <c r="W277" s="481"/>
      <c r="X277" s="481"/>
      <c r="Y277" s="481"/>
      <c r="Z277" s="481"/>
      <c r="AA277" s="481"/>
      <c r="AB277" s="481"/>
      <c r="AC277" s="481"/>
      <c r="AD277" s="481"/>
      <c r="AE277" s="481"/>
    </row>
    <row r="278" spans="1:31">
      <c r="A278" s="519"/>
      <c r="B278" s="526"/>
      <c r="C278" s="526"/>
      <c r="D278" s="519"/>
      <c r="E278" s="481"/>
      <c r="F278" s="481"/>
      <c r="G278" s="481"/>
      <c r="H278" s="481"/>
      <c r="I278" s="481"/>
      <c r="J278" s="481"/>
      <c r="K278" s="481"/>
      <c r="L278" s="481"/>
      <c r="M278" s="481"/>
      <c r="N278" s="481"/>
      <c r="O278" s="481"/>
      <c r="P278" s="481"/>
      <c r="Q278" s="481"/>
      <c r="R278" s="481"/>
      <c r="S278" s="481"/>
      <c r="T278" s="481"/>
      <c r="U278" s="481"/>
      <c r="V278" s="481"/>
      <c r="W278" s="481"/>
      <c r="X278" s="481"/>
      <c r="Y278" s="481"/>
      <c r="Z278" s="481"/>
      <c r="AA278" s="481"/>
      <c r="AB278" s="481"/>
      <c r="AC278" s="481"/>
      <c r="AD278" s="481"/>
      <c r="AE278" s="481"/>
    </row>
    <row r="279" spans="1:31">
      <c r="A279" s="519"/>
      <c r="B279" s="526"/>
      <c r="C279" s="526"/>
      <c r="D279" s="519"/>
      <c r="E279" s="481"/>
      <c r="F279" s="481"/>
      <c r="G279" s="481"/>
      <c r="H279" s="481"/>
      <c r="I279" s="481"/>
      <c r="J279" s="481"/>
      <c r="K279" s="481"/>
      <c r="L279" s="481"/>
      <c r="M279" s="481"/>
      <c r="N279" s="481"/>
      <c r="O279" s="481"/>
      <c r="P279" s="481"/>
      <c r="Q279" s="481"/>
      <c r="R279" s="481"/>
      <c r="S279" s="481"/>
      <c r="T279" s="481"/>
      <c r="U279" s="481"/>
      <c r="V279" s="481"/>
      <c r="W279" s="481"/>
      <c r="X279" s="481"/>
      <c r="Y279" s="481"/>
      <c r="Z279" s="481"/>
      <c r="AA279" s="481"/>
      <c r="AB279" s="481"/>
      <c r="AC279" s="481"/>
      <c r="AD279" s="481"/>
      <c r="AE279" s="481"/>
    </row>
    <row r="280" spans="1:31">
      <c r="A280" s="519"/>
      <c r="B280" s="526"/>
      <c r="C280" s="526"/>
      <c r="D280" s="519"/>
      <c r="E280" s="481"/>
      <c r="F280" s="481"/>
      <c r="G280" s="481"/>
      <c r="H280" s="481"/>
      <c r="I280" s="481"/>
      <c r="J280" s="481"/>
      <c r="K280" s="481"/>
      <c r="L280" s="481"/>
      <c r="M280" s="481"/>
      <c r="N280" s="481"/>
      <c r="O280" s="481"/>
      <c r="P280" s="481"/>
      <c r="Q280" s="481"/>
      <c r="R280" s="481"/>
      <c r="S280" s="481"/>
      <c r="T280" s="481"/>
      <c r="U280" s="481"/>
      <c r="V280" s="481"/>
      <c r="W280" s="481"/>
      <c r="X280" s="481"/>
      <c r="Y280" s="481"/>
      <c r="Z280" s="481"/>
      <c r="AA280" s="481"/>
      <c r="AB280" s="481"/>
      <c r="AC280" s="481"/>
      <c r="AD280" s="481"/>
      <c r="AE280" s="481"/>
    </row>
    <row r="281" spans="1:31">
      <c r="A281" s="519"/>
      <c r="B281" s="526"/>
      <c r="C281" s="526"/>
      <c r="D281" s="519"/>
      <c r="E281" s="481"/>
      <c r="F281" s="481"/>
      <c r="G281" s="481"/>
      <c r="H281" s="481"/>
      <c r="I281" s="481"/>
      <c r="J281" s="481"/>
      <c r="K281" s="481"/>
      <c r="L281" s="481"/>
      <c r="M281" s="481"/>
      <c r="N281" s="481"/>
      <c r="O281" s="481"/>
      <c r="P281" s="481"/>
      <c r="Q281" s="481"/>
      <c r="R281" s="481"/>
      <c r="S281" s="481"/>
      <c r="T281" s="481"/>
      <c r="U281" s="481"/>
      <c r="V281" s="481"/>
      <c r="W281" s="481"/>
      <c r="X281" s="481"/>
      <c r="Y281" s="481"/>
      <c r="Z281" s="481"/>
      <c r="AA281" s="481"/>
      <c r="AB281" s="481"/>
      <c r="AC281" s="481"/>
      <c r="AD281" s="481"/>
      <c r="AE281" s="481"/>
    </row>
    <row r="282" spans="1:31">
      <c r="A282" s="519"/>
      <c r="B282" s="526"/>
      <c r="C282" s="526"/>
      <c r="D282" s="519"/>
      <c r="E282" s="481"/>
      <c r="F282" s="481"/>
      <c r="G282" s="481"/>
      <c r="H282" s="481"/>
      <c r="I282" s="481"/>
      <c r="J282" s="481"/>
      <c r="K282" s="481"/>
      <c r="L282" s="481"/>
      <c r="M282" s="481"/>
      <c r="N282" s="481"/>
      <c r="O282" s="481"/>
      <c r="P282" s="481"/>
      <c r="Q282" s="481"/>
      <c r="R282" s="481"/>
      <c r="S282" s="481"/>
      <c r="T282" s="481"/>
      <c r="U282" s="481"/>
      <c r="V282" s="481"/>
      <c r="W282" s="481"/>
      <c r="X282" s="481"/>
      <c r="Y282" s="481"/>
      <c r="Z282" s="481"/>
      <c r="AA282" s="481"/>
      <c r="AB282" s="481"/>
      <c r="AC282" s="481"/>
      <c r="AD282" s="481"/>
      <c r="AE282" s="481"/>
    </row>
    <row r="283" spans="1:31">
      <c r="A283" s="519"/>
      <c r="B283" s="526"/>
      <c r="C283" s="526"/>
      <c r="D283" s="519"/>
      <c r="E283" s="481"/>
      <c r="F283" s="481"/>
      <c r="G283" s="481"/>
      <c r="H283" s="481"/>
      <c r="I283" s="481"/>
      <c r="J283" s="481"/>
      <c r="K283" s="481"/>
      <c r="L283" s="481"/>
      <c r="M283" s="481"/>
      <c r="N283" s="481"/>
      <c r="O283" s="481"/>
      <c r="P283" s="481"/>
      <c r="Q283" s="481"/>
      <c r="R283" s="481"/>
      <c r="S283" s="481"/>
      <c r="T283" s="481"/>
      <c r="U283" s="481"/>
      <c r="V283" s="481"/>
      <c r="W283" s="481"/>
      <c r="X283" s="481"/>
      <c r="Y283" s="481"/>
      <c r="Z283" s="481"/>
      <c r="AA283" s="481"/>
      <c r="AB283" s="481"/>
      <c r="AC283" s="481"/>
      <c r="AD283" s="481"/>
      <c r="AE283" s="481"/>
    </row>
    <row r="284" spans="1:31">
      <c r="A284" s="519"/>
      <c r="B284" s="526"/>
      <c r="C284" s="526"/>
      <c r="D284" s="519"/>
      <c r="E284" s="481"/>
      <c r="F284" s="481"/>
      <c r="G284" s="481"/>
      <c r="H284" s="481"/>
      <c r="I284" s="481"/>
      <c r="J284" s="481"/>
      <c r="K284" s="481"/>
      <c r="L284" s="481"/>
      <c r="M284" s="481"/>
      <c r="N284" s="481"/>
      <c r="O284" s="481"/>
      <c r="P284" s="481"/>
      <c r="Q284" s="481"/>
      <c r="R284" s="481"/>
      <c r="S284" s="481"/>
      <c r="T284" s="481"/>
      <c r="U284" s="481"/>
      <c r="V284" s="481"/>
      <c r="W284" s="481"/>
      <c r="X284" s="481"/>
      <c r="Y284" s="481"/>
      <c r="Z284" s="481"/>
      <c r="AA284" s="481"/>
      <c r="AB284" s="481"/>
      <c r="AC284" s="481"/>
      <c r="AD284" s="481"/>
      <c r="AE284" s="481"/>
    </row>
    <row r="285" spans="1:31">
      <c r="A285" s="519"/>
      <c r="B285" s="526"/>
      <c r="C285" s="526"/>
      <c r="D285" s="519"/>
      <c r="E285" s="481"/>
      <c r="F285" s="481"/>
      <c r="G285" s="481"/>
      <c r="H285" s="481"/>
      <c r="I285" s="481"/>
      <c r="J285" s="481"/>
      <c r="K285" s="481"/>
      <c r="L285" s="481"/>
      <c r="M285" s="481"/>
      <c r="N285" s="481"/>
      <c r="O285" s="481"/>
      <c r="P285" s="481"/>
      <c r="Q285" s="481"/>
      <c r="R285" s="481"/>
      <c r="S285" s="481"/>
      <c r="T285" s="481"/>
      <c r="U285" s="481"/>
      <c r="V285" s="481"/>
      <c r="W285" s="481"/>
      <c r="X285" s="481"/>
      <c r="Y285" s="481"/>
      <c r="Z285" s="481"/>
      <c r="AA285" s="481"/>
      <c r="AB285" s="481"/>
      <c r="AC285" s="481"/>
      <c r="AD285" s="481"/>
      <c r="AE285" s="481"/>
    </row>
    <row r="286" spans="1:31">
      <c r="A286" s="519"/>
      <c r="B286" s="526"/>
      <c r="C286" s="526"/>
      <c r="D286" s="519"/>
      <c r="E286" s="481"/>
      <c r="F286" s="481"/>
      <c r="G286" s="481"/>
      <c r="H286" s="481"/>
      <c r="I286" s="481"/>
      <c r="J286" s="481"/>
      <c r="K286" s="481"/>
      <c r="L286" s="481"/>
      <c r="M286" s="481"/>
      <c r="N286" s="481"/>
      <c r="O286" s="481"/>
      <c r="P286" s="481"/>
      <c r="Q286" s="481"/>
      <c r="R286" s="481"/>
      <c r="S286" s="481"/>
      <c r="T286" s="481"/>
      <c r="U286" s="481"/>
      <c r="V286" s="481"/>
      <c r="W286" s="481"/>
      <c r="X286" s="481"/>
      <c r="Y286" s="481"/>
      <c r="Z286" s="481"/>
      <c r="AA286" s="481"/>
      <c r="AB286" s="481"/>
      <c r="AC286" s="481"/>
      <c r="AD286" s="481"/>
      <c r="AE286" s="481"/>
    </row>
    <row r="287" spans="1:31">
      <c r="A287" s="519"/>
      <c r="B287" s="526"/>
      <c r="C287" s="526"/>
      <c r="D287" s="519"/>
      <c r="E287" s="481"/>
      <c r="F287" s="481"/>
      <c r="G287" s="481"/>
      <c r="H287" s="481"/>
      <c r="I287" s="481"/>
      <c r="J287" s="481"/>
      <c r="K287" s="481"/>
      <c r="L287" s="481"/>
      <c r="M287" s="481"/>
      <c r="N287" s="481"/>
      <c r="O287" s="481"/>
      <c r="P287" s="481"/>
      <c r="Q287" s="481"/>
      <c r="R287" s="481"/>
      <c r="S287" s="481"/>
      <c r="T287" s="481"/>
      <c r="U287" s="481"/>
      <c r="V287" s="481"/>
      <c r="W287" s="481"/>
      <c r="X287" s="481"/>
      <c r="Y287" s="481"/>
      <c r="Z287" s="481"/>
      <c r="AA287" s="481"/>
      <c r="AB287" s="481"/>
      <c r="AC287" s="481"/>
      <c r="AD287" s="481"/>
      <c r="AE287" s="481"/>
    </row>
    <row r="288" spans="1:31">
      <c r="A288" s="519"/>
      <c r="B288" s="526"/>
      <c r="C288" s="526"/>
      <c r="D288" s="519"/>
      <c r="E288" s="481"/>
      <c r="F288" s="481"/>
      <c r="G288" s="481"/>
      <c r="H288" s="481"/>
      <c r="I288" s="481"/>
      <c r="J288" s="481"/>
      <c r="K288" s="481"/>
      <c r="L288" s="481"/>
      <c r="M288" s="481"/>
      <c r="N288" s="481"/>
      <c r="O288" s="481"/>
      <c r="P288" s="481"/>
      <c r="Q288" s="481"/>
      <c r="R288" s="481"/>
      <c r="S288" s="481"/>
      <c r="T288" s="481"/>
      <c r="U288" s="481"/>
      <c r="V288" s="481"/>
      <c r="W288" s="481"/>
      <c r="X288" s="481"/>
      <c r="Y288" s="481"/>
      <c r="Z288" s="481"/>
      <c r="AA288" s="481"/>
      <c r="AB288" s="481"/>
      <c r="AC288" s="481"/>
      <c r="AD288" s="481"/>
      <c r="AE288" s="481"/>
    </row>
    <row r="289" spans="1:31">
      <c r="A289" s="519"/>
      <c r="B289" s="526"/>
      <c r="C289" s="526"/>
      <c r="D289" s="519"/>
      <c r="E289" s="481"/>
      <c r="F289" s="481"/>
      <c r="G289" s="481"/>
      <c r="H289" s="481"/>
      <c r="I289" s="481"/>
      <c r="J289" s="481"/>
      <c r="K289" s="481"/>
      <c r="L289" s="481"/>
      <c r="M289" s="481"/>
      <c r="N289" s="481"/>
      <c r="O289" s="481"/>
      <c r="P289" s="481"/>
      <c r="Q289" s="481"/>
      <c r="R289" s="481"/>
      <c r="S289" s="481"/>
      <c r="T289" s="481"/>
      <c r="U289" s="481"/>
      <c r="V289" s="481"/>
      <c r="W289" s="481"/>
      <c r="X289" s="481"/>
      <c r="Y289" s="481"/>
      <c r="Z289" s="481"/>
      <c r="AA289" s="481"/>
      <c r="AB289" s="481"/>
      <c r="AC289" s="481"/>
      <c r="AD289" s="481"/>
      <c r="AE289" s="481"/>
    </row>
    <row r="290" spans="1:31">
      <c r="A290" s="519"/>
      <c r="B290" s="526"/>
      <c r="C290" s="526"/>
      <c r="D290" s="519"/>
      <c r="E290" s="481"/>
      <c r="F290" s="481"/>
      <c r="G290" s="481"/>
      <c r="H290" s="481"/>
      <c r="I290" s="481"/>
      <c r="J290" s="481"/>
      <c r="K290" s="481"/>
      <c r="L290" s="481"/>
      <c r="M290" s="481"/>
      <c r="N290" s="481"/>
      <c r="O290" s="481"/>
      <c r="P290" s="481"/>
      <c r="Q290" s="481"/>
      <c r="R290" s="481"/>
      <c r="S290" s="481"/>
      <c r="T290" s="481"/>
      <c r="U290" s="481"/>
      <c r="V290" s="481"/>
      <c r="W290" s="481"/>
      <c r="X290" s="481"/>
      <c r="Y290" s="481"/>
      <c r="Z290" s="481"/>
      <c r="AA290" s="481"/>
      <c r="AB290" s="481"/>
      <c r="AC290" s="481"/>
      <c r="AD290" s="481"/>
      <c r="AE290" s="481"/>
    </row>
    <row r="291" spans="1:31">
      <c r="A291" s="519"/>
      <c r="B291" s="526"/>
      <c r="C291" s="526"/>
      <c r="D291" s="519"/>
      <c r="E291" s="481"/>
      <c r="F291" s="481"/>
      <c r="G291" s="481"/>
      <c r="H291" s="481"/>
      <c r="I291" s="481"/>
      <c r="J291" s="481"/>
      <c r="K291" s="481"/>
      <c r="L291" s="481"/>
      <c r="M291" s="481"/>
      <c r="N291" s="481"/>
      <c r="O291" s="481"/>
      <c r="P291" s="481"/>
      <c r="Q291" s="481"/>
      <c r="R291" s="481"/>
      <c r="S291" s="481"/>
      <c r="T291" s="481"/>
      <c r="U291" s="481"/>
      <c r="V291" s="481"/>
      <c r="W291" s="481"/>
      <c r="X291" s="481"/>
      <c r="Y291" s="481"/>
      <c r="Z291" s="481"/>
      <c r="AA291" s="481"/>
      <c r="AB291" s="481"/>
      <c r="AC291" s="481"/>
      <c r="AD291" s="481"/>
      <c r="AE291" s="481"/>
    </row>
    <row r="292" spans="1:31">
      <c r="A292" s="519"/>
      <c r="B292" s="526"/>
      <c r="C292" s="526"/>
      <c r="D292" s="519"/>
      <c r="E292" s="481"/>
      <c r="F292" s="481"/>
      <c r="G292" s="481"/>
      <c r="H292" s="481"/>
      <c r="I292" s="481"/>
      <c r="J292" s="481"/>
      <c r="K292" s="481"/>
      <c r="L292" s="481"/>
      <c r="M292" s="481"/>
      <c r="N292" s="481"/>
      <c r="O292" s="481"/>
      <c r="P292" s="481"/>
      <c r="Q292" s="481"/>
      <c r="R292" s="481"/>
      <c r="S292" s="481"/>
      <c r="T292" s="481"/>
      <c r="U292" s="481"/>
      <c r="V292" s="481"/>
      <c r="W292" s="481"/>
      <c r="X292" s="481"/>
      <c r="Y292" s="481"/>
      <c r="Z292" s="481"/>
      <c r="AA292" s="481"/>
      <c r="AB292" s="481"/>
      <c r="AC292" s="481"/>
      <c r="AD292" s="481"/>
      <c r="AE292" s="481"/>
    </row>
    <row r="293" spans="1:31">
      <c r="A293" s="519"/>
      <c r="B293" s="526"/>
      <c r="C293" s="526"/>
      <c r="D293" s="519"/>
      <c r="E293" s="481"/>
      <c r="F293" s="481"/>
      <c r="G293" s="481"/>
      <c r="H293" s="481"/>
      <c r="I293" s="481"/>
      <c r="J293" s="481"/>
      <c r="K293" s="481"/>
      <c r="L293" s="481"/>
      <c r="M293" s="481"/>
      <c r="N293" s="481"/>
      <c r="O293" s="481"/>
      <c r="P293" s="481"/>
      <c r="Q293" s="481"/>
      <c r="R293" s="481"/>
      <c r="S293" s="481"/>
      <c r="T293" s="481"/>
      <c r="U293" s="481"/>
      <c r="V293" s="481"/>
      <c r="W293" s="481"/>
      <c r="X293" s="481"/>
      <c r="Y293" s="481"/>
      <c r="Z293" s="481"/>
      <c r="AA293" s="481"/>
      <c r="AB293" s="481"/>
      <c r="AC293" s="481"/>
      <c r="AD293" s="481"/>
      <c r="AE293" s="481"/>
    </row>
    <row r="294" spans="1:31">
      <c r="A294" s="519"/>
      <c r="B294" s="526"/>
      <c r="C294" s="526"/>
      <c r="D294" s="519"/>
      <c r="E294" s="481"/>
      <c r="F294" s="481"/>
      <c r="G294" s="481"/>
      <c r="H294" s="481"/>
      <c r="I294" s="481"/>
      <c r="J294" s="481"/>
      <c r="K294" s="481"/>
      <c r="L294" s="481"/>
      <c r="M294" s="481"/>
      <c r="N294" s="481"/>
      <c r="O294" s="481"/>
      <c r="P294" s="481"/>
      <c r="Q294" s="481"/>
      <c r="R294" s="481"/>
      <c r="S294" s="481"/>
      <c r="T294" s="481"/>
      <c r="U294" s="481"/>
      <c r="V294" s="481"/>
      <c r="W294" s="481"/>
      <c r="X294" s="481"/>
      <c r="Y294" s="481"/>
      <c r="Z294" s="481"/>
      <c r="AA294" s="481"/>
      <c r="AB294" s="481"/>
      <c r="AC294" s="481"/>
      <c r="AD294" s="481"/>
      <c r="AE294" s="481"/>
    </row>
    <row r="295" spans="1:31">
      <c r="A295" s="519"/>
      <c r="B295" s="526"/>
      <c r="C295" s="526"/>
      <c r="D295" s="519"/>
      <c r="E295" s="481"/>
      <c r="F295" s="481"/>
      <c r="G295" s="481"/>
      <c r="H295" s="481"/>
      <c r="I295" s="481"/>
      <c r="J295" s="481"/>
      <c r="K295" s="481"/>
      <c r="L295" s="481"/>
      <c r="M295" s="481"/>
      <c r="N295" s="481"/>
      <c r="O295" s="481"/>
      <c r="P295" s="481"/>
      <c r="Q295" s="481"/>
      <c r="R295" s="481"/>
      <c r="S295" s="481"/>
      <c r="T295" s="481"/>
      <c r="U295" s="481"/>
      <c r="V295" s="481"/>
      <c r="W295" s="481"/>
      <c r="X295" s="481"/>
      <c r="Y295" s="481"/>
      <c r="Z295" s="481"/>
      <c r="AA295" s="481"/>
      <c r="AB295" s="481"/>
      <c r="AC295" s="481"/>
      <c r="AD295" s="481"/>
      <c r="AE295" s="481"/>
    </row>
    <row r="296" spans="1:31">
      <c r="A296" s="519"/>
      <c r="B296" s="526"/>
      <c r="C296" s="526"/>
      <c r="D296" s="519"/>
      <c r="E296" s="481"/>
      <c r="F296" s="481"/>
      <c r="G296" s="481"/>
      <c r="H296" s="481"/>
      <c r="I296" s="481"/>
      <c r="J296" s="481"/>
      <c r="K296" s="481"/>
      <c r="L296" s="481"/>
      <c r="M296" s="481"/>
      <c r="N296" s="481"/>
      <c r="O296" s="481"/>
      <c r="P296" s="481"/>
      <c r="Q296" s="481"/>
      <c r="R296" s="481"/>
      <c r="S296" s="481"/>
      <c r="T296" s="481"/>
      <c r="U296" s="481"/>
      <c r="V296" s="481"/>
      <c r="W296" s="481"/>
      <c r="X296" s="481"/>
      <c r="Y296" s="481"/>
      <c r="Z296" s="481"/>
      <c r="AA296" s="481"/>
      <c r="AB296" s="481"/>
      <c r="AC296" s="481"/>
      <c r="AD296" s="481"/>
      <c r="AE296" s="481"/>
    </row>
    <row r="297" spans="1:31">
      <c r="A297" s="519"/>
      <c r="B297" s="526"/>
      <c r="C297" s="526"/>
      <c r="D297" s="519"/>
      <c r="E297" s="481"/>
      <c r="F297" s="481"/>
      <c r="G297" s="481"/>
      <c r="H297" s="481"/>
      <c r="I297" s="481"/>
      <c r="J297" s="481"/>
      <c r="K297" s="481"/>
      <c r="L297" s="481"/>
      <c r="M297" s="481"/>
      <c r="N297" s="481"/>
      <c r="O297" s="481"/>
      <c r="P297" s="481"/>
      <c r="Q297" s="481"/>
      <c r="R297" s="481"/>
      <c r="S297" s="481"/>
      <c r="T297" s="481"/>
      <c r="U297" s="481"/>
      <c r="V297" s="481"/>
      <c r="W297" s="481"/>
      <c r="X297" s="481"/>
      <c r="Y297" s="481"/>
      <c r="Z297" s="481"/>
      <c r="AA297" s="481"/>
      <c r="AB297" s="481"/>
      <c r="AC297" s="481"/>
      <c r="AD297" s="481"/>
      <c r="AE297" s="481"/>
    </row>
    <row r="298" spans="1:31">
      <c r="A298" s="519"/>
      <c r="B298" s="526"/>
      <c r="C298" s="526"/>
      <c r="D298" s="519"/>
      <c r="E298" s="481"/>
      <c r="F298" s="481"/>
      <c r="G298" s="481"/>
      <c r="H298" s="481"/>
      <c r="I298" s="481"/>
      <c r="J298" s="481"/>
      <c r="K298" s="481"/>
      <c r="L298" s="481"/>
      <c r="M298" s="481"/>
      <c r="N298" s="481"/>
      <c r="O298" s="481"/>
      <c r="P298" s="481"/>
      <c r="Q298" s="481"/>
      <c r="R298" s="481"/>
      <c r="S298" s="481"/>
      <c r="T298" s="481"/>
      <c r="U298" s="481"/>
      <c r="V298" s="481"/>
      <c r="W298" s="481"/>
      <c r="X298" s="481"/>
      <c r="Y298" s="481"/>
      <c r="Z298" s="481"/>
      <c r="AA298" s="481"/>
      <c r="AB298" s="481"/>
      <c r="AC298" s="481"/>
      <c r="AD298" s="481"/>
      <c r="AE298" s="481"/>
    </row>
    <row r="299" spans="1:31">
      <c r="A299" s="519"/>
      <c r="B299" s="526"/>
      <c r="C299" s="526"/>
      <c r="D299" s="519"/>
      <c r="E299" s="481"/>
      <c r="F299" s="481"/>
      <c r="G299" s="481"/>
      <c r="H299" s="481"/>
      <c r="I299" s="481"/>
      <c r="J299" s="481"/>
      <c r="K299" s="481"/>
      <c r="L299" s="481"/>
      <c r="M299" s="481"/>
      <c r="N299" s="481"/>
      <c r="O299" s="481"/>
      <c r="P299" s="481"/>
      <c r="Q299" s="481"/>
      <c r="R299" s="481"/>
      <c r="S299" s="481"/>
      <c r="T299" s="481"/>
      <c r="U299" s="481"/>
      <c r="V299" s="481"/>
      <c r="W299" s="481"/>
      <c r="X299" s="481"/>
      <c r="Y299" s="481"/>
      <c r="Z299" s="481"/>
      <c r="AA299" s="481"/>
      <c r="AB299" s="481"/>
      <c r="AC299" s="481"/>
      <c r="AD299" s="481"/>
      <c r="AE299" s="481"/>
    </row>
    <row r="300" spans="1:31">
      <c r="A300" s="519"/>
      <c r="B300" s="526"/>
      <c r="C300" s="526"/>
      <c r="D300" s="519"/>
      <c r="E300" s="481"/>
      <c r="F300" s="481"/>
      <c r="G300" s="481"/>
      <c r="H300" s="481"/>
      <c r="I300" s="481"/>
      <c r="J300" s="481"/>
      <c r="K300" s="481"/>
      <c r="L300" s="481"/>
      <c r="M300" s="481"/>
      <c r="N300" s="481"/>
      <c r="O300" s="481"/>
      <c r="P300" s="481"/>
      <c r="Q300" s="481"/>
      <c r="R300" s="481"/>
      <c r="S300" s="481"/>
      <c r="T300" s="481"/>
      <c r="U300" s="481"/>
      <c r="V300" s="481"/>
      <c r="W300" s="481"/>
      <c r="X300" s="481"/>
      <c r="Y300" s="481"/>
      <c r="Z300" s="481"/>
      <c r="AA300" s="481"/>
      <c r="AB300" s="481"/>
      <c r="AC300" s="481"/>
      <c r="AD300" s="481"/>
      <c r="AE300" s="481"/>
    </row>
    <row r="301" spans="1:31">
      <c r="A301" s="519"/>
      <c r="B301" s="526"/>
      <c r="C301" s="526"/>
      <c r="D301" s="519"/>
      <c r="E301" s="481"/>
      <c r="F301" s="481"/>
      <c r="G301" s="481"/>
      <c r="H301" s="481"/>
      <c r="I301" s="481"/>
      <c r="J301" s="481"/>
      <c r="K301" s="481"/>
      <c r="L301" s="481"/>
      <c r="M301" s="481"/>
      <c r="N301" s="481"/>
      <c r="O301" s="481"/>
      <c r="P301" s="481"/>
      <c r="Q301" s="481"/>
      <c r="R301" s="481"/>
      <c r="S301" s="481"/>
      <c r="T301" s="481"/>
      <c r="U301" s="481"/>
      <c r="V301" s="481"/>
      <c r="W301" s="481"/>
      <c r="X301" s="481"/>
      <c r="Y301" s="481"/>
      <c r="Z301" s="481"/>
      <c r="AA301" s="481"/>
      <c r="AB301" s="481"/>
      <c r="AC301" s="481"/>
      <c r="AD301" s="481"/>
      <c r="AE301" s="481"/>
    </row>
    <row r="302" spans="1:31">
      <c r="A302" s="519"/>
      <c r="B302" s="526"/>
      <c r="C302" s="526"/>
      <c r="D302" s="519"/>
      <c r="E302" s="481"/>
      <c r="F302" s="481"/>
      <c r="G302" s="481"/>
      <c r="H302" s="481"/>
      <c r="I302" s="481"/>
      <c r="J302" s="481"/>
      <c r="K302" s="481"/>
      <c r="L302" s="481"/>
      <c r="M302" s="481"/>
      <c r="N302" s="481"/>
      <c r="O302" s="481"/>
      <c r="P302" s="481"/>
      <c r="Q302" s="481"/>
      <c r="R302" s="481"/>
      <c r="S302" s="481"/>
      <c r="T302" s="481"/>
      <c r="U302" s="481"/>
      <c r="V302" s="481"/>
      <c r="W302" s="481"/>
      <c r="X302" s="481"/>
      <c r="Y302" s="481"/>
      <c r="Z302" s="481"/>
      <c r="AA302" s="481"/>
      <c r="AB302" s="481"/>
      <c r="AC302" s="481"/>
      <c r="AD302" s="481"/>
      <c r="AE302" s="481"/>
    </row>
    <row r="303" spans="1:31">
      <c r="A303" s="519"/>
      <c r="B303" s="526"/>
      <c r="C303" s="526"/>
      <c r="D303" s="519"/>
      <c r="E303" s="481"/>
      <c r="F303" s="481"/>
      <c r="G303" s="481"/>
      <c r="H303" s="481"/>
      <c r="I303" s="481"/>
      <c r="J303" s="481"/>
      <c r="K303" s="481"/>
      <c r="L303" s="481"/>
      <c r="M303" s="481"/>
      <c r="N303" s="481"/>
      <c r="O303" s="481"/>
      <c r="P303" s="481"/>
      <c r="Q303" s="481"/>
      <c r="R303" s="481"/>
      <c r="S303" s="481"/>
      <c r="T303" s="481"/>
      <c r="U303" s="481"/>
      <c r="V303" s="481"/>
      <c r="W303" s="481"/>
      <c r="X303" s="481"/>
      <c r="Y303" s="481"/>
      <c r="Z303" s="481"/>
      <c r="AA303" s="481"/>
      <c r="AB303" s="481"/>
      <c r="AC303" s="481"/>
      <c r="AD303" s="481"/>
      <c r="AE303" s="481"/>
    </row>
    <row r="304" spans="1:31">
      <c r="A304" s="519"/>
      <c r="B304" s="526"/>
      <c r="C304" s="526"/>
      <c r="D304" s="519"/>
      <c r="E304" s="481"/>
      <c r="F304" s="481"/>
      <c r="G304" s="481"/>
      <c r="H304" s="481"/>
      <c r="I304" s="481"/>
      <c r="J304" s="481"/>
      <c r="K304" s="481"/>
      <c r="L304" s="481"/>
      <c r="M304" s="481"/>
      <c r="N304" s="481"/>
      <c r="O304" s="481"/>
      <c r="P304" s="481"/>
      <c r="Q304" s="481"/>
      <c r="R304" s="481"/>
      <c r="S304" s="481"/>
      <c r="T304" s="481"/>
      <c r="U304" s="481"/>
      <c r="V304" s="481"/>
      <c r="W304" s="481"/>
      <c r="X304" s="481"/>
      <c r="Y304" s="481"/>
      <c r="Z304" s="481"/>
      <c r="AA304" s="481"/>
      <c r="AB304" s="481"/>
      <c r="AC304" s="481"/>
      <c r="AD304" s="481"/>
      <c r="AE304" s="481"/>
    </row>
    <row r="305" spans="1:31">
      <c r="A305" s="519"/>
      <c r="B305" s="526"/>
      <c r="C305" s="526"/>
      <c r="D305" s="519"/>
      <c r="E305" s="481"/>
      <c r="F305" s="481"/>
      <c r="G305" s="481"/>
      <c r="H305" s="481"/>
      <c r="I305" s="481"/>
      <c r="J305" s="481"/>
      <c r="K305" s="481"/>
      <c r="L305" s="481"/>
      <c r="M305" s="481"/>
      <c r="N305" s="481"/>
      <c r="O305" s="481"/>
      <c r="P305" s="481"/>
      <c r="Q305" s="481"/>
      <c r="R305" s="481"/>
      <c r="S305" s="481"/>
      <c r="T305" s="481"/>
      <c r="U305" s="481"/>
      <c r="V305" s="481"/>
      <c r="W305" s="481"/>
      <c r="X305" s="481"/>
      <c r="Y305" s="481"/>
      <c r="Z305" s="481"/>
      <c r="AA305" s="481"/>
      <c r="AB305" s="481"/>
      <c r="AC305" s="481"/>
      <c r="AD305" s="481"/>
      <c r="AE305" s="481"/>
    </row>
    <row r="306" spans="1:31">
      <c r="A306" s="519"/>
      <c r="B306" s="526"/>
      <c r="C306" s="526"/>
      <c r="D306" s="519"/>
      <c r="E306" s="481"/>
      <c r="F306" s="481"/>
      <c r="G306" s="481"/>
      <c r="H306" s="481"/>
      <c r="I306" s="481"/>
      <c r="J306" s="481"/>
      <c r="K306" s="481"/>
      <c r="L306" s="481"/>
      <c r="M306" s="481"/>
      <c r="N306" s="481"/>
      <c r="O306" s="481"/>
      <c r="P306" s="481"/>
      <c r="Q306" s="481"/>
      <c r="R306" s="481"/>
      <c r="S306" s="481"/>
      <c r="T306" s="481"/>
      <c r="U306" s="481"/>
      <c r="V306" s="481"/>
      <c r="W306" s="481"/>
      <c r="X306" s="481"/>
      <c r="Y306" s="481"/>
      <c r="Z306" s="481"/>
      <c r="AA306" s="481"/>
      <c r="AB306" s="481"/>
      <c r="AC306" s="481"/>
      <c r="AD306" s="481"/>
      <c r="AE306" s="481"/>
    </row>
    <row r="307" spans="1:31">
      <c r="A307" s="519"/>
      <c r="B307" s="526"/>
      <c r="C307" s="526"/>
      <c r="D307" s="519"/>
      <c r="E307" s="481"/>
      <c r="F307" s="481"/>
      <c r="G307" s="481"/>
      <c r="H307" s="481"/>
      <c r="I307" s="481"/>
      <c r="J307" s="481"/>
      <c r="K307" s="481"/>
      <c r="L307" s="481"/>
      <c r="M307" s="481"/>
      <c r="N307" s="481"/>
      <c r="O307" s="481"/>
      <c r="P307" s="481"/>
      <c r="Q307" s="481"/>
      <c r="R307" s="481"/>
      <c r="S307" s="481"/>
      <c r="T307" s="481"/>
      <c r="U307" s="481"/>
      <c r="V307" s="481"/>
      <c r="W307" s="481"/>
      <c r="X307" s="481"/>
      <c r="Y307" s="481"/>
      <c r="Z307" s="481"/>
      <c r="AA307" s="481"/>
      <c r="AB307" s="481"/>
      <c r="AC307" s="481"/>
      <c r="AD307" s="481"/>
      <c r="AE307" s="481"/>
    </row>
    <row r="308" spans="1:31">
      <c r="A308" s="519"/>
      <c r="B308" s="526"/>
      <c r="C308" s="526"/>
      <c r="D308" s="519"/>
      <c r="E308" s="481"/>
      <c r="F308" s="481"/>
      <c r="G308" s="481"/>
      <c r="H308" s="481"/>
      <c r="I308" s="481"/>
      <c r="J308" s="481"/>
      <c r="K308" s="481"/>
      <c r="L308" s="481"/>
      <c r="M308" s="481"/>
      <c r="N308" s="481"/>
      <c r="O308" s="481"/>
      <c r="P308" s="481"/>
      <c r="Q308" s="481"/>
      <c r="R308" s="481"/>
      <c r="S308" s="481"/>
      <c r="T308" s="481"/>
      <c r="U308" s="481"/>
      <c r="V308" s="481"/>
      <c r="W308" s="481"/>
      <c r="X308" s="481"/>
      <c r="Y308" s="481"/>
      <c r="Z308" s="481"/>
      <c r="AA308" s="481"/>
      <c r="AB308" s="481"/>
      <c r="AC308" s="481"/>
      <c r="AD308" s="481"/>
      <c r="AE308" s="481"/>
    </row>
    <row r="309" spans="1:31">
      <c r="A309" s="519"/>
      <c r="B309" s="526"/>
      <c r="C309" s="526"/>
      <c r="D309" s="519"/>
      <c r="E309" s="481"/>
      <c r="F309" s="481"/>
      <c r="G309" s="481"/>
      <c r="H309" s="481"/>
      <c r="I309" s="481"/>
      <c r="J309" s="481"/>
      <c r="K309" s="481"/>
      <c r="L309" s="481"/>
      <c r="M309" s="481"/>
      <c r="N309" s="481"/>
      <c r="O309" s="481"/>
      <c r="P309" s="481"/>
      <c r="Q309" s="481"/>
      <c r="R309" s="481"/>
      <c r="S309" s="481"/>
      <c r="T309" s="481"/>
      <c r="U309" s="481"/>
      <c r="V309" s="481"/>
      <c r="W309" s="481"/>
      <c r="X309" s="481"/>
      <c r="Y309" s="481"/>
      <c r="Z309" s="481"/>
      <c r="AA309" s="481"/>
      <c r="AB309" s="481"/>
      <c r="AC309" s="481"/>
      <c r="AD309" s="481"/>
      <c r="AE309" s="481"/>
    </row>
    <row r="310" spans="1:31">
      <c r="A310" s="519"/>
      <c r="B310" s="526"/>
      <c r="C310" s="526"/>
      <c r="D310" s="519"/>
      <c r="E310" s="481"/>
      <c r="F310" s="481"/>
      <c r="G310" s="481"/>
      <c r="H310" s="481"/>
      <c r="I310" s="481"/>
      <c r="J310" s="481"/>
      <c r="K310" s="481"/>
      <c r="L310" s="481"/>
      <c r="M310" s="481"/>
      <c r="N310" s="481"/>
      <c r="O310" s="481"/>
      <c r="P310" s="481"/>
      <c r="Q310" s="481"/>
      <c r="R310" s="481"/>
      <c r="S310" s="481"/>
      <c r="T310" s="481"/>
      <c r="U310" s="481"/>
      <c r="V310" s="481"/>
      <c r="W310" s="481"/>
      <c r="X310" s="481"/>
      <c r="Y310" s="481"/>
      <c r="Z310" s="481"/>
      <c r="AA310" s="481"/>
      <c r="AB310" s="481"/>
      <c r="AC310" s="481"/>
      <c r="AD310" s="481"/>
      <c r="AE310" s="481"/>
    </row>
    <row r="311" spans="1:31">
      <c r="A311" s="519"/>
      <c r="B311" s="526"/>
      <c r="C311" s="526"/>
      <c r="D311" s="519"/>
      <c r="E311" s="481"/>
      <c r="F311" s="481"/>
      <c r="G311" s="481"/>
      <c r="H311" s="481"/>
      <c r="I311" s="481"/>
      <c r="J311" s="481"/>
      <c r="K311" s="481"/>
      <c r="L311" s="481"/>
      <c r="M311" s="481"/>
      <c r="N311" s="481"/>
      <c r="O311" s="481"/>
      <c r="P311" s="481"/>
      <c r="Q311" s="481"/>
      <c r="R311" s="481"/>
      <c r="S311" s="481"/>
      <c r="T311" s="481"/>
      <c r="U311" s="481"/>
      <c r="V311" s="481"/>
      <c r="W311" s="481"/>
      <c r="X311" s="481"/>
      <c r="Y311" s="481"/>
      <c r="Z311" s="481"/>
      <c r="AA311" s="481"/>
      <c r="AB311" s="481"/>
      <c r="AC311" s="481"/>
      <c r="AD311" s="481"/>
      <c r="AE311" s="481"/>
    </row>
    <row r="312" spans="1:31">
      <c r="A312" s="519"/>
      <c r="B312" s="526"/>
      <c r="C312" s="526"/>
      <c r="D312" s="519"/>
      <c r="E312" s="481"/>
      <c r="F312" s="481"/>
      <c r="G312" s="481"/>
      <c r="H312" s="481"/>
      <c r="I312" s="481"/>
      <c r="J312" s="481"/>
      <c r="K312" s="481"/>
      <c r="L312" s="481"/>
      <c r="M312" s="481"/>
      <c r="N312" s="481"/>
      <c r="O312" s="481"/>
      <c r="P312" s="481"/>
      <c r="Q312" s="481"/>
      <c r="R312" s="481"/>
      <c r="S312" s="481"/>
      <c r="T312" s="481"/>
      <c r="U312" s="481"/>
      <c r="V312" s="481"/>
      <c r="W312" s="481"/>
      <c r="X312" s="481"/>
      <c r="Y312" s="481"/>
      <c r="Z312" s="481"/>
      <c r="AA312" s="481"/>
      <c r="AB312" s="481"/>
      <c r="AC312" s="481"/>
      <c r="AD312" s="481"/>
      <c r="AE312" s="481"/>
    </row>
    <row r="313" spans="1:31">
      <c r="A313" s="519"/>
      <c r="B313" s="526"/>
      <c r="C313" s="526"/>
      <c r="D313" s="519"/>
      <c r="E313" s="481"/>
      <c r="F313" s="481"/>
      <c r="G313" s="481"/>
      <c r="H313" s="481"/>
      <c r="I313" s="481"/>
      <c r="J313" s="481"/>
      <c r="K313" s="481"/>
      <c r="L313" s="481"/>
      <c r="M313" s="481"/>
      <c r="N313" s="481"/>
      <c r="O313" s="481"/>
      <c r="P313" s="481"/>
      <c r="Q313" s="481"/>
      <c r="R313" s="481"/>
      <c r="S313" s="481"/>
      <c r="T313" s="481"/>
      <c r="U313" s="481"/>
      <c r="V313" s="481"/>
      <c r="W313" s="481"/>
      <c r="X313" s="481"/>
      <c r="Y313" s="481"/>
      <c r="Z313" s="481"/>
      <c r="AA313" s="481"/>
      <c r="AB313" s="481"/>
      <c r="AC313" s="481"/>
      <c r="AD313" s="481"/>
      <c r="AE313" s="481"/>
    </row>
    <row r="314" spans="1:31">
      <c r="A314" s="519"/>
      <c r="B314" s="526"/>
      <c r="C314" s="526"/>
      <c r="D314" s="519"/>
      <c r="E314" s="481"/>
      <c r="F314" s="481"/>
      <c r="G314" s="481"/>
      <c r="H314" s="481"/>
      <c r="I314" s="481"/>
      <c r="J314" s="481"/>
      <c r="K314" s="481"/>
      <c r="L314" s="481"/>
      <c r="M314" s="481"/>
      <c r="N314" s="481"/>
      <c r="O314" s="481"/>
      <c r="P314" s="481"/>
      <c r="Q314" s="481"/>
      <c r="R314" s="481"/>
      <c r="S314" s="481"/>
      <c r="T314" s="481"/>
      <c r="U314" s="481"/>
      <c r="V314" s="481"/>
      <c r="W314" s="481"/>
      <c r="X314" s="481"/>
      <c r="Y314" s="481"/>
      <c r="Z314" s="481"/>
      <c r="AA314" s="481"/>
      <c r="AB314" s="481"/>
      <c r="AC314" s="481"/>
      <c r="AD314" s="481"/>
      <c r="AE314" s="481"/>
    </row>
    <row r="315" spans="1:31">
      <c r="A315" s="519"/>
      <c r="B315" s="526"/>
      <c r="C315" s="526"/>
      <c r="D315" s="519"/>
      <c r="E315" s="481"/>
      <c r="F315" s="481"/>
      <c r="G315" s="481"/>
      <c r="H315" s="481"/>
      <c r="I315" s="481"/>
      <c r="J315" s="481"/>
      <c r="K315" s="481"/>
      <c r="L315" s="481"/>
      <c r="M315" s="481"/>
      <c r="N315" s="481"/>
      <c r="O315" s="481"/>
      <c r="P315" s="481"/>
      <c r="Q315" s="481"/>
      <c r="R315" s="481"/>
      <c r="S315" s="481"/>
      <c r="T315" s="481"/>
      <c r="U315" s="481"/>
      <c r="V315" s="481"/>
      <c r="W315" s="481"/>
      <c r="X315" s="481"/>
      <c r="Y315" s="481"/>
      <c r="Z315" s="481"/>
      <c r="AA315" s="481"/>
      <c r="AB315" s="481"/>
      <c r="AC315" s="481"/>
      <c r="AD315" s="481"/>
      <c r="AE315" s="481"/>
    </row>
    <row r="316" spans="1:31">
      <c r="A316" s="519"/>
      <c r="B316" s="526"/>
      <c r="C316" s="526"/>
      <c r="D316" s="519"/>
      <c r="E316" s="481"/>
      <c r="F316" s="481"/>
      <c r="G316" s="481"/>
      <c r="H316" s="481"/>
      <c r="I316" s="481"/>
      <c r="J316" s="481"/>
      <c r="K316" s="481"/>
      <c r="L316" s="481"/>
      <c r="M316" s="481"/>
      <c r="N316" s="481"/>
      <c r="O316" s="481"/>
      <c r="P316" s="481"/>
      <c r="Q316" s="481"/>
      <c r="R316" s="481"/>
      <c r="S316" s="481"/>
      <c r="T316" s="481"/>
      <c r="U316" s="481"/>
      <c r="V316" s="481"/>
      <c r="W316" s="481"/>
      <c r="X316" s="481"/>
      <c r="Y316" s="481"/>
      <c r="Z316" s="481"/>
      <c r="AA316" s="481"/>
      <c r="AB316" s="481"/>
      <c r="AC316" s="481"/>
      <c r="AD316" s="481"/>
      <c r="AE316" s="481"/>
    </row>
    <row r="317" spans="1:31">
      <c r="A317" s="519"/>
      <c r="B317" s="526"/>
      <c r="C317" s="526"/>
      <c r="D317" s="519"/>
      <c r="E317" s="481"/>
      <c r="F317" s="481"/>
      <c r="G317" s="481"/>
      <c r="H317" s="481"/>
      <c r="I317" s="481"/>
      <c r="J317" s="481"/>
      <c r="K317" s="481"/>
      <c r="L317" s="481"/>
      <c r="M317" s="481"/>
      <c r="N317" s="481"/>
      <c r="O317" s="481"/>
      <c r="P317" s="481"/>
      <c r="Q317" s="481"/>
      <c r="R317" s="481"/>
      <c r="S317" s="481"/>
      <c r="T317" s="481"/>
      <c r="U317" s="481"/>
      <c r="V317" s="481"/>
      <c r="W317" s="481"/>
      <c r="X317" s="481"/>
      <c r="Y317" s="481"/>
      <c r="Z317" s="481"/>
      <c r="AA317" s="481"/>
      <c r="AB317" s="481"/>
      <c r="AC317" s="481"/>
      <c r="AD317" s="481"/>
      <c r="AE317" s="481"/>
    </row>
    <row r="318" spans="1:31">
      <c r="A318" s="519"/>
      <c r="B318" s="526"/>
      <c r="C318" s="526"/>
      <c r="D318" s="519"/>
      <c r="E318" s="481"/>
      <c r="F318" s="481"/>
      <c r="G318" s="481"/>
      <c r="H318" s="481"/>
      <c r="I318" s="481"/>
      <c r="J318" s="481"/>
      <c r="K318" s="481"/>
      <c r="L318" s="481"/>
      <c r="M318" s="481"/>
      <c r="N318" s="481"/>
      <c r="O318" s="481"/>
      <c r="P318" s="481"/>
      <c r="Q318" s="481"/>
      <c r="R318" s="481"/>
      <c r="S318" s="481"/>
      <c r="T318" s="481"/>
      <c r="U318" s="481"/>
      <c r="V318" s="481"/>
      <c r="W318" s="481"/>
      <c r="X318" s="481"/>
      <c r="Y318" s="481"/>
      <c r="Z318" s="481"/>
      <c r="AA318" s="481"/>
      <c r="AB318" s="481"/>
      <c r="AC318" s="481"/>
      <c r="AD318" s="481"/>
      <c r="AE318" s="481"/>
    </row>
    <row r="319" spans="1:31">
      <c r="A319" s="519"/>
      <c r="B319" s="526"/>
      <c r="C319" s="526"/>
      <c r="D319" s="519"/>
      <c r="E319" s="481"/>
      <c r="F319" s="481"/>
      <c r="G319" s="481"/>
      <c r="H319" s="481"/>
      <c r="I319" s="481"/>
      <c r="J319" s="481"/>
      <c r="K319" s="481"/>
      <c r="L319" s="481"/>
      <c r="M319" s="481"/>
      <c r="N319" s="481"/>
      <c r="O319" s="481"/>
      <c r="P319" s="481"/>
      <c r="Q319" s="481"/>
      <c r="R319" s="481"/>
      <c r="S319" s="481"/>
      <c r="T319" s="481"/>
      <c r="U319" s="481"/>
      <c r="V319" s="481"/>
      <c r="W319" s="481"/>
      <c r="X319" s="481"/>
      <c r="Y319" s="481"/>
      <c r="Z319" s="481"/>
      <c r="AA319" s="481"/>
      <c r="AB319" s="481"/>
      <c r="AC319" s="481"/>
      <c r="AD319" s="481"/>
      <c r="AE319" s="481"/>
    </row>
    <row r="320" spans="1:31">
      <c r="A320" s="519"/>
      <c r="B320" s="526"/>
      <c r="C320" s="526"/>
      <c r="D320" s="519"/>
      <c r="E320" s="481"/>
      <c r="F320" s="481"/>
      <c r="G320" s="481"/>
      <c r="H320" s="481"/>
      <c r="I320" s="481"/>
      <c r="J320" s="481"/>
      <c r="K320" s="481"/>
      <c r="L320" s="481"/>
      <c r="M320" s="481"/>
      <c r="N320" s="481"/>
      <c r="O320" s="481"/>
      <c r="P320" s="481"/>
      <c r="Q320" s="481"/>
      <c r="R320" s="481"/>
      <c r="S320" s="481"/>
      <c r="T320" s="481"/>
      <c r="U320" s="481"/>
      <c r="V320" s="481"/>
      <c r="W320" s="481"/>
      <c r="X320" s="481"/>
      <c r="Y320" s="481"/>
      <c r="Z320" s="481"/>
      <c r="AA320" s="481"/>
      <c r="AB320" s="481"/>
      <c r="AC320" s="481"/>
      <c r="AD320" s="481"/>
      <c r="AE320" s="481"/>
    </row>
    <row r="321" spans="1:31">
      <c r="A321" s="519"/>
      <c r="B321" s="526"/>
      <c r="C321" s="526"/>
      <c r="D321" s="519"/>
      <c r="E321" s="481"/>
      <c r="F321" s="481"/>
      <c r="G321" s="481"/>
      <c r="H321" s="481"/>
      <c r="I321" s="481"/>
      <c r="J321" s="481"/>
      <c r="K321" s="481"/>
      <c r="L321" s="481"/>
      <c r="M321" s="481"/>
      <c r="N321" s="481"/>
      <c r="O321" s="481"/>
      <c r="P321" s="481"/>
      <c r="Q321" s="481"/>
      <c r="R321" s="481"/>
      <c r="S321" s="481"/>
      <c r="T321" s="481"/>
      <c r="U321" s="481"/>
      <c r="V321" s="481"/>
      <c r="W321" s="481"/>
      <c r="X321" s="481"/>
      <c r="Y321" s="481"/>
      <c r="Z321" s="481"/>
      <c r="AA321" s="481"/>
      <c r="AB321" s="481"/>
      <c r="AC321" s="481"/>
      <c r="AD321" s="481"/>
      <c r="AE321" s="481"/>
    </row>
    <row r="322" spans="1:31">
      <c r="A322" s="519"/>
      <c r="B322" s="526"/>
      <c r="C322" s="526"/>
      <c r="D322" s="519"/>
      <c r="E322" s="481"/>
      <c r="F322" s="481"/>
      <c r="G322" s="481"/>
      <c r="H322" s="481"/>
      <c r="I322" s="481"/>
      <c r="J322" s="481"/>
      <c r="K322" s="481"/>
      <c r="L322" s="481"/>
      <c r="M322" s="481"/>
      <c r="N322" s="481"/>
      <c r="O322" s="481"/>
      <c r="P322" s="481"/>
      <c r="Q322" s="481"/>
      <c r="R322" s="481"/>
      <c r="S322" s="481"/>
      <c r="T322" s="481"/>
      <c r="U322" s="481"/>
      <c r="V322" s="481"/>
      <c r="W322" s="481"/>
      <c r="X322" s="481"/>
      <c r="Y322" s="481"/>
      <c r="Z322" s="481"/>
      <c r="AA322" s="481"/>
      <c r="AB322" s="481"/>
      <c r="AC322" s="481"/>
      <c r="AD322" s="481"/>
      <c r="AE322" s="481"/>
    </row>
    <row r="323" spans="1:31">
      <c r="A323" s="519"/>
      <c r="B323" s="526"/>
      <c r="C323" s="526"/>
      <c r="D323" s="519"/>
      <c r="E323" s="481"/>
      <c r="F323" s="481"/>
      <c r="G323" s="481"/>
      <c r="H323" s="481"/>
      <c r="I323" s="481"/>
      <c r="J323" s="481"/>
      <c r="K323" s="481"/>
      <c r="L323" s="481"/>
      <c r="M323" s="481"/>
      <c r="N323" s="481"/>
      <c r="O323" s="481"/>
      <c r="P323" s="481"/>
      <c r="Q323" s="481"/>
      <c r="R323" s="481"/>
      <c r="S323" s="481"/>
      <c r="T323" s="481"/>
      <c r="U323" s="481"/>
      <c r="V323" s="481"/>
      <c r="W323" s="481"/>
      <c r="X323" s="481"/>
      <c r="Y323" s="481"/>
      <c r="Z323" s="481"/>
      <c r="AA323" s="481"/>
      <c r="AB323" s="481"/>
      <c r="AC323" s="481"/>
      <c r="AD323" s="481"/>
      <c r="AE323" s="481"/>
    </row>
    <row r="324" spans="1:31">
      <c r="A324" s="519"/>
      <c r="B324" s="526"/>
      <c r="C324" s="526"/>
      <c r="D324" s="519"/>
      <c r="E324" s="481"/>
      <c r="F324" s="481"/>
      <c r="G324" s="481"/>
      <c r="H324" s="481"/>
      <c r="I324" s="481"/>
      <c r="J324" s="481"/>
      <c r="K324" s="481"/>
      <c r="L324" s="481"/>
      <c r="M324" s="481"/>
      <c r="N324" s="481"/>
      <c r="O324" s="481"/>
      <c r="P324" s="481"/>
      <c r="Q324" s="481"/>
      <c r="R324" s="481"/>
      <c r="S324" s="481"/>
      <c r="T324" s="481"/>
      <c r="U324" s="481"/>
      <c r="V324" s="481"/>
      <c r="W324" s="481"/>
      <c r="X324" s="481"/>
      <c r="Y324" s="481"/>
      <c r="Z324" s="481"/>
      <c r="AA324" s="481"/>
      <c r="AB324" s="481"/>
      <c r="AC324" s="481"/>
      <c r="AD324" s="481"/>
      <c r="AE324" s="481"/>
    </row>
    <row r="325" spans="1:31">
      <c r="A325" s="519"/>
      <c r="B325" s="526"/>
      <c r="C325" s="526"/>
      <c r="D325" s="519"/>
      <c r="E325" s="481"/>
      <c r="F325" s="481"/>
      <c r="G325" s="481"/>
      <c r="H325" s="481"/>
      <c r="I325" s="481"/>
      <c r="J325" s="481"/>
      <c r="K325" s="481"/>
      <c r="L325" s="481"/>
      <c r="M325" s="481"/>
      <c r="N325" s="481"/>
      <c r="O325" s="481"/>
      <c r="P325" s="481"/>
      <c r="Q325" s="481"/>
      <c r="R325" s="481"/>
      <c r="S325" s="481"/>
      <c r="T325" s="481"/>
      <c r="U325" s="481"/>
      <c r="V325" s="481"/>
      <c r="W325" s="481"/>
      <c r="X325" s="481"/>
      <c r="Y325" s="481"/>
      <c r="Z325" s="481"/>
      <c r="AA325" s="481"/>
      <c r="AB325" s="481"/>
      <c r="AC325" s="481"/>
      <c r="AD325" s="481"/>
      <c r="AE325" s="481"/>
    </row>
    <row r="326" spans="1:31">
      <c r="A326" s="519"/>
      <c r="B326" s="526"/>
      <c r="C326" s="526"/>
      <c r="D326" s="519"/>
      <c r="E326" s="481"/>
      <c r="F326" s="481"/>
      <c r="G326" s="481"/>
      <c r="H326" s="481"/>
      <c r="I326" s="481"/>
      <c r="J326" s="481"/>
      <c r="K326" s="481"/>
      <c r="L326" s="481"/>
      <c r="M326" s="481"/>
      <c r="N326" s="481"/>
      <c r="O326" s="481"/>
      <c r="P326" s="481"/>
      <c r="Q326" s="481"/>
      <c r="R326" s="481"/>
      <c r="S326" s="481"/>
      <c r="T326" s="481"/>
      <c r="U326" s="481"/>
      <c r="V326" s="481"/>
      <c r="W326" s="481"/>
      <c r="X326" s="481"/>
      <c r="Y326" s="481"/>
      <c r="Z326" s="481"/>
      <c r="AA326" s="481"/>
      <c r="AB326" s="481"/>
      <c r="AC326" s="481"/>
      <c r="AD326" s="481"/>
      <c r="AE326" s="481"/>
    </row>
    <row r="327" spans="1:31">
      <c r="A327" s="519"/>
      <c r="B327" s="526"/>
      <c r="C327" s="526"/>
      <c r="D327" s="519"/>
      <c r="E327" s="481"/>
      <c r="F327" s="481"/>
      <c r="G327" s="481"/>
      <c r="H327" s="481"/>
      <c r="I327" s="481"/>
      <c r="J327" s="481"/>
      <c r="K327" s="481"/>
      <c r="L327" s="481"/>
      <c r="M327" s="481"/>
      <c r="N327" s="481"/>
      <c r="O327" s="481"/>
      <c r="P327" s="481"/>
      <c r="Q327" s="481"/>
      <c r="R327" s="481"/>
      <c r="S327" s="481"/>
      <c r="T327" s="481"/>
      <c r="U327" s="481"/>
      <c r="V327" s="481"/>
      <c r="W327" s="481"/>
      <c r="X327" s="481"/>
      <c r="Y327" s="481"/>
      <c r="Z327" s="481"/>
      <c r="AA327" s="481"/>
      <c r="AB327" s="481"/>
      <c r="AC327" s="481"/>
      <c r="AD327" s="481"/>
      <c r="AE327" s="481"/>
    </row>
    <row r="328" spans="1:31">
      <c r="A328" s="519"/>
      <c r="B328" s="526"/>
      <c r="C328" s="526"/>
      <c r="D328" s="519"/>
      <c r="E328" s="481"/>
      <c r="F328" s="481"/>
      <c r="G328" s="481"/>
      <c r="H328" s="481"/>
      <c r="I328" s="481"/>
      <c r="J328" s="481"/>
      <c r="K328" s="481"/>
      <c r="L328" s="481"/>
      <c r="M328" s="481"/>
      <c r="N328" s="481"/>
      <c r="O328" s="481"/>
      <c r="P328" s="481"/>
      <c r="Q328" s="481"/>
      <c r="R328" s="481"/>
      <c r="S328" s="481"/>
      <c r="T328" s="481"/>
      <c r="U328" s="481"/>
      <c r="V328" s="481"/>
      <c r="W328" s="481"/>
      <c r="X328" s="481"/>
      <c r="Y328" s="481"/>
      <c r="Z328" s="481"/>
      <c r="AA328" s="481"/>
      <c r="AB328" s="481"/>
      <c r="AC328" s="481"/>
      <c r="AD328" s="481"/>
      <c r="AE328" s="481"/>
    </row>
    <row r="329" spans="1:31">
      <c r="A329" s="519"/>
      <c r="B329" s="526"/>
      <c r="C329" s="526"/>
      <c r="D329" s="519"/>
      <c r="E329" s="481"/>
      <c r="F329" s="481"/>
      <c r="G329" s="481"/>
      <c r="H329" s="481"/>
      <c r="I329" s="481"/>
      <c r="J329" s="481"/>
      <c r="K329" s="481"/>
      <c r="L329" s="481"/>
      <c r="M329" s="481"/>
      <c r="N329" s="481"/>
      <c r="O329" s="481"/>
      <c r="P329" s="481"/>
      <c r="Q329" s="481"/>
      <c r="R329" s="481"/>
      <c r="S329" s="481"/>
      <c r="T329" s="481"/>
      <c r="U329" s="481"/>
      <c r="V329" s="481"/>
      <c r="W329" s="481"/>
      <c r="X329" s="481"/>
      <c r="Y329" s="481"/>
      <c r="Z329" s="481"/>
      <c r="AA329" s="481"/>
      <c r="AB329" s="481"/>
      <c r="AC329" s="481"/>
      <c r="AD329" s="481"/>
      <c r="AE329" s="481"/>
    </row>
    <row r="330" spans="1:31">
      <c r="A330" s="519"/>
      <c r="B330" s="526"/>
      <c r="C330" s="526"/>
      <c r="D330" s="519"/>
      <c r="E330" s="481"/>
      <c r="F330" s="481"/>
      <c r="G330" s="481"/>
      <c r="H330" s="481"/>
      <c r="I330" s="481"/>
      <c r="J330" s="481"/>
      <c r="K330" s="481"/>
      <c r="L330" s="481"/>
      <c r="M330" s="481"/>
      <c r="N330" s="481"/>
      <c r="O330" s="481"/>
      <c r="P330" s="481"/>
      <c r="Q330" s="481"/>
      <c r="R330" s="481"/>
      <c r="S330" s="481"/>
      <c r="T330" s="481"/>
      <c r="U330" s="481"/>
      <c r="V330" s="481"/>
      <c r="W330" s="481"/>
      <c r="X330" s="481"/>
      <c r="Y330" s="481"/>
      <c r="Z330" s="481"/>
      <c r="AA330" s="481"/>
      <c r="AB330" s="481"/>
      <c r="AC330" s="481"/>
      <c r="AD330" s="481"/>
      <c r="AE330" s="481"/>
    </row>
    <row r="331" spans="1:31">
      <c r="A331" s="519"/>
      <c r="B331" s="526"/>
      <c r="C331" s="526"/>
      <c r="D331" s="519"/>
      <c r="E331" s="481"/>
      <c r="F331" s="481"/>
      <c r="G331" s="481"/>
      <c r="H331" s="481"/>
      <c r="I331" s="481"/>
      <c r="J331" s="481"/>
      <c r="K331" s="481"/>
      <c r="L331" s="481"/>
      <c r="M331" s="481"/>
      <c r="N331" s="481"/>
      <c r="O331" s="481"/>
      <c r="P331" s="481"/>
      <c r="Q331" s="481"/>
      <c r="R331" s="481"/>
      <c r="S331" s="481"/>
      <c r="T331" s="481"/>
      <c r="U331" s="481"/>
      <c r="V331" s="481"/>
      <c r="W331" s="481"/>
      <c r="X331" s="481"/>
      <c r="Y331" s="481"/>
      <c r="Z331" s="481"/>
      <c r="AA331" s="481"/>
      <c r="AB331" s="481"/>
      <c r="AC331" s="481"/>
      <c r="AD331" s="481"/>
      <c r="AE331" s="481"/>
    </row>
    <row r="332" spans="1:31">
      <c r="A332" s="519"/>
      <c r="B332" s="526"/>
      <c r="C332" s="526"/>
      <c r="D332" s="519"/>
      <c r="E332" s="481"/>
      <c r="F332" s="481"/>
      <c r="G332" s="481"/>
      <c r="H332" s="481"/>
      <c r="I332" s="481"/>
      <c r="J332" s="481"/>
      <c r="K332" s="481"/>
      <c r="L332" s="481"/>
      <c r="M332" s="481"/>
      <c r="N332" s="481"/>
      <c r="O332" s="481"/>
      <c r="P332" s="481"/>
      <c r="Q332" s="481"/>
      <c r="R332" s="481"/>
      <c r="S332" s="481"/>
      <c r="T332" s="481"/>
      <c r="U332" s="481"/>
      <c r="V332" s="481"/>
      <c r="W332" s="481"/>
      <c r="X332" s="481"/>
      <c r="Y332" s="481"/>
      <c r="Z332" s="481"/>
      <c r="AA332" s="481"/>
      <c r="AB332" s="481"/>
      <c r="AC332" s="481"/>
      <c r="AD332" s="481"/>
      <c r="AE332" s="481"/>
    </row>
    <row r="333" spans="1:31">
      <c r="A333" s="519"/>
      <c r="B333" s="526"/>
      <c r="C333" s="526"/>
      <c r="D333" s="519"/>
      <c r="E333" s="481"/>
      <c r="F333" s="481"/>
      <c r="G333" s="481"/>
      <c r="H333" s="481"/>
      <c r="I333" s="481"/>
      <c r="J333" s="481"/>
      <c r="K333" s="481"/>
      <c r="L333" s="481"/>
      <c r="M333" s="481"/>
      <c r="N333" s="481"/>
      <c r="O333" s="481"/>
      <c r="P333" s="481"/>
      <c r="Q333" s="481"/>
      <c r="R333" s="481"/>
      <c r="S333" s="481"/>
      <c r="T333" s="481"/>
      <c r="U333" s="481"/>
      <c r="V333" s="481"/>
      <c r="W333" s="481"/>
      <c r="X333" s="481"/>
      <c r="Y333" s="481"/>
      <c r="Z333" s="481"/>
      <c r="AA333" s="481"/>
      <c r="AB333" s="481"/>
      <c r="AC333" s="481"/>
      <c r="AD333" s="481"/>
      <c r="AE333" s="481"/>
    </row>
    <row r="334" spans="1:31">
      <c r="A334" s="519"/>
      <c r="B334" s="526"/>
      <c r="C334" s="526"/>
      <c r="D334" s="519"/>
      <c r="E334" s="481"/>
      <c r="F334" s="481"/>
      <c r="G334" s="481"/>
      <c r="H334" s="481"/>
      <c r="I334" s="481"/>
      <c r="J334" s="481"/>
      <c r="K334" s="481"/>
      <c r="L334" s="481"/>
      <c r="M334" s="481"/>
      <c r="N334" s="481"/>
      <c r="O334" s="481"/>
      <c r="P334" s="481"/>
      <c r="Q334" s="481"/>
      <c r="R334" s="481"/>
      <c r="S334" s="481"/>
      <c r="T334" s="481"/>
      <c r="U334" s="481"/>
      <c r="V334" s="481"/>
      <c r="W334" s="481"/>
      <c r="X334" s="481"/>
      <c r="Y334" s="481"/>
      <c r="Z334" s="481"/>
      <c r="AA334" s="481"/>
      <c r="AB334" s="481"/>
      <c r="AC334" s="481"/>
      <c r="AD334" s="481"/>
      <c r="AE334" s="481"/>
    </row>
    <row r="335" spans="1:31">
      <c r="A335" s="519"/>
      <c r="B335" s="526"/>
      <c r="C335" s="526"/>
      <c r="D335" s="519"/>
      <c r="E335" s="481"/>
      <c r="F335" s="481"/>
      <c r="G335" s="481"/>
      <c r="H335" s="481"/>
      <c r="I335" s="481"/>
      <c r="J335" s="481"/>
      <c r="K335" s="481"/>
      <c r="L335" s="481"/>
      <c r="M335" s="481"/>
      <c r="N335" s="481"/>
      <c r="O335" s="481"/>
      <c r="P335" s="481"/>
      <c r="Q335" s="481"/>
      <c r="R335" s="481"/>
      <c r="S335" s="481"/>
      <c r="T335" s="481"/>
      <c r="U335" s="481"/>
      <c r="V335" s="481"/>
      <c r="W335" s="481"/>
      <c r="X335" s="481"/>
      <c r="Y335" s="481"/>
      <c r="Z335" s="481"/>
      <c r="AA335" s="481"/>
      <c r="AB335" s="481"/>
      <c r="AC335" s="481"/>
      <c r="AD335" s="481"/>
      <c r="AE335" s="481"/>
    </row>
    <row r="336" spans="1:31">
      <c r="A336" s="519"/>
      <c r="B336" s="526"/>
      <c r="C336" s="526"/>
      <c r="D336" s="519"/>
      <c r="E336" s="481"/>
      <c r="F336" s="481"/>
      <c r="G336" s="481"/>
      <c r="H336" s="481"/>
      <c r="I336" s="481"/>
      <c r="J336" s="481"/>
      <c r="K336" s="481"/>
      <c r="L336" s="481"/>
      <c r="M336" s="481"/>
      <c r="N336" s="481"/>
      <c r="O336" s="481"/>
      <c r="P336" s="481"/>
      <c r="Q336" s="481"/>
      <c r="R336" s="481"/>
      <c r="S336" s="481"/>
      <c r="T336" s="481"/>
      <c r="U336" s="481"/>
      <c r="V336" s="481"/>
      <c r="W336" s="481"/>
      <c r="X336" s="481"/>
      <c r="Y336" s="481"/>
      <c r="Z336" s="481"/>
      <c r="AA336" s="481"/>
      <c r="AB336" s="481"/>
      <c r="AC336" s="481"/>
      <c r="AD336" s="481"/>
      <c r="AE336" s="481"/>
    </row>
    <row r="337" spans="1:31">
      <c r="A337" s="519"/>
      <c r="B337" s="526"/>
      <c r="C337" s="526"/>
      <c r="D337" s="519"/>
      <c r="E337" s="481"/>
      <c r="F337" s="481"/>
      <c r="G337" s="481"/>
      <c r="H337" s="481"/>
      <c r="I337" s="481"/>
      <c r="J337" s="481"/>
      <c r="K337" s="481"/>
      <c r="L337" s="481"/>
      <c r="M337" s="481"/>
      <c r="N337" s="481"/>
      <c r="O337" s="481"/>
      <c r="P337" s="481"/>
      <c r="Q337" s="481"/>
      <c r="R337" s="481"/>
      <c r="S337" s="481"/>
      <c r="T337" s="481"/>
      <c r="U337" s="481"/>
      <c r="V337" s="481"/>
      <c r="W337" s="481"/>
      <c r="X337" s="481"/>
      <c r="Y337" s="481"/>
      <c r="Z337" s="481"/>
      <c r="AA337" s="481"/>
      <c r="AB337" s="481"/>
      <c r="AC337" s="481"/>
      <c r="AD337" s="481"/>
      <c r="AE337" s="481"/>
    </row>
    <row r="338" spans="1:31">
      <c r="A338" s="519"/>
      <c r="B338" s="526"/>
      <c r="C338" s="526"/>
      <c r="D338" s="519"/>
      <c r="E338" s="481"/>
      <c r="F338" s="481"/>
      <c r="G338" s="481"/>
      <c r="H338" s="481"/>
      <c r="I338" s="481"/>
      <c r="J338" s="481"/>
      <c r="K338" s="481"/>
      <c r="L338" s="481"/>
      <c r="M338" s="481"/>
      <c r="N338" s="481"/>
      <c r="O338" s="481"/>
      <c r="P338" s="481"/>
      <c r="Q338" s="481"/>
      <c r="R338" s="481"/>
      <c r="S338" s="481"/>
      <c r="T338" s="481"/>
      <c r="U338" s="481"/>
      <c r="V338" s="481"/>
      <c r="W338" s="481"/>
      <c r="X338" s="481"/>
      <c r="Y338" s="481"/>
      <c r="Z338" s="481"/>
      <c r="AA338" s="481"/>
      <c r="AB338" s="481"/>
      <c r="AC338" s="481"/>
      <c r="AD338" s="481"/>
      <c r="AE338" s="481"/>
    </row>
    <row r="339" spans="1:31">
      <c r="A339" s="519"/>
      <c r="B339" s="526"/>
      <c r="C339" s="526"/>
      <c r="D339" s="519"/>
      <c r="E339" s="481"/>
      <c r="F339" s="481"/>
      <c r="G339" s="481"/>
      <c r="H339" s="481"/>
      <c r="I339" s="481"/>
      <c r="J339" s="481"/>
      <c r="K339" s="481"/>
      <c r="L339" s="481"/>
      <c r="M339" s="481"/>
      <c r="N339" s="481"/>
      <c r="O339" s="481"/>
      <c r="P339" s="481"/>
      <c r="Q339" s="481"/>
      <c r="R339" s="481"/>
      <c r="S339" s="481"/>
      <c r="T339" s="481"/>
      <c r="U339" s="481"/>
      <c r="V339" s="481"/>
      <c r="W339" s="481"/>
      <c r="X339" s="481"/>
      <c r="Y339" s="481"/>
      <c r="Z339" s="481"/>
      <c r="AA339" s="481"/>
      <c r="AB339" s="481"/>
      <c r="AC339" s="481"/>
      <c r="AD339" s="481"/>
      <c r="AE339" s="481"/>
    </row>
    <row r="340" spans="1:31">
      <c r="A340" s="519"/>
      <c r="B340" s="526"/>
      <c r="C340" s="526"/>
      <c r="D340" s="519"/>
      <c r="E340" s="481"/>
      <c r="F340" s="481"/>
      <c r="G340" s="481"/>
      <c r="H340" s="481"/>
      <c r="I340" s="481"/>
      <c r="J340" s="481"/>
      <c r="K340" s="481"/>
      <c r="L340" s="481"/>
      <c r="M340" s="481"/>
      <c r="N340" s="481"/>
      <c r="O340" s="481"/>
      <c r="P340" s="481"/>
      <c r="Q340" s="481"/>
      <c r="R340" s="481"/>
      <c r="S340" s="481"/>
      <c r="T340" s="481"/>
      <c r="U340" s="481"/>
      <c r="V340" s="481"/>
      <c r="W340" s="481"/>
      <c r="X340" s="481"/>
      <c r="Y340" s="481"/>
      <c r="Z340" s="481"/>
      <c r="AA340" s="481"/>
      <c r="AB340" s="481"/>
      <c r="AC340" s="481"/>
      <c r="AD340" s="481"/>
      <c r="AE340" s="481"/>
    </row>
    <row r="341" spans="1:31">
      <c r="A341" s="519"/>
      <c r="B341" s="526"/>
      <c r="C341" s="526"/>
      <c r="D341" s="519"/>
      <c r="E341" s="481"/>
      <c r="F341" s="481"/>
      <c r="G341" s="481"/>
      <c r="H341" s="481"/>
      <c r="I341" s="481"/>
      <c r="J341" s="481"/>
      <c r="K341" s="481"/>
      <c r="L341" s="481"/>
      <c r="M341" s="481"/>
      <c r="N341" s="481"/>
      <c r="O341" s="481"/>
      <c r="P341" s="481"/>
      <c r="Q341" s="481"/>
      <c r="R341" s="481"/>
      <c r="S341" s="481"/>
      <c r="T341" s="481"/>
      <c r="U341" s="481"/>
      <c r="V341" s="481"/>
      <c r="W341" s="481"/>
      <c r="X341" s="481"/>
      <c r="Y341" s="481"/>
      <c r="Z341" s="481"/>
      <c r="AA341" s="481"/>
      <c r="AB341" s="481"/>
      <c r="AC341" s="481"/>
      <c r="AD341" s="481"/>
      <c r="AE341" s="481"/>
    </row>
    <row r="342" spans="1:31">
      <c r="A342" s="519"/>
      <c r="B342" s="526"/>
      <c r="C342" s="526"/>
      <c r="D342" s="519"/>
      <c r="E342" s="481"/>
      <c r="F342" s="481"/>
      <c r="G342" s="481"/>
      <c r="H342" s="481"/>
      <c r="I342" s="481"/>
      <c r="J342" s="481"/>
      <c r="K342" s="481"/>
      <c r="L342" s="481"/>
      <c r="M342" s="481"/>
      <c r="N342" s="481"/>
      <c r="O342" s="481"/>
      <c r="P342" s="481"/>
      <c r="Q342" s="481"/>
      <c r="R342" s="481"/>
      <c r="S342" s="481"/>
      <c r="T342" s="481"/>
      <c r="U342" s="481"/>
      <c r="V342" s="481"/>
      <c r="W342" s="481"/>
      <c r="X342" s="481"/>
      <c r="Y342" s="481"/>
      <c r="Z342" s="481"/>
      <c r="AA342" s="481"/>
      <c r="AB342" s="481"/>
      <c r="AC342" s="481"/>
      <c r="AD342" s="481"/>
      <c r="AE342" s="481"/>
    </row>
    <row r="343" spans="1:31">
      <c r="A343" s="519"/>
      <c r="B343" s="526"/>
      <c r="C343" s="526"/>
      <c r="D343" s="519"/>
      <c r="E343" s="481"/>
      <c r="F343" s="481"/>
      <c r="G343" s="481"/>
      <c r="H343" s="481"/>
      <c r="I343" s="481"/>
      <c r="J343" s="481"/>
      <c r="K343" s="481"/>
      <c r="L343" s="481"/>
      <c r="M343" s="481"/>
      <c r="N343" s="481"/>
      <c r="O343" s="481"/>
      <c r="P343" s="481"/>
      <c r="Q343" s="481"/>
      <c r="R343" s="481"/>
      <c r="S343" s="481"/>
      <c r="T343" s="481"/>
      <c r="U343" s="481"/>
      <c r="V343" s="481"/>
      <c r="W343" s="481"/>
      <c r="X343" s="481"/>
      <c r="Y343" s="481"/>
      <c r="Z343" s="481"/>
      <c r="AA343" s="481"/>
      <c r="AB343" s="481"/>
      <c r="AC343" s="481"/>
      <c r="AD343" s="481"/>
      <c r="AE343" s="481"/>
    </row>
    <row r="344" spans="1:31">
      <c r="A344" s="519"/>
      <c r="B344" s="526"/>
      <c r="C344" s="526"/>
      <c r="D344" s="519"/>
      <c r="E344" s="481"/>
      <c r="F344" s="481"/>
      <c r="G344" s="481"/>
      <c r="H344" s="481"/>
      <c r="I344" s="481"/>
      <c r="J344" s="481"/>
      <c r="K344" s="481"/>
      <c r="L344" s="481"/>
      <c r="M344" s="481"/>
      <c r="N344" s="481"/>
      <c r="O344" s="481"/>
      <c r="P344" s="481"/>
      <c r="Q344" s="481"/>
      <c r="R344" s="481"/>
      <c r="S344" s="481"/>
      <c r="T344" s="481"/>
      <c r="U344" s="481"/>
      <c r="V344" s="481"/>
      <c r="W344" s="481"/>
      <c r="X344" s="481"/>
      <c r="Y344" s="481"/>
      <c r="Z344" s="481"/>
      <c r="AA344" s="481"/>
      <c r="AB344" s="481"/>
      <c r="AC344" s="481"/>
      <c r="AD344" s="481"/>
      <c r="AE344" s="481"/>
    </row>
    <row r="345" spans="1:31">
      <c r="A345" s="519"/>
      <c r="B345" s="526"/>
      <c r="C345" s="526"/>
      <c r="D345" s="519"/>
      <c r="E345" s="481"/>
      <c r="F345" s="481"/>
      <c r="G345" s="481"/>
      <c r="H345" s="481"/>
      <c r="I345" s="481"/>
      <c r="J345" s="481"/>
      <c r="K345" s="481"/>
      <c r="L345" s="481"/>
      <c r="M345" s="481"/>
      <c r="N345" s="481"/>
      <c r="O345" s="481"/>
      <c r="P345" s="481"/>
      <c r="Q345" s="481"/>
      <c r="R345" s="481"/>
      <c r="S345" s="481"/>
      <c r="T345" s="481"/>
      <c r="U345" s="481"/>
      <c r="V345" s="481"/>
      <c r="W345" s="481"/>
      <c r="X345" s="481"/>
      <c r="Y345" s="481"/>
      <c r="Z345" s="481"/>
      <c r="AA345" s="481"/>
      <c r="AB345" s="481"/>
      <c r="AC345" s="481"/>
      <c r="AD345" s="481"/>
      <c r="AE345" s="481"/>
    </row>
    <row r="346" spans="1:31">
      <c r="A346" s="519"/>
      <c r="B346" s="526"/>
      <c r="C346" s="526"/>
      <c r="D346" s="519"/>
      <c r="E346" s="481"/>
      <c r="F346" s="481"/>
      <c r="G346" s="481"/>
      <c r="H346" s="481"/>
      <c r="I346" s="481"/>
      <c r="J346" s="481"/>
      <c r="K346" s="481"/>
      <c r="L346" s="481"/>
      <c r="M346" s="481"/>
      <c r="N346" s="481"/>
      <c r="O346" s="481"/>
      <c r="P346" s="481"/>
      <c r="Q346" s="481"/>
      <c r="R346" s="481"/>
      <c r="S346" s="481"/>
      <c r="T346" s="481"/>
      <c r="U346" s="481"/>
      <c r="V346" s="481"/>
      <c r="W346" s="481"/>
      <c r="X346" s="481"/>
      <c r="Y346" s="481"/>
      <c r="Z346" s="481"/>
      <c r="AA346" s="481"/>
      <c r="AB346" s="481"/>
      <c r="AC346" s="481"/>
      <c r="AD346" s="481"/>
      <c r="AE346" s="481"/>
    </row>
    <row r="347" spans="1:31">
      <c r="A347" s="519"/>
      <c r="B347" s="526"/>
      <c r="C347" s="526"/>
      <c r="D347" s="519"/>
      <c r="E347" s="481"/>
      <c r="F347" s="481"/>
      <c r="G347" s="481"/>
      <c r="H347" s="481"/>
      <c r="I347" s="481"/>
      <c r="J347" s="481"/>
      <c r="K347" s="481"/>
      <c r="L347" s="481"/>
      <c r="M347" s="481"/>
      <c r="N347" s="481"/>
      <c r="O347" s="481"/>
      <c r="P347" s="481"/>
      <c r="Q347" s="481"/>
      <c r="R347" s="481"/>
      <c r="S347" s="481"/>
      <c r="T347" s="481"/>
      <c r="U347" s="481"/>
      <c r="V347" s="481"/>
      <c r="W347" s="481"/>
      <c r="X347" s="481"/>
      <c r="Y347" s="481"/>
      <c r="Z347" s="481"/>
      <c r="AA347" s="481"/>
      <c r="AB347" s="481"/>
      <c r="AC347" s="481"/>
      <c r="AD347" s="481"/>
      <c r="AE347" s="481"/>
    </row>
    <row r="348" spans="1:31">
      <c r="A348" s="519"/>
      <c r="B348" s="526"/>
      <c r="C348" s="526"/>
      <c r="D348" s="519"/>
      <c r="E348" s="481"/>
      <c r="F348" s="481"/>
      <c r="G348" s="481"/>
      <c r="H348" s="481"/>
      <c r="I348" s="481"/>
      <c r="J348" s="481"/>
      <c r="K348" s="481"/>
      <c r="L348" s="481"/>
      <c r="M348" s="481"/>
      <c r="N348" s="481"/>
      <c r="O348" s="481"/>
      <c r="P348" s="481"/>
      <c r="Q348" s="481"/>
      <c r="R348" s="481"/>
      <c r="S348" s="481"/>
      <c r="T348" s="481"/>
      <c r="U348" s="481"/>
      <c r="V348" s="481"/>
      <c r="W348" s="481"/>
      <c r="X348" s="481"/>
      <c r="Y348" s="481"/>
      <c r="Z348" s="481"/>
      <c r="AA348" s="481"/>
      <c r="AB348" s="481"/>
      <c r="AC348" s="481"/>
      <c r="AD348" s="481"/>
      <c r="AE348" s="481"/>
    </row>
    <row r="349" spans="1:31">
      <c r="A349" s="519"/>
      <c r="B349" s="526"/>
      <c r="C349" s="526"/>
      <c r="D349" s="519"/>
      <c r="E349" s="481"/>
      <c r="F349" s="481"/>
      <c r="G349" s="481"/>
      <c r="H349" s="481"/>
      <c r="I349" s="481"/>
      <c r="J349" s="481"/>
      <c r="K349" s="481"/>
      <c r="L349" s="481"/>
      <c r="M349" s="481"/>
      <c r="N349" s="481"/>
      <c r="O349" s="481"/>
      <c r="P349" s="481"/>
      <c r="Q349" s="481"/>
      <c r="R349" s="481"/>
      <c r="S349" s="481"/>
      <c r="T349" s="481"/>
      <c r="U349" s="481"/>
      <c r="V349" s="481"/>
      <c r="W349" s="481"/>
      <c r="X349" s="481"/>
      <c r="Y349" s="481"/>
      <c r="Z349" s="481"/>
      <c r="AA349" s="481"/>
      <c r="AB349" s="481"/>
      <c r="AC349" s="481"/>
      <c r="AD349" s="481"/>
      <c r="AE349" s="481"/>
    </row>
    <row r="350" spans="1:31">
      <c r="A350" s="519"/>
      <c r="B350" s="526"/>
      <c r="C350" s="526"/>
      <c r="D350" s="519"/>
      <c r="E350" s="481"/>
      <c r="F350" s="481"/>
      <c r="G350" s="481"/>
      <c r="H350" s="481"/>
      <c r="I350" s="481"/>
      <c r="J350" s="481"/>
      <c r="K350" s="481"/>
      <c r="L350" s="481"/>
      <c r="M350" s="481"/>
      <c r="N350" s="481"/>
      <c r="O350" s="481"/>
      <c r="P350" s="481"/>
      <c r="Q350" s="481"/>
      <c r="R350" s="481"/>
      <c r="S350" s="481"/>
      <c r="T350" s="481"/>
      <c r="U350" s="481"/>
      <c r="V350" s="481"/>
      <c r="W350" s="481"/>
      <c r="X350" s="481"/>
      <c r="Y350" s="481"/>
      <c r="Z350" s="481"/>
      <c r="AA350" s="481"/>
      <c r="AB350" s="481"/>
      <c r="AC350" s="481"/>
      <c r="AD350" s="481"/>
      <c r="AE350" s="481"/>
    </row>
    <row r="351" spans="1:31">
      <c r="A351" s="519"/>
      <c r="B351" s="526"/>
      <c r="C351" s="526"/>
      <c r="D351" s="519"/>
      <c r="E351" s="481"/>
      <c r="F351" s="481"/>
      <c r="G351" s="481"/>
      <c r="H351" s="481"/>
      <c r="I351" s="481"/>
      <c r="J351" s="481"/>
      <c r="K351" s="481"/>
      <c r="L351" s="481"/>
      <c r="M351" s="481"/>
      <c r="N351" s="481"/>
      <c r="O351" s="481"/>
      <c r="P351" s="481"/>
      <c r="Q351" s="481"/>
      <c r="R351" s="481"/>
      <c r="S351" s="481"/>
      <c r="T351" s="481"/>
      <c r="U351" s="481"/>
      <c r="V351" s="481"/>
      <c r="W351" s="481"/>
      <c r="X351" s="481"/>
      <c r="Y351" s="481"/>
      <c r="Z351" s="481"/>
      <c r="AA351" s="481"/>
      <c r="AB351" s="481"/>
      <c r="AC351" s="481"/>
      <c r="AD351" s="481"/>
      <c r="AE351" s="481"/>
    </row>
    <row r="352" spans="1:31">
      <c r="A352" s="519"/>
      <c r="B352" s="526"/>
      <c r="C352" s="526"/>
      <c r="D352" s="519"/>
      <c r="E352" s="481"/>
      <c r="F352" s="481"/>
      <c r="G352" s="481"/>
      <c r="H352" s="481"/>
      <c r="I352" s="481"/>
      <c r="J352" s="481"/>
      <c r="K352" s="481"/>
      <c r="L352" s="481"/>
      <c r="M352" s="481"/>
      <c r="N352" s="481"/>
      <c r="O352" s="481"/>
      <c r="P352" s="481"/>
      <c r="Q352" s="481"/>
      <c r="R352" s="481"/>
      <c r="S352" s="481"/>
      <c r="T352" s="481"/>
      <c r="U352" s="481"/>
      <c r="V352" s="481"/>
      <c r="W352" s="481"/>
      <c r="X352" s="481"/>
      <c r="Y352" s="481"/>
      <c r="Z352" s="481"/>
      <c r="AA352" s="481"/>
      <c r="AB352" s="481"/>
      <c r="AC352" s="481"/>
      <c r="AD352" s="481"/>
      <c r="AE352" s="481"/>
    </row>
    <row r="353" spans="1:31">
      <c r="A353" s="519"/>
      <c r="B353" s="526"/>
      <c r="C353" s="526"/>
      <c r="D353" s="519"/>
      <c r="E353" s="481"/>
      <c r="F353" s="481"/>
      <c r="G353" s="481"/>
      <c r="H353" s="481"/>
      <c r="I353" s="481"/>
      <c r="J353" s="481"/>
      <c r="K353" s="481"/>
      <c r="L353" s="481"/>
      <c r="M353" s="481"/>
      <c r="N353" s="481"/>
      <c r="O353" s="481"/>
      <c r="P353" s="481"/>
      <c r="Q353" s="481"/>
      <c r="R353" s="481"/>
      <c r="S353" s="481"/>
      <c r="T353" s="481"/>
      <c r="U353" s="481"/>
      <c r="V353" s="481"/>
      <c r="W353" s="481"/>
      <c r="X353" s="481"/>
      <c r="Y353" s="481"/>
      <c r="Z353" s="481"/>
      <c r="AA353" s="481"/>
      <c r="AB353" s="481"/>
      <c r="AC353" s="481"/>
      <c r="AD353" s="481"/>
      <c r="AE353" s="481"/>
    </row>
    <row r="354" spans="1:31">
      <c r="A354" s="519"/>
      <c r="B354" s="526"/>
      <c r="C354" s="526"/>
      <c r="D354" s="519"/>
      <c r="E354" s="481"/>
      <c r="F354" s="481"/>
      <c r="G354" s="481"/>
      <c r="H354" s="481"/>
      <c r="I354" s="481"/>
      <c r="J354" s="481"/>
      <c r="K354" s="481"/>
      <c r="L354" s="481"/>
      <c r="M354" s="481"/>
      <c r="N354" s="481"/>
      <c r="O354" s="481"/>
      <c r="P354" s="481"/>
      <c r="Q354" s="481"/>
      <c r="R354" s="481"/>
      <c r="S354" s="481"/>
      <c r="T354" s="481"/>
      <c r="U354" s="481"/>
      <c r="V354" s="481"/>
      <c r="W354" s="481"/>
      <c r="X354" s="481"/>
      <c r="Y354" s="481"/>
      <c r="Z354" s="481"/>
      <c r="AA354" s="481"/>
      <c r="AB354" s="481"/>
      <c r="AC354" s="481"/>
      <c r="AD354" s="481"/>
      <c r="AE354" s="481"/>
    </row>
    <row r="355" spans="1:31">
      <c r="A355" s="519"/>
      <c r="B355" s="526"/>
      <c r="C355" s="526"/>
      <c r="D355" s="519"/>
      <c r="E355" s="481"/>
      <c r="F355" s="481"/>
      <c r="G355" s="481"/>
      <c r="H355" s="481"/>
      <c r="I355" s="481"/>
      <c r="J355" s="481"/>
      <c r="K355" s="481"/>
      <c r="L355" s="481"/>
      <c r="M355" s="481"/>
      <c r="N355" s="481"/>
      <c r="O355" s="481"/>
      <c r="P355" s="481"/>
      <c r="Q355" s="481"/>
      <c r="R355" s="481"/>
      <c r="S355" s="481"/>
      <c r="T355" s="481"/>
      <c r="U355" s="481"/>
      <c r="V355" s="481"/>
      <c r="W355" s="481"/>
      <c r="X355" s="481"/>
      <c r="Y355" s="481"/>
      <c r="Z355" s="481"/>
      <c r="AA355" s="481"/>
      <c r="AB355" s="481"/>
      <c r="AC355" s="481"/>
      <c r="AD355" s="481"/>
      <c r="AE355" s="481"/>
    </row>
    <row r="356" spans="1:31">
      <c r="A356" s="519"/>
      <c r="B356" s="526"/>
      <c r="C356" s="526"/>
      <c r="D356" s="519"/>
      <c r="E356" s="481"/>
      <c r="F356" s="481"/>
      <c r="G356" s="481"/>
      <c r="H356" s="481"/>
      <c r="I356" s="481"/>
      <c r="J356" s="481"/>
      <c r="K356" s="481"/>
      <c r="L356" s="481"/>
      <c r="M356" s="481"/>
      <c r="N356" s="481"/>
      <c r="O356" s="481"/>
      <c r="P356" s="481"/>
      <c r="Q356" s="481"/>
      <c r="R356" s="481"/>
      <c r="S356" s="481"/>
      <c r="T356" s="481"/>
      <c r="U356" s="481"/>
      <c r="V356" s="481"/>
      <c r="W356" s="481"/>
      <c r="X356" s="481"/>
      <c r="Y356" s="481"/>
      <c r="Z356" s="481"/>
      <c r="AA356" s="481"/>
      <c r="AB356" s="481"/>
      <c r="AC356" s="481"/>
      <c r="AD356" s="481"/>
      <c r="AE356" s="481"/>
    </row>
    <row r="357" spans="1:31">
      <c r="A357" s="519"/>
      <c r="B357" s="526"/>
      <c r="C357" s="526"/>
      <c r="D357" s="519"/>
      <c r="E357" s="481"/>
      <c r="F357" s="481"/>
      <c r="G357" s="481"/>
      <c r="H357" s="481"/>
      <c r="I357" s="481"/>
      <c r="J357" s="481"/>
      <c r="K357" s="481"/>
      <c r="L357" s="481"/>
      <c r="M357" s="481"/>
      <c r="N357" s="481"/>
      <c r="O357" s="481"/>
      <c r="P357" s="481"/>
      <c r="Q357" s="481"/>
      <c r="R357" s="481"/>
      <c r="S357" s="481"/>
      <c r="T357" s="481"/>
      <c r="U357" s="481"/>
      <c r="V357" s="481"/>
      <c r="W357" s="481"/>
      <c r="X357" s="481"/>
      <c r="Y357" s="481"/>
      <c r="Z357" s="481"/>
      <c r="AA357" s="481"/>
      <c r="AB357" s="481"/>
      <c r="AC357" s="481"/>
      <c r="AD357" s="481"/>
      <c r="AE357" s="481"/>
    </row>
    <row r="358" spans="1:31">
      <c r="A358" s="519"/>
      <c r="B358" s="526"/>
      <c r="C358" s="526"/>
      <c r="D358" s="519"/>
      <c r="E358" s="481"/>
      <c r="F358" s="481"/>
      <c r="G358" s="481"/>
      <c r="H358" s="481"/>
      <c r="I358" s="481"/>
      <c r="J358" s="481"/>
      <c r="K358" s="481"/>
      <c r="L358" s="481"/>
      <c r="M358" s="481"/>
      <c r="N358" s="481"/>
      <c r="O358" s="481"/>
      <c r="P358" s="481"/>
      <c r="Q358" s="481"/>
      <c r="R358" s="481"/>
      <c r="S358" s="481"/>
      <c r="T358" s="481"/>
      <c r="U358" s="481"/>
      <c r="V358" s="481"/>
      <c r="W358" s="481"/>
      <c r="X358" s="481"/>
      <c r="Y358" s="481"/>
      <c r="Z358" s="481"/>
      <c r="AA358" s="481"/>
      <c r="AB358" s="481"/>
      <c r="AC358" s="481"/>
      <c r="AD358" s="481"/>
      <c r="AE358" s="481"/>
    </row>
    <row r="359" spans="1:31">
      <c r="A359" s="519"/>
      <c r="B359" s="526"/>
      <c r="C359" s="526"/>
      <c r="D359" s="519"/>
      <c r="E359" s="481"/>
      <c r="F359" s="481"/>
      <c r="G359" s="481"/>
      <c r="H359" s="481"/>
      <c r="I359" s="481"/>
      <c r="J359" s="481"/>
      <c r="K359" s="481"/>
      <c r="L359" s="481"/>
      <c r="M359" s="481"/>
      <c r="N359" s="481"/>
      <c r="O359" s="481"/>
      <c r="P359" s="481"/>
      <c r="Q359" s="481"/>
      <c r="R359" s="481"/>
      <c r="S359" s="481"/>
      <c r="T359" s="481"/>
      <c r="U359" s="481"/>
      <c r="V359" s="481"/>
      <c r="W359" s="481"/>
      <c r="X359" s="481"/>
      <c r="Y359" s="481"/>
      <c r="Z359" s="481"/>
      <c r="AA359" s="481"/>
      <c r="AB359" s="481"/>
      <c r="AC359" s="481"/>
      <c r="AD359" s="481"/>
      <c r="AE359" s="481"/>
    </row>
    <row r="360" spans="1:31">
      <c r="A360" s="519"/>
      <c r="B360" s="526"/>
      <c r="C360" s="526"/>
      <c r="D360" s="519"/>
      <c r="E360" s="481"/>
      <c r="F360" s="481"/>
      <c r="G360" s="481"/>
      <c r="H360" s="481"/>
      <c r="I360" s="481"/>
      <c r="J360" s="481"/>
      <c r="K360" s="481"/>
      <c r="L360" s="481"/>
      <c r="M360" s="481"/>
      <c r="N360" s="481"/>
      <c r="O360" s="481"/>
      <c r="P360" s="481"/>
      <c r="Q360" s="481"/>
      <c r="R360" s="481"/>
      <c r="S360" s="481"/>
      <c r="T360" s="481"/>
      <c r="U360" s="481"/>
      <c r="V360" s="481"/>
      <c r="W360" s="481"/>
      <c r="X360" s="481"/>
      <c r="Y360" s="481"/>
      <c r="Z360" s="481"/>
      <c r="AA360" s="481"/>
      <c r="AB360" s="481"/>
      <c r="AC360" s="481"/>
      <c r="AD360" s="481"/>
      <c r="AE360" s="481"/>
    </row>
    <row r="361" spans="1:31">
      <c r="A361" s="519"/>
      <c r="B361" s="526"/>
      <c r="C361" s="526"/>
      <c r="D361" s="519"/>
      <c r="E361" s="481"/>
      <c r="F361" s="481"/>
      <c r="G361" s="481"/>
      <c r="H361" s="481"/>
      <c r="I361" s="481"/>
      <c r="J361" s="481"/>
      <c r="K361" s="481"/>
      <c r="L361" s="481"/>
      <c r="M361" s="481"/>
      <c r="N361" s="481"/>
      <c r="O361" s="481"/>
      <c r="P361" s="481"/>
      <c r="Q361" s="481"/>
      <c r="R361" s="481"/>
      <c r="S361" s="481"/>
      <c r="T361" s="481"/>
      <c r="U361" s="481"/>
      <c r="V361" s="481"/>
      <c r="W361" s="481"/>
      <c r="X361" s="481"/>
      <c r="Y361" s="481"/>
      <c r="Z361" s="481"/>
      <c r="AA361" s="481"/>
      <c r="AB361" s="481"/>
      <c r="AC361" s="481"/>
      <c r="AD361" s="481"/>
      <c r="AE361" s="481"/>
    </row>
    <row r="362" spans="1:31">
      <c r="A362" s="519"/>
      <c r="B362" s="526"/>
      <c r="C362" s="526"/>
      <c r="D362" s="519"/>
      <c r="E362" s="481"/>
      <c r="F362" s="481"/>
      <c r="G362" s="481"/>
      <c r="H362" s="481"/>
      <c r="I362" s="481"/>
      <c r="J362" s="481"/>
      <c r="K362" s="481"/>
      <c r="L362" s="481"/>
      <c r="M362" s="481"/>
      <c r="N362" s="481"/>
      <c r="O362" s="481"/>
      <c r="P362" s="481"/>
      <c r="Q362" s="481"/>
      <c r="R362" s="481"/>
      <c r="S362" s="481"/>
      <c r="T362" s="481"/>
      <c r="U362" s="481"/>
      <c r="V362" s="481"/>
      <c r="W362" s="481"/>
      <c r="X362" s="481"/>
      <c r="Y362" s="481"/>
      <c r="Z362" s="481"/>
      <c r="AA362" s="481"/>
      <c r="AB362" s="481"/>
      <c r="AC362" s="481"/>
      <c r="AD362" s="481"/>
      <c r="AE362" s="481"/>
    </row>
    <row r="363" spans="1:31">
      <c r="A363" s="519"/>
      <c r="B363" s="526"/>
      <c r="C363" s="526"/>
      <c r="D363" s="519"/>
      <c r="E363" s="481"/>
      <c r="F363" s="481"/>
      <c r="G363" s="481"/>
      <c r="H363" s="481"/>
      <c r="I363" s="481"/>
      <c r="J363" s="481"/>
      <c r="K363" s="481"/>
      <c r="L363" s="481"/>
      <c r="M363" s="481"/>
      <c r="N363" s="481"/>
      <c r="O363" s="481"/>
      <c r="P363" s="481"/>
      <c r="Q363" s="481"/>
      <c r="R363" s="481"/>
      <c r="S363" s="481"/>
      <c r="T363" s="481"/>
      <c r="U363" s="481"/>
      <c r="V363" s="481"/>
      <c r="W363" s="481"/>
      <c r="X363" s="481"/>
      <c r="Y363" s="481"/>
      <c r="Z363" s="481"/>
      <c r="AA363" s="481"/>
      <c r="AB363" s="481"/>
      <c r="AC363" s="481"/>
      <c r="AD363" s="481"/>
      <c r="AE363" s="481"/>
    </row>
    <row r="364" spans="1:31">
      <c r="A364" s="519"/>
      <c r="B364" s="526"/>
      <c r="C364" s="526"/>
      <c r="D364" s="519"/>
      <c r="E364" s="481"/>
      <c r="F364" s="481"/>
      <c r="G364" s="481"/>
      <c r="H364" s="481"/>
      <c r="I364" s="481"/>
      <c r="J364" s="481"/>
      <c r="K364" s="481"/>
      <c r="L364" s="481"/>
      <c r="M364" s="481"/>
      <c r="N364" s="481"/>
      <c r="O364" s="481"/>
      <c r="P364" s="481"/>
      <c r="Q364" s="481"/>
      <c r="R364" s="481"/>
      <c r="S364" s="481"/>
      <c r="T364" s="481"/>
      <c r="U364" s="481"/>
      <c r="V364" s="481"/>
      <c r="W364" s="481"/>
      <c r="X364" s="481"/>
      <c r="Y364" s="481"/>
      <c r="Z364" s="481"/>
      <c r="AA364" s="481"/>
      <c r="AB364" s="481"/>
      <c r="AC364" s="481"/>
      <c r="AD364" s="481"/>
      <c r="AE364" s="481"/>
    </row>
    <row r="365" spans="1:31">
      <c r="A365" s="519"/>
      <c r="B365" s="526"/>
      <c r="C365" s="526"/>
      <c r="D365" s="519"/>
      <c r="E365" s="481"/>
      <c r="F365" s="481"/>
      <c r="G365" s="481"/>
      <c r="H365" s="481"/>
      <c r="I365" s="481"/>
      <c r="J365" s="481"/>
      <c r="K365" s="481"/>
      <c r="L365" s="481"/>
      <c r="M365" s="481"/>
      <c r="N365" s="481"/>
      <c r="O365" s="481"/>
      <c r="P365" s="481"/>
      <c r="Q365" s="481"/>
      <c r="R365" s="481"/>
      <c r="S365" s="481"/>
      <c r="T365" s="481"/>
      <c r="U365" s="481"/>
      <c r="V365" s="481"/>
      <c r="W365" s="481"/>
      <c r="X365" s="481"/>
      <c r="Y365" s="481"/>
      <c r="Z365" s="481"/>
      <c r="AA365" s="481"/>
      <c r="AB365" s="481"/>
      <c r="AC365" s="481"/>
      <c r="AD365" s="481"/>
      <c r="AE365" s="481"/>
    </row>
    <row r="366" spans="1:31">
      <c r="A366" s="519"/>
      <c r="B366" s="526"/>
      <c r="C366" s="526"/>
      <c r="D366" s="519"/>
      <c r="E366" s="481"/>
      <c r="F366" s="481"/>
      <c r="G366" s="481"/>
      <c r="H366" s="481"/>
      <c r="I366" s="481"/>
      <c r="J366" s="481"/>
      <c r="K366" s="481"/>
      <c r="L366" s="481"/>
      <c r="M366" s="481"/>
      <c r="N366" s="481"/>
      <c r="O366" s="481"/>
      <c r="P366" s="481"/>
      <c r="Q366" s="481"/>
      <c r="R366" s="481"/>
      <c r="S366" s="481"/>
      <c r="T366" s="481"/>
      <c r="U366" s="481"/>
      <c r="V366" s="481"/>
      <c r="W366" s="481"/>
      <c r="X366" s="481"/>
      <c r="Y366" s="481"/>
      <c r="Z366" s="481"/>
      <c r="AA366" s="481"/>
      <c r="AB366" s="481"/>
      <c r="AC366" s="481"/>
      <c r="AD366" s="481"/>
      <c r="AE366" s="481"/>
    </row>
    <row r="367" spans="1:31">
      <c r="A367" s="519"/>
      <c r="B367" s="526"/>
      <c r="C367" s="526"/>
      <c r="D367" s="519"/>
      <c r="E367" s="481"/>
      <c r="F367" s="481"/>
      <c r="G367" s="481"/>
      <c r="H367" s="481"/>
      <c r="I367" s="481"/>
      <c r="J367" s="481"/>
      <c r="K367" s="481"/>
      <c r="L367" s="481"/>
      <c r="M367" s="481"/>
      <c r="N367" s="481"/>
      <c r="O367" s="481"/>
      <c r="P367" s="481"/>
      <c r="Q367" s="481"/>
      <c r="R367" s="481"/>
      <c r="S367" s="481"/>
      <c r="T367" s="481"/>
      <c r="U367" s="481"/>
      <c r="V367" s="481"/>
      <c r="W367" s="481"/>
      <c r="X367" s="481"/>
      <c r="Y367" s="481"/>
      <c r="Z367" s="481"/>
      <c r="AA367" s="481"/>
      <c r="AB367" s="481"/>
      <c r="AC367" s="481"/>
      <c r="AD367" s="481"/>
      <c r="AE367" s="481"/>
    </row>
    <row r="368" spans="1:31">
      <c r="A368" s="519"/>
      <c r="B368" s="526"/>
      <c r="C368" s="526"/>
      <c r="D368" s="519"/>
      <c r="E368" s="481"/>
      <c r="F368" s="481"/>
      <c r="G368" s="481"/>
      <c r="H368" s="481"/>
      <c r="I368" s="481"/>
      <c r="J368" s="481"/>
      <c r="K368" s="481"/>
      <c r="L368" s="481"/>
      <c r="M368" s="481"/>
      <c r="N368" s="481"/>
      <c r="O368" s="481"/>
      <c r="P368" s="481"/>
      <c r="Q368" s="481"/>
      <c r="R368" s="481"/>
      <c r="S368" s="481"/>
      <c r="T368" s="481"/>
      <c r="U368" s="481"/>
      <c r="V368" s="481"/>
      <c r="W368" s="481"/>
      <c r="X368" s="481"/>
      <c r="Y368" s="481"/>
      <c r="Z368" s="481"/>
      <c r="AA368" s="481"/>
      <c r="AB368" s="481"/>
      <c r="AC368" s="481"/>
      <c r="AD368" s="481"/>
      <c r="AE368" s="481"/>
    </row>
    <row r="369" spans="1:31">
      <c r="A369" s="519"/>
      <c r="B369" s="526"/>
      <c r="C369" s="526"/>
      <c r="D369" s="519"/>
      <c r="E369" s="481"/>
      <c r="F369" s="481"/>
      <c r="G369" s="481"/>
      <c r="H369" s="481"/>
      <c r="I369" s="481"/>
      <c r="J369" s="481"/>
      <c r="K369" s="481"/>
      <c r="L369" s="481"/>
      <c r="M369" s="481"/>
      <c r="N369" s="481"/>
      <c r="O369" s="481"/>
      <c r="P369" s="481"/>
      <c r="Q369" s="481"/>
      <c r="R369" s="481"/>
      <c r="S369" s="481"/>
      <c r="T369" s="481"/>
      <c r="U369" s="481"/>
      <c r="V369" s="481"/>
      <c r="W369" s="481"/>
      <c r="X369" s="481"/>
      <c r="Y369" s="481"/>
      <c r="Z369" s="481"/>
      <c r="AA369" s="481"/>
      <c r="AB369" s="481"/>
      <c r="AC369" s="481"/>
      <c r="AD369" s="481"/>
      <c r="AE369" s="481"/>
    </row>
    <row r="370" spans="1:31">
      <c r="A370" s="519"/>
      <c r="B370" s="526"/>
      <c r="C370" s="526"/>
      <c r="D370" s="519"/>
      <c r="E370" s="481"/>
      <c r="F370" s="481"/>
      <c r="G370" s="481"/>
      <c r="H370" s="481"/>
      <c r="I370" s="481"/>
      <c r="J370" s="481"/>
      <c r="K370" s="481"/>
      <c r="L370" s="481"/>
      <c r="M370" s="481"/>
      <c r="N370" s="481"/>
      <c r="O370" s="481"/>
      <c r="P370" s="481"/>
      <c r="Q370" s="481"/>
      <c r="R370" s="481"/>
      <c r="S370" s="481"/>
      <c r="T370" s="481"/>
      <c r="U370" s="481"/>
      <c r="V370" s="481"/>
      <c r="W370" s="481"/>
      <c r="X370" s="481"/>
      <c r="Y370" s="481"/>
      <c r="Z370" s="481"/>
      <c r="AA370" s="481"/>
      <c r="AB370" s="481"/>
      <c r="AC370" s="481"/>
      <c r="AD370" s="481"/>
      <c r="AE370" s="481"/>
    </row>
    <row r="371" spans="1:31">
      <c r="A371" s="519"/>
      <c r="B371" s="526"/>
      <c r="C371" s="526"/>
      <c r="D371" s="519"/>
      <c r="E371" s="481"/>
      <c r="F371" s="481"/>
      <c r="G371" s="481"/>
      <c r="H371" s="481"/>
      <c r="I371" s="481"/>
      <c r="J371" s="481"/>
      <c r="K371" s="481"/>
      <c r="L371" s="481"/>
      <c r="M371" s="481"/>
      <c r="N371" s="481"/>
      <c r="O371" s="481"/>
      <c r="P371" s="481"/>
      <c r="Q371" s="481"/>
      <c r="R371" s="481"/>
      <c r="S371" s="481"/>
      <c r="T371" s="481"/>
      <c r="U371" s="481"/>
      <c r="V371" s="481"/>
      <c r="W371" s="481"/>
      <c r="X371" s="481"/>
      <c r="Y371" s="481"/>
      <c r="Z371" s="481"/>
      <c r="AA371" s="481"/>
      <c r="AB371" s="481"/>
      <c r="AC371" s="481"/>
      <c r="AD371" s="481"/>
      <c r="AE371" s="481"/>
    </row>
    <row r="372" spans="1:31">
      <c r="A372" s="519"/>
      <c r="B372" s="526"/>
      <c r="C372" s="526"/>
      <c r="D372" s="519"/>
      <c r="E372" s="481"/>
      <c r="F372" s="481"/>
      <c r="G372" s="481"/>
      <c r="H372" s="481"/>
      <c r="I372" s="481"/>
      <c r="J372" s="481"/>
      <c r="K372" s="481"/>
      <c r="L372" s="481"/>
      <c r="M372" s="481"/>
      <c r="N372" s="481"/>
      <c r="O372" s="481"/>
      <c r="P372" s="481"/>
      <c r="Q372" s="481"/>
      <c r="R372" s="481"/>
      <c r="S372" s="481"/>
      <c r="T372" s="481"/>
      <c r="U372" s="481"/>
      <c r="V372" s="481"/>
      <c r="W372" s="481"/>
      <c r="X372" s="481"/>
      <c r="Y372" s="481"/>
      <c r="Z372" s="481"/>
      <c r="AA372" s="481"/>
      <c r="AB372" s="481"/>
      <c r="AC372" s="481"/>
      <c r="AD372" s="481"/>
      <c r="AE372" s="481"/>
    </row>
    <row r="373" spans="1:31">
      <c r="A373" s="519"/>
      <c r="B373" s="526"/>
      <c r="C373" s="526"/>
      <c r="D373" s="519"/>
      <c r="E373" s="481"/>
      <c r="F373" s="481"/>
      <c r="G373" s="481"/>
      <c r="H373" s="481"/>
      <c r="I373" s="481"/>
      <c r="J373" s="481"/>
      <c r="K373" s="481"/>
      <c r="L373" s="481"/>
      <c r="M373" s="481"/>
      <c r="N373" s="481"/>
      <c r="O373" s="481"/>
      <c r="P373" s="481"/>
      <c r="Q373" s="481"/>
      <c r="R373" s="481"/>
      <c r="S373" s="481"/>
      <c r="T373" s="481"/>
      <c r="U373" s="481"/>
      <c r="V373" s="481"/>
      <c r="W373" s="481"/>
      <c r="X373" s="481"/>
      <c r="Y373" s="481"/>
      <c r="Z373" s="481"/>
      <c r="AA373" s="481"/>
      <c r="AB373" s="481"/>
      <c r="AC373" s="481"/>
      <c r="AD373" s="481"/>
      <c r="AE373" s="481"/>
    </row>
    <row r="374" spans="1:31">
      <c r="A374" s="519"/>
      <c r="B374" s="526"/>
      <c r="C374" s="526"/>
      <c r="D374" s="519"/>
      <c r="E374" s="481"/>
      <c r="F374" s="481"/>
      <c r="G374" s="481"/>
      <c r="H374" s="481"/>
      <c r="I374" s="481"/>
      <c r="J374" s="481"/>
      <c r="K374" s="481"/>
      <c r="L374" s="481"/>
      <c r="M374" s="481"/>
      <c r="N374" s="481"/>
      <c r="O374" s="481"/>
      <c r="P374" s="481"/>
      <c r="Q374" s="481"/>
      <c r="R374" s="481"/>
      <c r="S374" s="481"/>
      <c r="T374" s="481"/>
      <c r="U374" s="481"/>
      <c r="V374" s="481"/>
      <c r="W374" s="481"/>
      <c r="X374" s="481"/>
      <c r="Y374" s="481"/>
      <c r="Z374" s="481"/>
      <c r="AA374" s="481"/>
      <c r="AB374" s="481"/>
      <c r="AC374" s="481"/>
      <c r="AD374" s="481"/>
      <c r="AE374" s="481"/>
    </row>
    <row r="375" spans="1:31">
      <c r="A375" s="519"/>
      <c r="B375" s="526"/>
      <c r="C375" s="526"/>
      <c r="D375" s="519"/>
      <c r="E375" s="481"/>
      <c r="F375" s="481"/>
      <c r="G375" s="481"/>
      <c r="H375" s="481"/>
      <c r="I375" s="481"/>
      <c r="J375" s="481"/>
      <c r="K375" s="481"/>
      <c r="L375" s="481"/>
      <c r="M375" s="481"/>
      <c r="N375" s="481"/>
      <c r="O375" s="481"/>
      <c r="P375" s="481"/>
      <c r="Q375" s="481"/>
      <c r="R375" s="481"/>
      <c r="S375" s="481"/>
      <c r="T375" s="481"/>
      <c r="U375" s="481"/>
      <c r="V375" s="481"/>
      <c r="W375" s="481"/>
      <c r="X375" s="481"/>
      <c r="Y375" s="481"/>
      <c r="Z375" s="481"/>
      <c r="AA375" s="481"/>
      <c r="AB375" s="481"/>
      <c r="AC375" s="481"/>
      <c r="AD375" s="481"/>
      <c r="AE375" s="481"/>
    </row>
    <row r="376" spans="1:31">
      <c r="A376" s="519"/>
      <c r="B376" s="526"/>
      <c r="C376" s="526"/>
      <c r="D376" s="519"/>
      <c r="E376" s="481"/>
      <c r="F376" s="481"/>
      <c r="G376" s="481"/>
      <c r="H376" s="481"/>
      <c r="I376" s="481"/>
      <c r="J376" s="481"/>
      <c r="K376" s="481"/>
      <c r="L376" s="481"/>
      <c r="M376" s="481"/>
      <c r="N376" s="481"/>
      <c r="O376" s="481"/>
      <c r="P376" s="481"/>
      <c r="Q376" s="481"/>
      <c r="R376" s="481"/>
      <c r="S376" s="481"/>
      <c r="T376" s="481"/>
      <c r="U376" s="481"/>
      <c r="V376" s="481"/>
      <c r="W376" s="481"/>
      <c r="X376" s="481"/>
      <c r="Y376" s="481"/>
      <c r="Z376" s="481"/>
      <c r="AA376" s="481"/>
      <c r="AB376" s="481"/>
      <c r="AC376" s="481"/>
      <c r="AD376" s="481"/>
      <c r="AE376" s="481"/>
    </row>
    <row r="377" spans="1:31">
      <c r="A377" s="519"/>
      <c r="B377" s="526"/>
      <c r="C377" s="526"/>
      <c r="D377" s="519"/>
      <c r="E377" s="481"/>
      <c r="F377" s="481"/>
      <c r="G377" s="481"/>
      <c r="H377" s="481"/>
      <c r="I377" s="481"/>
      <c r="J377" s="481"/>
      <c r="K377" s="481"/>
      <c r="L377" s="481"/>
      <c r="M377" s="481"/>
      <c r="N377" s="481"/>
      <c r="O377" s="481"/>
      <c r="P377" s="481"/>
      <c r="Q377" s="481"/>
      <c r="R377" s="481"/>
      <c r="S377" s="481"/>
      <c r="T377" s="481"/>
      <c r="U377" s="481"/>
      <c r="V377" s="481"/>
      <c r="W377" s="481"/>
      <c r="X377" s="481"/>
      <c r="Y377" s="481"/>
      <c r="Z377" s="481"/>
      <c r="AA377" s="481"/>
      <c r="AB377" s="481"/>
      <c r="AC377" s="481"/>
      <c r="AD377" s="481"/>
      <c r="AE377" s="481"/>
    </row>
    <row r="378" spans="1:31">
      <c r="A378" s="519"/>
      <c r="B378" s="526"/>
      <c r="C378" s="526"/>
      <c r="D378" s="519"/>
      <c r="E378" s="481"/>
      <c r="F378" s="481"/>
      <c r="G378" s="481"/>
      <c r="H378" s="481"/>
      <c r="I378" s="481"/>
      <c r="J378" s="481"/>
      <c r="K378" s="481"/>
      <c r="L378" s="481"/>
      <c r="M378" s="481"/>
      <c r="N378" s="481"/>
      <c r="O378" s="481"/>
      <c r="P378" s="481"/>
      <c r="Q378" s="481"/>
      <c r="R378" s="481"/>
      <c r="S378" s="481"/>
      <c r="T378" s="481"/>
      <c r="U378" s="481"/>
      <c r="V378" s="481"/>
      <c r="W378" s="481"/>
      <c r="X378" s="481"/>
      <c r="Y378" s="481"/>
      <c r="Z378" s="481"/>
      <c r="AA378" s="481"/>
      <c r="AB378" s="481"/>
      <c r="AC378" s="481"/>
      <c r="AD378" s="481"/>
      <c r="AE378" s="481"/>
    </row>
    <row r="379" spans="1:31">
      <c r="A379" s="519"/>
      <c r="B379" s="526"/>
      <c r="C379" s="526"/>
      <c r="D379" s="519"/>
      <c r="E379" s="481"/>
      <c r="F379" s="481"/>
      <c r="G379" s="481"/>
      <c r="H379" s="481"/>
      <c r="I379" s="481"/>
      <c r="J379" s="481"/>
      <c r="K379" s="481"/>
      <c r="L379" s="481"/>
      <c r="M379" s="481"/>
      <c r="N379" s="481"/>
      <c r="O379" s="481"/>
      <c r="P379" s="481"/>
      <c r="Q379" s="481"/>
      <c r="R379" s="481"/>
      <c r="S379" s="481"/>
      <c r="T379" s="481"/>
      <c r="U379" s="481"/>
      <c r="V379" s="481"/>
      <c r="W379" s="481"/>
      <c r="X379" s="481"/>
      <c r="Y379" s="481"/>
      <c r="Z379" s="481"/>
      <c r="AA379" s="481"/>
      <c r="AB379" s="481"/>
      <c r="AC379" s="481"/>
      <c r="AD379" s="481"/>
      <c r="AE379" s="481"/>
    </row>
    <row r="380" spans="1:31">
      <c r="A380" s="519"/>
      <c r="B380" s="526"/>
      <c r="C380" s="526"/>
      <c r="D380" s="519"/>
      <c r="E380" s="481"/>
      <c r="F380" s="481"/>
      <c r="G380" s="481"/>
      <c r="H380" s="481"/>
      <c r="I380" s="481"/>
      <c r="J380" s="481"/>
      <c r="K380" s="481"/>
      <c r="L380" s="481"/>
      <c r="M380" s="481"/>
      <c r="N380" s="481"/>
      <c r="O380" s="481"/>
      <c r="P380" s="481"/>
      <c r="Q380" s="481"/>
      <c r="R380" s="481"/>
      <c r="S380" s="481"/>
      <c r="T380" s="481"/>
      <c r="U380" s="481"/>
      <c r="V380" s="481"/>
      <c r="W380" s="481"/>
      <c r="X380" s="481"/>
      <c r="Y380" s="481"/>
      <c r="Z380" s="481"/>
      <c r="AA380" s="481"/>
      <c r="AB380" s="481"/>
      <c r="AC380" s="481"/>
      <c r="AD380" s="481"/>
      <c r="AE380" s="481"/>
    </row>
    <row r="381" spans="1:31">
      <c r="A381" s="519"/>
      <c r="B381" s="526"/>
      <c r="C381" s="526"/>
      <c r="D381" s="519"/>
      <c r="E381" s="481"/>
      <c r="F381" s="481"/>
      <c r="G381" s="481"/>
      <c r="H381" s="481"/>
      <c r="I381" s="481"/>
      <c r="J381" s="481"/>
      <c r="K381" s="481"/>
      <c r="L381" s="481"/>
      <c r="M381" s="481"/>
      <c r="N381" s="481"/>
      <c r="O381" s="481"/>
      <c r="P381" s="481"/>
      <c r="Q381" s="481"/>
      <c r="R381" s="481"/>
      <c r="S381" s="481"/>
      <c r="T381" s="481"/>
      <c r="U381" s="481"/>
      <c r="V381" s="481"/>
      <c r="W381" s="481"/>
      <c r="X381" s="481"/>
      <c r="Y381" s="481"/>
      <c r="Z381" s="481"/>
      <c r="AA381" s="481"/>
      <c r="AB381" s="481"/>
      <c r="AC381" s="481"/>
      <c r="AD381" s="481"/>
      <c r="AE381" s="481"/>
    </row>
    <row r="382" spans="1:31">
      <c r="A382" s="519"/>
      <c r="B382" s="526"/>
      <c r="C382" s="526"/>
      <c r="D382" s="519"/>
      <c r="E382" s="481"/>
      <c r="F382" s="481"/>
      <c r="G382" s="481"/>
      <c r="H382" s="481"/>
      <c r="I382" s="481"/>
      <c r="J382" s="481"/>
      <c r="K382" s="481"/>
      <c r="L382" s="481"/>
      <c r="M382" s="481"/>
      <c r="N382" s="481"/>
      <c r="O382" s="481"/>
      <c r="P382" s="481"/>
      <c r="Q382" s="481"/>
      <c r="R382" s="481"/>
      <c r="S382" s="481"/>
      <c r="T382" s="481"/>
      <c r="U382" s="481"/>
      <c r="V382" s="481"/>
      <c r="W382" s="481"/>
      <c r="X382" s="481"/>
      <c r="Y382" s="481"/>
      <c r="Z382" s="481"/>
      <c r="AA382" s="481"/>
      <c r="AB382" s="481"/>
      <c r="AC382" s="481"/>
      <c r="AD382" s="481"/>
      <c r="AE382" s="481"/>
    </row>
    <row r="383" spans="1:31">
      <c r="A383" s="519"/>
      <c r="B383" s="526"/>
      <c r="C383" s="526"/>
      <c r="D383" s="519"/>
      <c r="E383" s="481"/>
      <c r="F383" s="481"/>
      <c r="G383" s="481"/>
      <c r="H383" s="481"/>
      <c r="I383" s="481"/>
      <c r="J383" s="481"/>
      <c r="K383" s="481"/>
      <c r="L383" s="481"/>
      <c r="M383" s="481"/>
      <c r="N383" s="481"/>
      <c r="O383" s="481"/>
      <c r="P383" s="481"/>
      <c r="Q383" s="481"/>
      <c r="R383" s="481"/>
      <c r="S383" s="481"/>
      <c r="T383" s="481"/>
      <c r="U383" s="481"/>
      <c r="V383" s="481"/>
      <c r="W383" s="481"/>
      <c r="X383" s="481"/>
      <c r="Y383" s="481"/>
      <c r="Z383" s="481"/>
      <c r="AA383" s="481"/>
      <c r="AB383" s="481"/>
      <c r="AC383" s="481"/>
      <c r="AD383" s="481"/>
      <c r="AE383" s="481"/>
    </row>
    <row r="384" spans="1:31">
      <c r="A384" s="519"/>
      <c r="B384" s="526"/>
      <c r="C384" s="526"/>
      <c r="D384" s="519"/>
      <c r="E384" s="481"/>
      <c r="F384" s="481"/>
      <c r="G384" s="481"/>
      <c r="H384" s="481"/>
      <c r="I384" s="481"/>
      <c r="J384" s="481"/>
      <c r="K384" s="481"/>
      <c r="L384" s="481"/>
      <c r="M384" s="481"/>
      <c r="N384" s="481"/>
      <c r="O384" s="481"/>
      <c r="P384" s="481"/>
      <c r="Q384" s="481"/>
      <c r="R384" s="481"/>
      <c r="S384" s="481"/>
      <c r="T384" s="481"/>
      <c r="U384" s="481"/>
      <c r="V384" s="481"/>
      <c r="W384" s="481"/>
      <c r="X384" s="481"/>
      <c r="Y384" s="481"/>
      <c r="Z384" s="481"/>
      <c r="AA384" s="481"/>
      <c r="AB384" s="481"/>
      <c r="AC384" s="481"/>
      <c r="AD384" s="481"/>
      <c r="AE384" s="481"/>
    </row>
    <row r="385" spans="1:31">
      <c r="A385" s="519"/>
      <c r="B385" s="526"/>
      <c r="C385" s="526"/>
      <c r="D385" s="519"/>
      <c r="E385" s="481"/>
      <c r="F385" s="481"/>
      <c r="G385" s="481"/>
      <c r="H385" s="481"/>
      <c r="I385" s="481"/>
      <c r="J385" s="481"/>
      <c r="K385" s="481"/>
      <c r="L385" s="481"/>
      <c r="M385" s="481"/>
      <c r="N385" s="481"/>
      <c r="O385" s="481"/>
      <c r="P385" s="481"/>
      <c r="Q385" s="481"/>
      <c r="R385" s="481"/>
      <c r="S385" s="481"/>
      <c r="T385" s="481"/>
      <c r="U385" s="481"/>
      <c r="V385" s="481"/>
      <c r="W385" s="481"/>
      <c r="X385" s="481"/>
      <c r="Y385" s="481"/>
      <c r="Z385" s="481"/>
      <c r="AA385" s="481"/>
      <c r="AB385" s="481"/>
      <c r="AC385" s="481"/>
      <c r="AD385" s="481"/>
      <c r="AE385" s="481"/>
    </row>
    <row r="386" spans="1:31">
      <c r="A386" s="519"/>
      <c r="B386" s="526"/>
      <c r="C386" s="526"/>
      <c r="D386" s="519"/>
      <c r="E386" s="481"/>
      <c r="F386" s="481"/>
      <c r="G386" s="481"/>
      <c r="H386" s="481"/>
      <c r="I386" s="481"/>
      <c r="J386" s="481"/>
      <c r="K386" s="481"/>
      <c r="L386" s="481"/>
      <c r="M386" s="481"/>
      <c r="N386" s="481"/>
      <c r="O386" s="481"/>
      <c r="P386" s="481"/>
      <c r="Q386" s="481"/>
      <c r="R386" s="481"/>
      <c r="S386" s="481"/>
      <c r="T386" s="481"/>
      <c r="U386" s="481"/>
      <c r="V386" s="481"/>
      <c r="W386" s="481"/>
      <c r="X386" s="481"/>
      <c r="Y386" s="481"/>
      <c r="Z386" s="481"/>
      <c r="AA386" s="481"/>
      <c r="AB386" s="481"/>
      <c r="AC386" s="481"/>
      <c r="AD386" s="481"/>
      <c r="AE386" s="481"/>
    </row>
    <row r="387" spans="1:31">
      <c r="A387" s="519"/>
      <c r="B387" s="526"/>
      <c r="C387" s="526"/>
      <c r="D387" s="519"/>
      <c r="E387" s="481"/>
      <c r="F387" s="481"/>
      <c r="G387" s="481"/>
      <c r="H387" s="481"/>
      <c r="I387" s="481"/>
      <c r="J387" s="481"/>
      <c r="K387" s="481"/>
      <c r="L387" s="481"/>
      <c r="M387" s="481"/>
      <c r="N387" s="481"/>
      <c r="O387" s="481"/>
      <c r="P387" s="481"/>
      <c r="Q387" s="481"/>
      <c r="R387" s="481"/>
      <c r="S387" s="481"/>
      <c r="T387" s="481"/>
      <c r="U387" s="481"/>
      <c r="V387" s="481"/>
      <c r="W387" s="481"/>
      <c r="X387" s="481"/>
      <c r="Y387" s="481"/>
      <c r="Z387" s="481"/>
      <c r="AA387" s="481"/>
      <c r="AB387" s="481"/>
      <c r="AC387" s="481"/>
      <c r="AD387" s="481"/>
      <c r="AE387" s="481"/>
    </row>
    <row r="388" spans="1:31">
      <c r="A388" s="519"/>
      <c r="B388" s="526"/>
      <c r="C388" s="526"/>
      <c r="D388" s="519"/>
      <c r="E388" s="481"/>
      <c r="F388" s="481"/>
      <c r="G388" s="481"/>
      <c r="H388" s="481"/>
      <c r="I388" s="481"/>
      <c r="J388" s="481"/>
      <c r="K388" s="481"/>
      <c r="L388" s="481"/>
      <c r="M388" s="481"/>
      <c r="N388" s="481"/>
      <c r="O388" s="481"/>
      <c r="P388" s="481"/>
      <c r="Q388" s="481"/>
      <c r="R388" s="481"/>
      <c r="S388" s="481"/>
      <c r="T388" s="481"/>
      <c r="U388" s="481"/>
      <c r="V388" s="481"/>
      <c r="W388" s="481"/>
      <c r="X388" s="481"/>
      <c r="Y388" s="481"/>
      <c r="Z388" s="481"/>
      <c r="AA388" s="481"/>
      <c r="AB388" s="481"/>
      <c r="AC388" s="481"/>
      <c r="AD388" s="481"/>
      <c r="AE388" s="481"/>
    </row>
    <row r="389" spans="1:31">
      <c r="A389" s="519"/>
      <c r="B389" s="526"/>
      <c r="C389" s="526"/>
      <c r="D389" s="519"/>
      <c r="E389" s="481"/>
      <c r="F389" s="481"/>
      <c r="G389" s="481"/>
      <c r="H389" s="481"/>
      <c r="I389" s="481"/>
      <c r="J389" s="481"/>
      <c r="K389" s="481"/>
      <c r="L389" s="481"/>
      <c r="M389" s="481"/>
      <c r="N389" s="481"/>
      <c r="O389" s="481"/>
      <c r="P389" s="481"/>
      <c r="Q389" s="481"/>
      <c r="R389" s="481"/>
      <c r="S389" s="481"/>
      <c r="T389" s="481"/>
      <c r="U389" s="481"/>
      <c r="V389" s="481"/>
      <c r="W389" s="481"/>
      <c r="X389" s="481"/>
      <c r="Y389" s="481"/>
      <c r="Z389" s="481"/>
      <c r="AA389" s="481"/>
      <c r="AB389" s="481"/>
      <c r="AC389" s="481"/>
      <c r="AD389" s="481"/>
      <c r="AE389" s="481"/>
    </row>
    <row r="390" spans="1:31">
      <c r="A390" s="519"/>
      <c r="B390" s="526"/>
      <c r="C390" s="526"/>
      <c r="D390" s="519"/>
      <c r="E390" s="481"/>
      <c r="F390" s="481"/>
      <c r="G390" s="481"/>
      <c r="H390" s="481"/>
      <c r="I390" s="481"/>
      <c r="J390" s="481"/>
      <c r="K390" s="481"/>
      <c r="L390" s="481"/>
      <c r="M390" s="481"/>
      <c r="N390" s="481"/>
      <c r="O390" s="481"/>
      <c r="P390" s="481"/>
      <c r="Q390" s="481"/>
      <c r="R390" s="481"/>
      <c r="S390" s="481"/>
      <c r="T390" s="481"/>
      <c r="U390" s="481"/>
      <c r="V390" s="481"/>
      <c r="W390" s="481"/>
      <c r="X390" s="481"/>
      <c r="Y390" s="481"/>
      <c r="Z390" s="481"/>
      <c r="AA390" s="481"/>
      <c r="AB390" s="481"/>
      <c r="AC390" s="481"/>
      <c r="AD390" s="481"/>
      <c r="AE390" s="481"/>
    </row>
    <row r="391" spans="1:31">
      <c r="A391" s="519"/>
      <c r="B391" s="526"/>
      <c r="C391" s="526"/>
      <c r="D391" s="519"/>
      <c r="E391" s="481"/>
      <c r="F391" s="481"/>
      <c r="G391" s="481"/>
      <c r="H391" s="481"/>
      <c r="I391" s="481"/>
      <c r="J391" s="481"/>
      <c r="K391" s="481"/>
      <c r="L391" s="481"/>
      <c r="M391" s="481"/>
      <c r="N391" s="481"/>
      <c r="O391" s="481"/>
      <c r="P391" s="481"/>
      <c r="Q391" s="481"/>
      <c r="R391" s="481"/>
      <c r="S391" s="481"/>
      <c r="T391" s="481"/>
      <c r="U391" s="481"/>
      <c r="V391" s="481"/>
      <c r="W391" s="481"/>
      <c r="X391" s="481"/>
      <c r="Y391" s="481"/>
      <c r="Z391" s="481"/>
      <c r="AA391" s="481"/>
      <c r="AB391" s="481"/>
      <c r="AC391" s="481"/>
      <c r="AD391" s="481"/>
      <c r="AE391" s="481"/>
    </row>
    <row r="392" spans="1:31">
      <c r="A392" s="519"/>
      <c r="B392" s="526"/>
      <c r="C392" s="526"/>
      <c r="D392" s="519"/>
      <c r="E392" s="481"/>
      <c r="F392" s="481"/>
      <c r="G392" s="481"/>
      <c r="H392" s="481"/>
      <c r="I392" s="481"/>
      <c r="J392" s="481"/>
      <c r="K392" s="481"/>
      <c r="L392" s="481"/>
      <c r="M392" s="481"/>
      <c r="N392" s="481"/>
      <c r="O392" s="481"/>
      <c r="P392" s="481"/>
      <c r="Q392" s="481"/>
      <c r="R392" s="481"/>
      <c r="S392" s="481"/>
      <c r="T392" s="481"/>
      <c r="U392" s="481"/>
      <c r="V392" s="481"/>
      <c r="W392" s="481"/>
      <c r="X392" s="481"/>
      <c r="Y392" s="481"/>
      <c r="Z392" s="481"/>
      <c r="AA392" s="481"/>
      <c r="AB392" s="481"/>
      <c r="AC392" s="481"/>
      <c r="AD392" s="481"/>
      <c r="AE392" s="481"/>
    </row>
    <row r="393" spans="1:31">
      <c r="A393" s="519"/>
      <c r="B393" s="526"/>
      <c r="C393" s="526"/>
      <c r="D393" s="519"/>
      <c r="E393" s="481"/>
      <c r="F393" s="481"/>
      <c r="G393" s="481"/>
      <c r="H393" s="481"/>
      <c r="I393" s="481"/>
      <c r="J393" s="481"/>
      <c r="K393" s="481"/>
      <c r="L393" s="481"/>
      <c r="M393" s="481"/>
      <c r="N393" s="481"/>
      <c r="O393" s="481"/>
      <c r="P393" s="481"/>
      <c r="Q393" s="481"/>
      <c r="R393" s="481"/>
      <c r="S393" s="481"/>
      <c r="T393" s="481"/>
      <c r="U393" s="481"/>
      <c r="V393" s="481"/>
      <c r="W393" s="481"/>
      <c r="X393" s="481"/>
      <c r="Y393" s="481"/>
      <c r="Z393" s="481"/>
      <c r="AA393" s="481"/>
      <c r="AB393" s="481"/>
      <c r="AC393" s="481"/>
      <c r="AD393" s="481"/>
      <c r="AE393" s="481"/>
    </row>
    <row r="394" spans="1:31">
      <c r="A394" s="519"/>
      <c r="B394" s="526"/>
      <c r="C394" s="526"/>
      <c r="D394" s="519"/>
      <c r="E394" s="481"/>
      <c r="F394" s="481"/>
      <c r="G394" s="481"/>
      <c r="H394" s="481"/>
      <c r="I394" s="481"/>
      <c r="J394" s="481"/>
      <c r="K394" s="481"/>
      <c r="L394" s="481"/>
      <c r="M394" s="481"/>
      <c r="N394" s="481"/>
      <c r="O394" s="481"/>
      <c r="P394" s="481"/>
      <c r="Q394" s="481"/>
      <c r="R394" s="481"/>
      <c r="S394" s="481"/>
      <c r="T394" s="481"/>
      <c r="U394" s="481"/>
      <c r="V394" s="481"/>
      <c r="W394" s="481"/>
      <c r="X394" s="481"/>
      <c r="Y394" s="481"/>
      <c r="Z394" s="481"/>
      <c r="AA394" s="481"/>
      <c r="AB394" s="481"/>
      <c r="AC394" s="481"/>
      <c r="AD394" s="481"/>
      <c r="AE394" s="481"/>
    </row>
    <row r="395" spans="1:31">
      <c r="A395" s="519"/>
      <c r="B395" s="526"/>
      <c r="C395" s="526"/>
      <c r="D395" s="519"/>
      <c r="E395" s="481"/>
      <c r="F395" s="481"/>
      <c r="G395" s="481"/>
      <c r="H395" s="481"/>
      <c r="I395" s="481"/>
      <c r="J395" s="481"/>
      <c r="K395" s="481"/>
      <c r="L395" s="481"/>
      <c r="M395" s="481"/>
      <c r="N395" s="481"/>
      <c r="O395" s="481"/>
      <c r="P395" s="481"/>
      <c r="Q395" s="481"/>
      <c r="R395" s="481"/>
      <c r="S395" s="481"/>
      <c r="T395" s="481"/>
      <c r="U395" s="481"/>
      <c r="V395" s="481"/>
      <c r="W395" s="481"/>
      <c r="X395" s="481"/>
      <c r="Y395" s="481"/>
      <c r="Z395" s="481"/>
      <c r="AA395" s="481"/>
      <c r="AB395" s="481"/>
      <c r="AC395" s="481"/>
      <c r="AD395" s="481"/>
      <c r="AE395" s="481"/>
    </row>
    <row r="396" spans="1:31">
      <c r="A396" s="519"/>
      <c r="B396" s="526"/>
      <c r="C396" s="526"/>
      <c r="D396" s="519"/>
      <c r="E396" s="481"/>
      <c r="F396" s="481"/>
      <c r="G396" s="481"/>
      <c r="H396" s="481"/>
      <c r="I396" s="481"/>
      <c r="J396" s="481"/>
      <c r="K396" s="481"/>
      <c r="L396" s="481"/>
      <c r="M396" s="481"/>
      <c r="N396" s="481"/>
      <c r="O396" s="481"/>
      <c r="P396" s="481"/>
      <c r="Q396" s="481"/>
      <c r="R396" s="481"/>
      <c r="S396" s="481"/>
      <c r="T396" s="481"/>
      <c r="U396" s="481"/>
      <c r="V396" s="481"/>
      <c r="W396" s="481"/>
      <c r="X396" s="481"/>
      <c r="Y396" s="481"/>
      <c r="Z396" s="481"/>
      <c r="AA396" s="481"/>
      <c r="AB396" s="481"/>
      <c r="AC396" s="481"/>
      <c r="AD396" s="481"/>
      <c r="AE396" s="481"/>
    </row>
    <row r="397" spans="1:31">
      <c r="A397" s="519"/>
      <c r="B397" s="526"/>
      <c r="C397" s="526"/>
      <c r="D397" s="519"/>
      <c r="E397" s="481"/>
      <c r="F397" s="481"/>
      <c r="G397" s="481"/>
      <c r="H397" s="481"/>
      <c r="I397" s="481"/>
      <c r="J397" s="481"/>
      <c r="K397" s="481"/>
      <c r="L397" s="481"/>
      <c r="M397" s="481"/>
      <c r="N397" s="481"/>
      <c r="O397" s="481"/>
      <c r="P397" s="481"/>
      <c r="Q397" s="481"/>
      <c r="R397" s="481"/>
      <c r="S397" s="481"/>
      <c r="T397" s="481"/>
      <c r="U397" s="481"/>
      <c r="V397" s="481"/>
      <c r="W397" s="481"/>
      <c r="X397" s="481"/>
      <c r="Y397" s="481"/>
      <c r="Z397" s="481"/>
      <c r="AA397" s="481"/>
      <c r="AB397" s="481"/>
      <c r="AC397" s="481"/>
      <c r="AD397" s="481"/>
      <c r="AE397" s="481"/>
    </row>
    <row r="398" spans="1:31">
      <c r="A398" s="519"/>
      <c r="B398" s="526"/>
      <c r="C398" s="526"/>
      <c r="D398" s="519"/>
      <c r="E398" s="481"/>
      <c r="F398" s="481"/>
      <c r="G398" s="481"/>
      <c r="H398" s="481"/>
      <c r="I398" s="481"/>
      <c r="J398" s="481"/>
      <c r="K398" s="481"/>
      <c r="L398" s="481"/>
      <c r="M398" s="481"/>
      <c r="N398" s="481"/>
      <c r="O398" s="481"/>
      <c r="P398" s="481"/>
      <c r="Q398" s="481"/>
      <c r="R398" s="481"/>
      <c r="S398" s="481"/>
      <c r="T398" s="481"/>
      <c r="U398" s="481"/>
      <c r="V398" s="481"/>
      <c r="W398" s="481"/>
      <c r="X398" s="481"/>
      <c r="Y398" s="481"/>
      <c r="Z398" s="481"/>
      <c r="AA398" s="481"/>
      <c r="AB398" s="481"/>
      <c r="AC398" s="481"/>
      <c r="AD398" s="481"/>
      <c r="AE398" s="481"/>
    </row>
    <row r="399" spans="1:31">
      <c r="A399" s="519"/>
      <c r="B399" s="526"/>
      <c r="C399" s="526"/>
      <c r="D399" s="519"/>
      <c r="E399" s="481"/>
      <c r="F399" s="481"/>
      <c r="G399" s="481"/>
      <c r="H399" s="481"/>
      <c r="I399" s="481"/>
      <c r="J399" s="481"/>
      <c r="K399" s="481"/>
      <c r="L399" s="481"/>
      <c r="M399" s="481"/>
      <c r="N399" s="481"/>
      <c r="O399" s="481"/>
      <c r="P399" s="481"/>
      <c r="Q399" s="481"/>
      <c r="R399" s="481"/>
      <c r="S399" s="481"/>
      <c r="T399" s="481"/>
      <c r="U399" s="481"/>
      <c r="V399" s="481"/>
      <c r="W399" s="481"/>
      <c r="X399" s="481"/>
      <c r="Y399" s="481"/>
      <c r="Z399" s="481"/>
      <c r="AA399" s="481"/>
      <c r="AB399" s="481"/>
      <c r="AC399" s="481"/>
      <c r="AD399" s="481"/>
      <c r="AE399" s="481"/>
    </row>
    <row r="400" spans="1:31">
      <c r="A400" s="519"/>
      <c r="B400" s="526"/>
      <c r="C400" s="526"/>
      <c r="D400" s="519"/>
      <c r="E400" s="481"/>
      <c r="F400" s="481"/>
      <c r="G400" s="481"/>
      <c r="H400" s="481"/>
      <c r="I400" s="481"/>
      <c r="J400" s="481"/>
      <c r="K400" s="481"/>
      <c r="L400" s="481"/>
      <c r="M400" s="481"/>
      <c r="N400" s="481"/>
      <c r="O400" s="481"/>
      <c r="P400" s="481"/>
      <c r="Q400" s="481"/>
      <c r="R400" s="481"/>
      <c r="S400" s="481"/>
      <c r="T400" s="481"/>
      <c r="U400" s="481"/>
      <c r="V400" s="481"/>
      <c r="W400" s="481"/>
      <c r="X400" s="481"/>
      <c r="Y400" s="481"/>
      <c r="Z400" s="481"/>
      <c r="AA400" s="481"/>
      <c r="AB400" s="481"/>
      <c r="AC400" s="481"/>
      <c r="AD400" s="481"/>
      <c r="AE400" s="481"/>
    </row>
    <row r="401" spans="1:31">
      <c r="A401" s="519"/>
      <c r="B401" s="526"/>
      <c r="C401" s="526"/>
      <c r="D401" s="519"/>
      <c r="E401" s="481"/>
      <c r="F401" s="481"/>
      <c r="G401" s="481"/>
      <c r="H401" s="481"/>
      <c r="I401" s="481"/>
      <c r="J401" s="481"/>
      <c r="K401" s="481"/>
      <c r="L401" s="481"/>
      <c r="M401" s="481"/>
      <c r="N401" s="481"/>
      <c r="O401" s="481"/>
      <c r="P401" s="481"/>
      <c r="Q401" s="481"/>
      <c r="R401" s="481"/>
      <c r="S401" s="481"/>
      <c r="T401" s="481"/>
      <c r="U401" s="481"/>
      <c r="V401" s="481"/>
      <c r="W401" s="481"/>
      <c r="X401" s="481"/>
      <c r="Y401" s="481"/>
      <c r="Z401" s="481"/>
      <c r="AA401" s="481"/>
      <c r="AB401" s="481"/>
      <c r="AC401" s="481"/>
      <c r="AD401" s="481"/>
      <c r="AE401" s="481"/>
    </row>
    <row r="402" spans="1:31">
      <c r="A402" s="519"/>
      <c r="B402" s="526"/>
      <c r="C402" s="526"/>
      <c r="D402" s="519"/>
      <c r="E402" s="481"/>
      <c r="F402" s="481"/>
      <c r="G402" s="481"/>
      <c r="H402" s="481"/>
      <c r="I402" s="481"/>
      <c r="J402" s="481"/>
      <c r="K402" s="481"/>
      <c r="L402" s="481"/>
      <c r="M402" s="481"/>
      <c r="N402" s="481"/>
      <c r="O402" s="481"/>
      <c r="P402" s="481"/>
      <c r="Q402" s="481"/>
      <c r="R402" s="481"/>
      <c r="S402" s="481"/>
      <c r="T402" s="481"/>
      <c r="U402" s="481"/>
      <c r="V402" s="481"/>
      <c r="W402" s="481"/>
      <c r="X402" s="481"/>
      <c r="Y402" s="481"/>
      <c r="Z402" s="481"/>
      <c r="AA402" s="481"/>
      <c r="AB402" s="481"/>
      <c r="AC402" s="481"/>
      <c r="AD402" s="481"/>
      <c r="AE402" s="481"/>
    </row>
    <row r="403" spans="1:31">
      <c r="A403" s="519"/>
      <c r="B403" s="526"/>
      <c r="C403" s="526"/>
      <c r="D403" s="519"/>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row>
    <row r="404" spans="1:31">
      <c r="A404" s="519"/>
      <c r="B404" s="526"/>
      <c r="C404" s="526"/>
      <c r="D404" s="519"/>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row>
    <row r="405" spans="1:31">
      <c r="A405" s="519"/>
      <c r="B405" s="526"/>
      <c r="C405" s="526"/>
      <c r="D405" s="519"/>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row>
    <row r="406" spans="1:31">
      <c r="A406" s="519"/>
      <c r="B406" s="526"/>
      <c r="C406" s="526"/>
      <c r="D406" s="519"/>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row>
    <row r="407" spans="1:31">
      <c r="A407" s="519"/>
      <c r="B407" s="526"/>
      <c r="C407" s="526"/>
      <c r="D407" s="519"/>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row>
    <row r="408" spans="1:31">
      <c r="A408" s="519"/>
      <c r="B408" s="526"/>
      <c r="C408" s="526"/>
      <c r="D408" s="519"/>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row>
    <row r="409" spans="1:31">
      <c r="A409" s="519"/>
      <c r="B409" s="526"/>
      <c r="C409" s="526"/>
      <c r="D409" s="519"/>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row>
    <row r="410" spans="1:31">
      <c r="A410" s="519"/>
      <c r="B410" s="526"/>
      <c r="C410" s="526"/>
      <c r="D410" s="519"/>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row>
    <row r="411" spans="1:31">
      <c r="A411" s="519"/>
      <c r="B411" s="526"/>
      <c r="C411" s="526"/>
      <c r="D411" s="519"/>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row>
    <row r="412" spans="1:31">
      <c r="A412" s="519"/>
      <c r="B412" s="526"/>
      <c r="C412" s="526"/>
      <c r="D412" s="519"/>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row>
    <row r="413" spans="1:31">
      <c r="A413" s="519"/>
      <c r="B413" s="526"/>
      <c r="C413" s="526"/>
      <c r="D413" s="519"/>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row>
    <row r="414" spans="1:31">
      <c r="A414" s="519"/>
      <c r="B414" s="526"/>
      <c r="C414" s="526"/>
      <c r="D414" s="519"/>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row>
    <row r="415" spans="1:31">
      <c r="A415" s="519"/>
      <c r="B415" s="526"/>
      <c r="C415" s="526"/>
      <c r="D415" s="519"/>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row>
    <row r="416" spans="1:31">
      <c r="A416" s="519"/>
      <c r="B416" s="526"/>
      <c r="C416" s="526"/>
      <c r="D416" s="519"/>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row>
    <row r="417" spans="1:31">
      <c r="A417" s="519"/>
      <c r="B417" s="526"/>
      <c r="C417" s="526"/>
      <c r="D417" s="519"/>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row>
    <row r="418" spans="1:31">
      <c r="A418" s="519"/>
      <c r="B418" s="526"/>
      <c r="C418" s="526"/>
      <c r="D418" s="519"/>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row>
    <row r="419" spans="1:31">
      <c r="A419" s="519"/>
      <c r="B419" s="526"/>
      <c r="C419" s="526"/>
      <c r="D419" s="519"/>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row>
    <row r="420" spans="1:31">
      <c r="A420" s="519"/>
      <c r="B420" s="526"/>
      <c r="C420" s="526"/>
      <c r="D420" s="519"/>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row>
    <row r="421" spans="1:31">
      <c r="A421" s="519"/>
      <c r="B421" s="526"/>
      <c r="C421" s="526"/>
      <c r="D421" s="519"/>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row>
    <row r="422" spans="1:31">
      <c r="A422" s="519"/>
      <c r="B422" s="526"/>
      <c r="C422" s="526"/>
      <c r="D422" s="519"/>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row>
    <row r="423" spans="1:31">
      <c r="A423" s="519"/>
      <c r="B423" s="526"/>
      <c r="C423" s="526"/>
      <c r="D423" s="519"/>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row>
    <row r="424" spans="1:31">
      <c r="A424" s="519"/>
      <c r="B424" s="526"/>
      <c r="C424" s="526"/>
      <c r="D424" s="519"/>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row>
    <row r="425" spans="1:31">
      <c r="A425" s="519"/>
      <c r="B425" s="526"/>
      <c r="C425" s="526"/>
      <c r="D425" s="519"/>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row>
    <row r="426" spans="1:31">
      <c r="A426" s="519"/>
      <c r="B426" s="526"/>
      <c r="C426" s="526"/>
      <c r="D426" s="519"/>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row>
    <row r="427" spans="1:31">
      <c r="A427" s="519"/>
      <c r="B427" s="526"/>
      <c r="C427" s="526"/>
      <c r="D427" s="519"/>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row>
    <row r="428" spans="1:31">
      <c r="A428" s="519"/>
      <c r="B428" s="526"/>
      <c r="C428" s="526"/>
      <c r="D428" s="519"/>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row>
    <row r="429" spans="1:31">
      <c r="A429" s="519"/>
      <c r="B429" s="526"/>
      <c r="C429" s="526"/>
      <c r="D429" s="519"/>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row>
    <row r="430" spans="1:31">
      <c r="A430" s="519"/>
      <c r="B430" s="526"/>
      <c r="C430" s="526"/>
      <c r="D430" s="519"/>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row>
    <row r="431" spans="1:31">
      <c r="A431" s="519"/>
      <c r="B431" s="526"/>
      <c r="C431" s="526"/>
      <c r="D431" s="519"/>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row>
    <row r="432" spans="1:31">
      <c r="A432" s="519"/>
      <c r="B432" s="526"/>
      <c r="C432" s="526"/>
      <c r="D432" s="519"/>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row>
    <row r="433" spans="1:31">
      <c r="A433" s="519"/>
      <c r="B433" s="526"/>
      <c r="C433" s="526"/>
      <c r="D433" s="519"/>
      <c r="E433" s="481"/>
      <c r="F433" s="481"/>
      <c r="G433" s="481"/>
      <c r="H433" s="481"/>
      <c r="I433" s="481"/>
      <c r="J433" s="481"/>
      <c r="K433" s="481"/>
      <c r="L433" s="481"/>
      <c r="M433" s="481"/>
      <c r="N433" s="481"/>
      <c r="O433" s="481"/>
      <c r="P433" s="481"/>
      <c r="Q433" s="481"/>
      <c r="R433" s="481"/>
      <c r="S433" s="481"/>
      <c r="T433" s="481"/>
      <c r="U433" s="481"/>
      <c r="V433" s="481"/>
      <c r="W433" s="481"/>
      <c r="X433" s="481"/>
      <c r="Y433" s="481"/>
      <c r="Z433" s="481"/>
      <c r="AA433" s="481"/>
      <c r="AB433" s="481"/>
      <c r="AC433" s="481"/>
      <c r="AD433" s="481"/>
      <c r="AE433" s="481"/>
    </row>
    <row r="434" spans="1:31">
      <c r="A434" s="519"/>
      <c r="B434" s="526"/>
      <c r="C434" s="526"/>
      <c r="D434" s="519"/>
      <c r="E434" s="481"/>
      <c r="F434" s="481"/>
      <c r="G434" s="481"/>
      <c r="H434" s="481"/>
      <c r="I434" s="481"/>
      <c r="J434" s="481"/>
      <c r="K434" s="481"/>
      <c r="L434" s="481"/>
      <c r="M434" s="481"/>
      <c r="N434" s="481"/>
      <c r="O434" s="481"/>
      <c r="P434" s="481"/>
      <c r="Q434" s="481"/>
      <c r="R434" s="481"/>
      <c r="S434" s="481"/>
      <c r="T434" s="481"/>
      <c r="U434" s="481"/>
      <c r="V434" s="481"/>
      <c r="W434" s="481"/>
      <c r="X434" s="481"/>
      <c r="Y434" s="481"/>
      <c r="Z434" s="481"/>
      <c r="AA434" s="481"/>
      <c r="AB434" s="481"/>
      <c r="AC434" s="481"/>
      <c r="AD434" s="481"/>
      <c r="AE434" s="481"/>
    </row>
    <row r="435" spans="1:31">
      <c r="A435" s="519"/>
      <c r="B435" s="526"/>
      <c r="C435" s="526"/>
      <c r="D435" s="519"/>
      <c r="E435" s="481"/>
      <c r="F435" s="481"/>
      <c r="G435" s="481"/>
      <c r="H435" s="481"/>
      <c r="I435" s="481"/>
      <c r="J435" s="481"/>
      <c r="K435" s="481"/>
      <c r="L435" s="481"/>
      <c r="M435" s="481"/>
      <c r="N435" s="481"/>
      <c r="O435" s="481"/>
      <c r="P435" s="481"/>
      <c r="Q435" s="481"/>
      <c r="R435" s="481"/>
      <c r="S435" s="481"/>
      <c r="T435" s="481"/>
      <c r="U435" s="481"/>
      <c r="V435" s="481"/>
      <c r="W435" s="481"/>
      <c r="X435" s="481"/>
      <c r="Y435" s="481"/>
      <c r="Z435" s="481"/>
      <c r="AA435" s="481"/>
      <c r="AB435" s="481"/>
      <c r="AC435" s="481"/>
      <c r="AD435" s="481"/>
      <c r="AE435" s="481"/>
    </row>
    <row r="436" spans="1:31">
      <c r="A436" s="519"/>
      <c r="B436" s="526"/>
      <c r="C436" s="526"/>
      <c r="D436" s="519"/>
      <c r="E436" s="481"/>
      <c r="F436" s="481"/>
      <c r="G436" s="481"/>
      <c r="H436" s="481"/>
      <c r="I436" s="481"/>
      <c r="J436" s="481"/>
      <c r="K436" s="481"/>
      <c r="L436" s="481"/>
      <c r="M436" s="481"/>
      <c r="N436" s="481"/>
      <c r="O436" s="481"/>
      <c r="P436" s="481"/>
      <c r="Q436" s="481"/>
      <c r="R436" s="481"/>
      <c r="S436" s="481"/>
      <c r="T436" s="481"/>
      <c r="U436" s="481"/>
      <c r="V436" s="481"/>
      <c r="W436" s="481"/>
      <c r="X436" s="481"/>
      <c r="Y436" s="481"/>
      <c r="Z436" s="481"/>
      <c r="AA436" s="481"/>
      <c r="AB436" s="481"/>
      <c r="AC436" s="481"/>
      <c r="AD436" s="481"/>
      <c r="AE436" s="481"/>
    </row>
    <row r="437" spans="1:31">
      <c r="A437" s="519"/>
      <c r="B437" s="526"/>
      <c r="C437" s="526"/>
      <c r="D437" s="519"/>
      <c r="E437" s="481"/>
      <c r="F437" s="481"/>
      <c r="G437" s="481"/>
      <c r="H437" s="481"/>
      <c r="I437" s="481"/>
      <c r="J437" s="481"/>
      <c r="K437" s="481"/>
      <c r="L437" s="481"/>
      <c r="M437" s="481"/>
      <c r="N437" s="481"/>
      <c r="O437" s="481"/>
      <c r="P437" s="481"/>
      <c r="Q437" s="481"/>
      <c r="R437" s="481"/>
      <c r="S437" s="481"/>
      <c r="T437" s="481"/>
      <c r="U437" s="481"/>
      <c r="V437" s="481"/>
      <c r="W437" s="481"/>
      <c r="X437" s="481"/>
      <c r="Y437" s="481"/>
      <c r="Z437" s="481"/>
      <c r="AA437" s="481"/>
      <c r="AB437" s="481"/>
      <c r="AC437" s="481"/>
      <c r="AD437" s="481"/>
      <c r="AE437" s="481"/>
    </row>
    <row r="438" spans="1:31">
      <c r="A438" s="519"/>
      <c r="B438" s="526"/>
      <c r="C438" s="526"/>
      <c r="D438" s="519"/>
      <c r="E438" s="481"/>
      <c r="F438" s="481"/>
      <c r="G438" s="481"/>
      <c r="H438" s="481"/>
      <c r="I438" s="481"/>
      <c r="J438" s="481"/>
      <c r="K438" s="481"/>
      <c r="L438" s="481"/>
      <c r="M438" s="481"/>
      <c r="N438" s="481"/>
      <c r="O438" s="481"/>
      <c r="P438" s="481"/>
      <c r="Q438" s="481"/>
      <c r="R438" s="481"/>
      <c r="S438" s="481"/>
      <c r="T438" s="481"/>
      <c r="U438" s="481"/>
      <c r="V438" s="481"/>
      <c r="W438" s="481"/>
      <c r="X438" s="481"/>
      <c r="Y438" s="481"/>
      <c r="Z438" s="481"/>
      <c r="AA438" s="481"/>
      <c r="AB438" s="481"/>
      <c r="AC438" s="481"/>
      <c r="AD438" s="481"/>
      <c r="AE438" s="481"/>
    </row>
    <row r="439" spans="1:31">
      <c r="A439" s="519"/>
      <c r="B439" s="526"/>
      <c r="C439" s="526"/>
      <c r="D439" s="519"/>
      <c r="E439" s="481"/>
      <c r="F439" s="481"/>
      <c r="G439" s="481"/>
      <c r="H439" s="481"/>
      <c r="I439" s="481"/>
      <c r="J439" s="481"/>
      <c r="K439" s="481"/>
      <c r="L439" s="481"/>
      <c r="M439" s="481"/>
      <c r="N439" s="481"/>
      <c r="O439" s="481"/>
      <c r="P439" s="481"/>
      <c r="Q439" s="481"/>
      <c r="R439" s="481"/>
      <c r="S439" s="481"/>
      <c r="T439" s="481"/>
      <c r="U439" s="481"/>
      <c r="V439" s="481"/>
      <c r="W439" s="481"/>
      <c r="X439" s="481"/>
      <c r="Y439" s="481"/>
      <c r="Z439" s="481"/>
      <c r="AA439" s="481"/>
      <c r="AB439" s="481"/>
      <c r="AC439" s="481"/>
      <c r="AD439" s="481"/>
      <c r="AE439" s="481"/>
    </row>
    <row r="440" spans="1:31">
      <c r="A440" s="519"/>
      <c r="B440" s="526"/>
      <c r="C440" s="526"/>
      <c r="D440" s="519"/>
      <c r="E440" s="481"/>
      <c r="F440" s="481"/>
      <c r="G440" s="481"/>
      <c r="H440" s="481"/>
      <c r="I440" s="481"/>
      <c r="J440" s="481"/>
      <c r="K440" s="481"/>
      <c r="L440" s="481"/>
      <c r="M440" s="481"/>
      <c r="N440" s="481"/>
      <c r="O440" s="481"/>
      <c r="P440" s="481"/>
      <c r="Q440" s="481"/>
      <c r="R440" s="481"/>
      <c r="S440" s="481"/>
      <c r="T440" s="481"/>
      <c r="U440" s="481"/>
      <c r="V440" s="481"/>
      <c r="W440" s="481"/>
      <c r="X440" s="481"/>
      <c r="Y440" s="481"/>
      <c r="Z440" s="481"/>
      <c r="AA440" s="481"/>
      <c r="AB440" s="481"/>
      <c r="AC440" s="481"/>
      <c r="AD440" s="481"/>
      <c r="AE440" s="481"/>
    </row>
    <row r="441" spans="1:31">
      <c r="A441" s="519"/>
      <c r="B441" s="526"/>
      <c r="C441" s="526"/>
      <c r="D441" s="519"/>
      <c r="E441" s="481"/>
      <c r="F441" s="481"/>
      <c r="G441" s="481"/>
      <c r="H441" s="481"/>
      <c r="I441" s="481"/>
      <c r="J441" s="481"/>
      <c r="K441" s="481"/>
      <c r="L441" s="481"/>
      <c r="M441" s="481"/>
      <c r="N441" s="481"/>
      <c r="O441" s="481"/>
      <c r="P441" s="481"/>
      <c r="Q441" s="481"/>
      <c r="R441" s="481"/>
      <c r="S441" s="481"/>
      <c r="T441" s="481"/>
      <c r="U441" s="481"/>
      <c r="V441" s="481"/>
      <c r="W441" s="481"/>
      <c r="X441" s="481"/>
      <c r="Y441" s="481"/>
      <c r="Z441" s="481"/>
      <c r="AA441" s="481"/>
      <c r="AB441" s="481"/>
      <c r="AC441" s="481"/>
      <c r="AD441" s="481"/>
      <c r="AE441" s="481"/>
    </row>
    <row r="442" spans="1:31">
      <c r="A442" s="519"/>
      <c r="B442" s="526"/>
      <c r="C442" s="526"/>
      <c r="D442" s="519"/>
      <c r="E442" s="481"/>
      <c r="F442" s="481"/>
      <c r="G442" s="481"/>
      <c r="H442" s="481"/>
      <c r="I442" s="481"/>
      <c r="J442" s="481"/>
      <c r="K442" s="481"/>
      <c r="L442" s="481"/>
      <c r="M442" s="481"/>
      <c r="N442" s="481"/>
      <c r="O442" s="481"/>
      <c r="P442" s="481"/>
      <c r="Q442" s="481"/>
      <c r="R442" s="481"/>
      <c r="S442" s="481"/>
      <c r="T442" s="481"/>
      <c r="U442" s="481"/>
      <c r="V442" s="481"/>
      <c r="W442" s="481"/>
      <c r="X442" s="481"/>
      <c r="Y442" s="481"/>
      <c r="Z442" s="481"/>
      <c r="AA442" s="481"/>
      <c r="AB442" s="481"/>
      <c r="AC442" s="481"/>
      <c r="AD442" s="481"/>
      <c r="AE442" s="481"/>
    </row>
    <row r="443" spans="1:31">
      <c r="A443" s="519"/>
      <c r="B443" s="526"/>
      <c r="C443" s="526"/>
      <c r="D443" s="519"/>
      <c r="E443" s="481"/>
      <c r="F443" s="481"/>
      <c r="G443" s="481"/>
      <c r="H443" s="481"/>
      <c r="I443" s="481"/>
      <c r="J443" s="481"/>
      <c r="K443" s="481"/>
      <c r="L443" s="481"/>
      <c r="M443" s="481"/>
      <c r="N443" s="481"/>
      <c r="O443" s="481"/>
      <c r="P443" s="481"/>
      <c r="Q443" s="481"/>
      <c r="R443" s="481"/>
      <c r="S443" s="481"/>
      <c r="T443" s="481"/>
      <c r="U443" s="481"/>
      <c r="V443" s="481"/>
      <c r="W443" s="481"/>
      <c r="X443" s="481"/>
      <c r="Y443" s="481"/>
      <c r="Z443" s="481"/>
      <c r="AA443" s="481"/>
      <c r="AB443" s="481"/>
      <c r="AC443" s="481"/>
      <c r="AD443" s="481"/>
      <c r="AE443" s="481"/>
    </row>
    <row r="444" spans="1:31">
      <c r="A444" s="519"/>
      <c r="B444" s="526"/>
      <c r="C444" s="526"/>
      <c r="D444" s="519"/>
      <c r="E444" s="481"/>
      <c r="F444" s="481"/>
      <c r="G444" s="481"/>
      <c r="H444" s="481"/>
      <c r="I444" s="481"/>
      <c r="J444" s="481"/>
      <c r="K444" s="481"/>
      <c r="L444" s="481"/>
      <c r="M444" s="481"/>
      <c r="N444" s="481"/>
      <c r="O444" s="481"/>
      <c r="P444" s="481"/>
      <c r="Q444" s="481"/>
      <c r="R444" s="481"/>
      <c r="S444" s="481"/>
      <c r="T444" s="481"/>
      <c r="U444" s="481"/>
      <c r="V444" s="481"/>
      <c r="W444" s="481"/>
      <c r="X444" s="481"/>
      <c r="Y444" s="481"/>
      <c r="Z444" s="481"/>
      <c r="AA444" s="481"/>
      <c r="AB444" s="481"/>
      <c r="AC444" s="481"/>
      <c r="AD444" s="481"/>
      <c r="AE444" s="481"/>
    </row>
    <row r="445" spans="1:31">
      <c r="A445" s="519"/>
      <c r="B445" s="526"/>
      <c r="C445" s="526"/>
      <c r="D445" s="519"/>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row>
    <row r="446" spans="1:31">
      <c r="A446" s="519"/>
      <c r="B446" s="526"/>
      <c r="C446" s="526"/>
      <c r="D446" s="519"/>
      <c r="E446" s="481"/>
      <c r="F446" s="481"/>
      <c r="G446" s="481"/>
      <c r="H446" s="481"/>
      <c r="I446" s="481"/>
      <c r="J446" s="481"/>
      <c r="K446" s="481"/>
      <c r="L446" s="481"/>
      <c r="M446" s="481"/>
      <c r="N446" s="481"/>
      <c r="O446" s="481"/>
      <c r="P446" s="481"/>
      <c r="Q446" s="481"/>
      <c r="R446" s="481"/>
      <c r="S446" s="481"/>
      <c r="T446" s="481"/>
      <c r="U446" s="481"/>
      <c r="V446" s="481"/>
      <c r="W446" s="481"/>
      <c r="X446" s="481"/>
      <c r="Y446" s="481"/>
      <c r="Z446" s="481"/>
      <c r="AA446" s="481"/>
      <c r="AB446" s="481"/>
      <c r="AC446" s="481"/>
      <c r="AD446" s="481"/>
      <c r="AE446" s="481"/>
    </row>
    <row r="447" spans="1:31">
      <c r="A447" s="519"/>
      <c r="B447" s="526"/>
      <c r="C447" s="526"/>
      <c r="D447" s="519"/>
      <c r="E447" s="481"/>
      <c r="F447" s="481"/>
      <c r="G447" s="481"/>
      <c r="H447" s="481"/>
      <c r="I447" s="481"/>
      <c r="J447" s="481"/>
      <c r="K447" s="481"/>
      <c r="L447" s="481"/>
      <c r="M447" s="481"/>
      <c r="N447" s="481"/>
      <c r="O447" s="481"/>
      <c r="P447" s="481"/>
      <c r="Q447" s="481"/>
      <c r="R447" s="481"/>
      <c r="S447" s="481"/>
      <c r="T447" s="481"/>
      <c r="U447" s="481"/>
      <c r="V447" s="481"/>
      <c r="W447" s="481"/>
      <c r="X447" s="481"/>
      <c r="Y447" s="481"/>
      <c r="Z447" s="481"/>
      <c r="AA447" s="481"/>
      <c r="AB447" s="481"/>
      <c r="AC447" s="481"/>
      <c r="AD447" s="481"/>
      <c r="AE447" s="481"/>
    </row>
    <row r="448" spans="1:31">
      <c r="A448" s="519"/>
      <c r="B448" s="526"/>
      <c r="C448" s="526"/>
      <c r="D448" s="519"/>
      <c r="E448" s="481"/>
      <c r="F448" s="481"/>
      <c r="G448" s="481"/>
      <c r="H448" s="481"/>
      <c r="I448" s="481"/>
      <c r="J448" s="481"/>
      <c r="K448" s="481"/>
      <c r="L448" s="481"/>
      <c r="M448" s="481"/>
      <c r="N448" s="481"/>
      <c r="O448" s="481"/>
      <c r="P448" s="481"/>
      <c r="Q448" s="481"/>
      <c r="R448" s="481"/>
      <c r="S448" s="481"/>
      <c r="T448" s="481"/>
      <c r="U448" s="481"/>
      <c r="V448" s="481"/>
      <c r="W448" s="481"/>
      <c r="X448" s="481"/>
      <c r="Y448" s="481"/>
      <c r="Z448" s="481"/>
      <c r="AA448" s="481"/>
      <c r="AB448" s="481"/>
      <c r="AC448" s="481"/>
      <c r="AD448" s="481"/>
      <c r="AE448" s="481"/>
    </row>
    <row r="449" spans="1:31">
      <c r="A449" s="519"/>
      <c r="B449" s="526"/>
      <c r="C449" s="526"/>
      <c r="D449" s="519"/>
      <c r="E449" s="481"/>
      <c r="F449" s="481"/>
      <c r="G449" s="481"/>
      <c r="H449" s="481"/>
      <c r="I449" s="481"/>
      <c r="J449" s="481"/>
      <c r="K449" s="481"/>
      <c r="L449" s="481"/>
      <c r="M449" s="481"/>
      <c r="N449" s="481"/>
      <c r="O449" s="481"/>
      <c r="P449" s="481"/>
      <c r="Q449" s="481"/>
      <c r="R449" s="481"/>
      <c r="S449" s="481"/>
      <c r="T449" s="481"/>
      <c r="U449" s="481"/>
      <c r="V449" s="481"/>
      <c r="W449" s="481"/>
      <c r="X449" s="481"/>
      <c r="Y449" s="481"/>
      <c r="Z449" s="481"/>
      <c r="AA449" s="481"/>
      <c r="AB449" s="481"/>
      <c r="AC449" s="481"/>
      <c r="AD449" s="481"/>
      <c r="AE449" s="481"/>
    </row>
    <row r="450" spans="1:31">
      <c r="A450" s="519"/>
      <c r="B450" s="526"/>
      <c r="C450" s="526"/>
      <c r="D450" s="519"/>
      <c r="E450" s="481"/>
      <c r="F450" s="481"/>
      <c r="G450" s="481"/>
      <c r="H450" s="481"/>
      <c r="I450" s="481"/>
      <c r="J450" s="481"/>
      <c r="K450" s="481"/>
      <c r="L450" s="481"/>
      <c r="M450" s="481"/>
      <c r="N450" s="481"/>
      <c r="O450" s="481"/>
      <c r="P450" s="481"/>
      <c r="Q450" s="481"/>
      <c r="R450" s="481"/>
      <c r="S450" s="481"/>
      <c r="T450" s="481"/>
      <c r="U450" s="481"/>
      <c r="V450" s="481"/>
      <c r="W450" s="481"/>
      <c r="X450" s="481"/>
      <c r="Y450" s="481"/>
      <c r="Z450" s="481"/>
      <c r="AA450" s="481"/>
      <c r="AB450" s="481"/>
      <c r="AC450" s="481"/>
      <c r="AD450" s="481"/>
      <c r="AE450" s="481"/>
    </row>
    <row r="451" spans="1:31">
      <c r="A451" s="519"/>
      <c r="B451" s="526"/>
      <c r="C451" s="526"/>
      <c r="D451" s="519"/>
      <c r="E451" s="481"/>
      <c r="F451" s="481"/>
      <c r="G451" s="481"/>
      <c r="H451" s="481"/>
      <c r="I451" s="481"/>
      <c r="J451" s="481"/>
      <c r="K451" s="481"/>
      <c r="L451" s="481"/>
      <c r="M451" s="481"/>
      <c r="N451" s="481"/>
      <c r="O451" s="481"/>
      <c r="P451" s="481"/>
      <c r="Q451" s="481"/>
      <c r="R451" s="481"/>
      <c r="S451" s="481"/>
      <c r="T451" s="481"/>
      <c r="U451" s="481"/>
      <c r="V451" s="481"/>
      <c r="W451" s="481"/>
      <c r="X451" s="481"/>
      <c r="Y451" s="481"/>
      <c r="Z451" s="481"/>
      <c r="AA451" s="481"/>
      <c r="AB451" s="481"/>
      <c r="AC451" s="481"/>
      <c r="AD451" s="481"/>
      <c r="AE451" s="481"/>
    </row>
    <row r="452" spans="1:31">
      <c r="A452" s="519"/>
      <c r="B452" s="526"/>
      <c r="C452" s="526"/>
      <c r="D452" s="519"/>
      <c r="E452" s="481"/>
      <c r="F452" s="481"/>
      <c r="G452" s="481"/>
      <c r="H452" s="481"/>
      <c r="I452" s="481"/>
      <c r="J452" s="481"/>
      <c r="K452" s="481"/>
      <c r="L452" s="481"/>
      <c r="M452" s="481"/>
      <c r="N452" s="481"/>
      <c r="O452" s="481"/>
      <c r="P452" s="481"/>
      <c r="Q452" s="481"/>
      <c r="R452" s="481"/>
      <c r="S452" s="481"/>
      <c r="T452" s="481"/>
      <c r="U452" s="481"/>
      <c r="V452" s="481"/>
      <c r="W452" s="481"/>
      <c r="X452" s="481"/>
      <c r="Y452" s="481"/>
      <c r="Z452" s="481"/>
      <c r="AA452" s="481"/>
      <c r="AB452" s="481"/>
      <c r="AC452" s="481"/>
      <c r="AD452" s="481"/>
      <c r="AE452" s="481"/>
    </row>
    <row r="453" spans="1:31">
      <c r="A453" s="519"/>
      <c r="B453" s="526"/>
      <c r="C453" s="526"/>
      <c r="D453" s="519"/>
      <c r="E453" s="481"/>
      <c r="F453" s="481"/>
      <c r="G453" s="481"/>
      <c r="H453" s="481"/>
      <c r="I453" s="481"/>
      <c r="J453" s="481"/>
      <c r="K453" s="481"/>
      <c r="L453" s="481"/>
      <c r="M453" s="481"/>
      <c r="N453" s="481"/>
      <c r="O453" s="481"/>
      <c r="P453" s="481"/>
      <c r="Q453" s="481"/>
      <c r="R453" s="481"/>
      <c r="S453" s="481"/>
      <c r="T453" s="481"/>
      <c r="U453" s="481"/>
      <c r="V453" s="481"/>
      <c r="W453" s="481"/>
      <c r="X453" s="481"/>
      <c r="Y453" s="481"/>
      <c r="Z453" s="481"/>
      <c r="AA453" s="481"/>
      <c r="AB453" s="481"/>
      <c r="AC453" s="481"/>
      <c r="AD453" s="481"/>
      <c r="AE453" s="481"/>
    </row>
    <row r="454" spans="1:31">
      <c r="A454" s="519"/>
      <c r="B454" s="526"/>
      <c r="C454" s="526"/>
      <c r="D454" s="519"/>
      <c r="E454" s="481"/>
      <c r="F454" s="481"/>
      <c r="G454" s="481"/>
      <c r="H454" s="481"/>
      <c r="I454" s="481"/>
      <c r="J454" s="481"/>
      <c r="K454" s="481"/>
      <c r="L454" s="481"/>
      <c r="M454" s="481"/>
      <c r="N454" s="481"/>
      <c r="O454" s="481"/>
      <c r="P454" s="481"/>
      <c r="Q454" s="481"/>
      <c r="R454" s="481"/>
      <c r="S454" s="481"/>
      <c r="T454" s="481"/>
      <c r="U454" s="481"/>
      <c r="V454" s="481"/>
      <c r="W454" s="481"/>
      <c r="X454" s="481"/>
      <c r="Y454" s="481"/>
      <c r="Z454" s="481"/>
      <c r="AA454" s="481"/>
      <c r="AB454" s="481"/>
      <c r="AC454" s="481"/>
      <c r="AD454" s="481"/>
      <c r="AE454" s="481"/>
    </row>
    <row r="455" spans="1:31">
      <c r="A455" s="519"/>
      <c r="B455" s="526"/>
      <c r="C455" s="526"/>
      <c r="D455" s="519"/>
      <c r="E455" s="481"/>
      <c r="F455" s="481"/>
      <c r="G455" s="481"/>
      <c r="H455" s="481"/>
      <c r="I455" s="481"/>
      <c r="J455" s="481"/>
      <c r="K455" s="481"/>
      <c r="L455" s="481"/>
      <c r="M455" s="481"/>
      <c r="N455" s="481"/>
      <c r="O455" s="481"/>
      <c r="P455" s="481"/>
      <c r="Q455" s="481"/>
      <c r="R455" s="481"/>
      <c r="S455" s="481"/>
      <c r="T455" s="481"/>
      <c r="U455" s="481"/>
      <c r="V455" s="481"/>
      <c r="W455" s="481"/>
      <c r="X455" s="481"/>
      <c r="Y455" s="481"/>
      <c r="Z455" s="481"/>
      <c r="AA455" s="481"/>
      <c r="AB455" s="481"/>
      <c r="AC455" s="481"/>
      <c r="AD455" s="481"/>
      <c r="AE455" s="481"/>
    </row>
    <row r="456" spans="1:31">
      <c r="A456" s="519"/>
      <c r="B456" s="526"/>
      <c r="C456" s="526"/>
      <c r="D456" s="519"/>
      <c r="E456" s="481"/>
      <c r="F456" s="481"/>
      <c r="G456" s="481"/>
      <c r="H456" s="481"/>
      <c r="I456" s="481"/>
      <c r="J456" s="481"/>
      <c r="K456" s="481"/>
      <c r="L456" s="481"/>
      <c r="M456" s="481"/>
      <c r="N456" s="481"/>
      <c r="O456" s="481"/>
      <c r="P456" s="481"/>
      <c r="Q456" s="481"/>
      <c r="R456" s="481"/>
      <c r="S456" s="481"/>
      <c r="T456" s="481"/>
      <c r="U456" s="481"/>
      <c r="V456" s="481"/>
      <c r="W456" s="481"/>
      <c r="X456" s="481"/>
      <c r="Y456" s="481"/>
      <c r="Z456" s="481"/>
      <c r="AA456" s="481"/>
      <c r="AB456" s="481"/>
      <c r="AC456" s="481"/>
      <c r="AD456" s="481"/>
      <c r="AE456" s="481"/>
    </row>
    <row r="457" spans="1:31">
      <c r="A457" s="519"/>
      <c r="B457" s="526"/>
      <c r="C457" s="526"/>
      <c r="D457" s="519"/>
      <c r="E457" s="481"/>
      <c r="F457" s="481"/>
      <c r="G457" s="481"/>
      <c r="H457" s="481"/>
      <c r="I457" s="481"/>
      <c r="J457" s="481"/>
      <c r="K457" s="481"/>
      <c r="L457" s="481"/>
      <c r="M457" s="481"/>
      <c r="N457" s="481"/>
      <c r="O457" s="481"/>
      <c r="P457" s="481"/>
      <c r="Q457" s="481"/>
      <c r="R457" s="481"/>
      <c r="S457" s="481"/>
      <c r="T457" s="481"/>
      <c r="U457" s="481"/>
      <c r="V457" s="481"/>
      <c r="W457" s="481"/>
      <c r="X457" s="481"/>
      <c r="Y457" s="481"/>
      <c r="Z457" s="481"/>
      <c r="AA457" s="481"/>
      <c r="AB457" s="481"/>
      <c r="AC457" s="481"/>
      <c r="AD457" s="481"/>
      <c r="AE457" s="481"/>
    </row>
    <row r="458" spans="1:31">
      <c r="A458" s="519"/>
      <c r="B458" s="526"/>
      <c r="C458" s="526"/>
      <c r="D458" s="519"/>
      <c r="E458" s="481"/>
      <c r="F458" s="481"/>
      <c r="G458" s="481"/>
      <c r="H458" s="481"/>
      <c r="I458" s="481"/>
      <c r="J458" s="481"/>
      <c r="K458" s="481"/>
      <c r="L458" s="481"/>
      <c r="M458" s="481"/>
      <c r="N458" s="481"/>
      <c r="O458" s="481"/>
      <c r="P458" s="481"/>
      <c r="Q458" s="481"/>
      <c r="R458" s="481"/>
      <c r="S458" s="481"/>
      <c r="T458" s="481"/>
      <c r="U458" s="481"/>
      <c r="V458" s="481"/>
      <c r="W458" s="481"/>
      <c r="X458" s="481"/>
      <c r="Y458" s="481"/>
      <c r="Z458" s="481"/>
      <c r="AA458" s="481"/>
      <c r="AB458" s="481"/>
      <c r="AC458" s="481"/>
      <c r="AD458" s="481"/>
      <c r="AE458" s="481"/>
    </row>
    <row r="459" spans="1:31">
      <c r="A459" s="519"/>
      <c r="B459" s="526"/>
      <c r="C459" s="526"/>
      <c r="D459" s="519"/>
      <c r="E459" s="481"/>
      <c r="F459" s="481"/>
      <c r="G459" s="481"/>
      <c r="H459" s="481"/>
      <c r="I459" s="481"/>
      <c r="J459" s="481"/>
      <c r="K459" s="481"/>
      <c r="L459" s="481"/>
      <c r="M459" s="481"/>
      <c r="N459" s="481"/>
      <c r="O459" s="481"/>
      <c r="P459" s="481"/>
      <c r="Q459" s="481"/>
      <c r="R459" s="481"/>
      <c r="S459" s="481"/>
      <c r="T459" s="481"/>
      <c r="U459" s="481"/>
      <c r="V459" s="481"/>
      <c r="W459" s="481"/>
      <c r="X459" s="481"/>
      <c r="Y459" s="481"/>
      <c r="Z459" s="481"/>
      <c r="AA459" s="481"/>
      <c r="AB459" s="481"/>
      <c r="AC459" s="481"/>
      <c r="AD459" s="481"/>
      <c r="AE459" s="481"/>
    </row>
    <row r="460" spans="1:31">
      <c r="A460" s="519"/>
      <c r="B460" s="526"/>
      <c r="C460" s="526"/>
      <c r="D460" s="519"/>
      <c r="E460" s="481"/>
      <c r="F460" s="481"/>
      <c r="G460" s="481"/>
      <c r="H460" s="481"/>
      <c r="I460" s="481"/>
      <c r="J460" s="481"/>
      <c r="K460" s="481"/>
      <c r="L460" s="481"/>
      <c r="M460" s="481"/>
      <c r="N460" s="481"/>
      <c r="O460" s="481"/>
      <c r="P460" s="481"/>
      <c r="Q460" s="481"/>
      <c r="R460" s="481"/>
      <c r="S460" s="481"/>
      <c r="T460" s="481"/>
      <c r="U460" s="481"/>
      <c r="V460" s="481"/>
      <c r="W460" s="481"/>
      <c r="X460" s="481"/>
      <c r="Y460" s="481"/>
      <c r="Z460" s="481"/>
      <c r="AA460" s="481"/>
      <c r="AB460" s="481"/>
      <c r="AC460" s="481"/>
      <c r="AD460" s="481"/>
      <c r="AE460" s="481"/>
    </row>
    <row r="461" spans="1:31">
      <c r="A461" s="519"/>
      <c r="B461" s="526"/>
      <c r="C461" s="526"/>
      <c r="D461" s="519"/>
      <c r="E461" s="481"/>
      <c r="F461" s="481"/>
      <c r="G461" s="481"/>
      <c r="H461" s="481"/>
      <c r="I461" s="481"/>
      <c r="J461" s="481"/>
      <c r="K461" s="481"/>
      <c r="L461" s="481"/>
      <c r="M461" s="481"/>
      <c r="N461" s="481"/>
      <c r="O461" s="481"/>
      <c r="P461" s="481"/>
      <c r="Q461" s="481"/>
      <c r="R461" s="481"/>
      <c r="S461" s="481"/>
      <c r="T461" s="481"/>
      <c r="U461" s="481"/>
      <c r="V461" s="481"/>
      <c r="W461" s="481"/>
      <c r="X461" s="481"/>
      <c r="Y461" s="481"/>
      <c r="Z461" s="481"/>
      <c r="AA461" s="481"/>
      <c r="AB461" s="481"/>
      <c r="AC461" s="481"/>
      <c r="AD461" s="481"/>
      <c r="AE461" s="481"/>
    </row>
    <row r="462" spans="1:31">
      <c r="A462" s="519"/>
      <c r="B462" s="526"/>
      <c r="C462" s="526"/>
      <c r="D462" s="519"/>
      <c r="E462" s="481"/>
      <c r="F462" s="481"/>
      <c r="G462" s="481"/>
      <c r="H462" s="481"/>
      <c r="I462" s="481"/>
      <c r="J462" s="481"/>
      <c r="K462" s="481"/>
      <c r="L462" s="481"/>
      <c r="M462" s="481"/>
      <c r="N462" s="481"/>
      <c r="O462" s="481"/>
      <c r="P462" s="481"/>
      <c r="Q462" s="481"/>
      <c r="R462" s="481"/>
      <c r="S462" s="481"/>
      <c r="T462" s="481"/>
      <c r="U462" s="481"/>
      <c r="V462" s="481"/>
      <c r="W462" s="481"/>
      <c r="X462" s="481"/>
      <c r="Y462" s="481"/>
      <c r="Z462" s="481"/>
      <c r="AA462" s="481"/>
      <c r="AB462" s="481"/>
      <c r="AC462" s="481"/>
      <c r="AD462" s="481"/>
      <c r="AE462" s="481"/>
    </row>
    <row r="463" spans="1:31">
      <c r="A463" s="519"/>
      <c r="B463" s="526"/>
      <c r="C463" s="526"/>
      <c r="D463" s="519"/>
      <c r="E463" s="481"/>
      <c r="F463" s="481"/>
      <c r="G463" s="481"/>
      <c r="H463" s="481"/>
      <c r="I463" s="481"/>
      <c r="J463" s="481"/>
      <c r="K463" s="481"/>
      <c r="L463" s="481"/>
      <c r="M463" s="481"/>
      <c r="N463" s="481"/>
      <c r="O463" s="481"/>
      <c r="P463" s="481"/>
      <c r="Q463" s="481"/>
      <c r="R463" s="481"/>
      <c r="S463" s="481"/>
      <c r="T463" s="481"/>
      <c r="U463" s="481"/>
      <c r="V463" s="481"/>
      <c r="W463" s="481"/>
      <c r="X463" s="481"/>
      <c r="Y463" s="481"/>
      <c r="Z463" s="481"/>
      <c r="AA463" s="481"/>
      <c r="AB463" s="481"/>
      <c r="AC463" s="481"/>
      <c r="AD463" s="481"/>
      <c r="AE463" s="481"/>
    </row>
    <row r="464" spans="1:31">
      <c r="A464" s="519"/>
      <c r="B464" s="526"/>
      <c r="C464" s="526"/>
      <c r="D464" s="519"/>
      <c r="E464" s="481"/>
      <c r="F464" s="481"/>
      <c r="G464" s="481"/>
      <c r="H464" s="481"/>
      <c r="I464" s="481"/>
      <c r="J464" s="481"/>
      <c r="K464" s="481"/>
      <c r="L464" s="481"/>
      <c r="M464" s="481"/>
      <c r="N464" s="481"/>
      <c r="O464" s="481"/>
      <c r="P464" s="481"/>
      <c r="Q464" s="481"/>
      <c r="R464" s="481"/>
      <c r="S464" s="481"/>
      <c r="T464" s="481"/>
      <c r="U464" s="481"/>
      <c r="V464" s="481"/>
      <c r="W464" s="481"/>
      <c r="X464" s="481"/>
      <c r="Y464" s="481"/>
      <c r="Z464" s="481"/>
      <c r="AA464" s="481"/>
      <c r="AB464" s="481"/>
      <c r="AC464" s="481"/>
      <c r="AD464" s="481"/>
      <c r="AE464" s="481"/>
    </row>
    <row r="465" spans="1:31">
      <c r="A465" s="519"/>
      <c r="B465" s="526"/>
      <c r="C465" s="526"/>
      <c r="D465" s="519"/>
      <c r="E465" s="481"/>
      <c r="F465" s="481"/>
      <c r="G465" s="481"/>
      <c r="H465" s="481"/>
      <c r="I465" s="481"/>
      <c r="J465" s="481"/>
      <c r="K465" s="481"/>
      <c r="L465" s="481"/>
      <c r="M465" s="481"/>
      <c r="N465" s="481"/>
      <c r="O465" s="481"/>
      <c r="P465" s="481"/>
      <c r="Q465" s="481"/>
      <c r="R465" s="481"/>
      <c r="S465" s="481"/>
      <c r="T465" s="481"/>
      <c r="U465" s="481"/>
      <c r="V465" s="481"/>
      <c r="W465" s="481"/>
      <c r="X465" s="481"/>
      <c r="Y465" s="481"/>
      <c r="Z465" s="481"/>
      <c r="AA465" s="481"/>
      <c r="AB465" s="481"/>
      <c r="AC465" s="481"/>
      <c r="AD465" s="481"/>
      <c r="AE465" s="481"/>
    </row>
    <row r="466" spans="1:31">
      <c r="A466" s="519"/>
      <c r="B466" s="526"/>
      <c r="C466" s="526"/>
      <c r="D466" s="519"/>
      <c r="E466" s="481"/>
      <c r="F466" s="481"/>
      <c r="G466" s="481"/>
      <c r="H466" s="481"/>
      <c r="I466" s="481"/>
      <c r="J466" s="481"/>
      <c r="K466" s="481"/>
      <c r="L466" s="481"/>
      <c r="M466" s="481"/>
      <c r="N466" s="481"/>
      <c r="O466" s="481"/>
      <c r="P466" s="481"/>
      <c r="Q466" s="481"/>
      <c r="R466" s="481"/>
      <c r="S466" s="481"/>
      <c r="T466" s="481"/>
      <c r="U466" s="481"/>
      <c r="V466" s="481"/>
      <c r="W466" s="481"/>
      <c r="X466" s="481"/>
      <c r="Y466" s="481"/>
      <c r="Z466" s="481"/>
      <c r="AA466" s="481"/>
      <c r="AB466" s="481"/>
      <c r="AC466" s="481"/>
      <c r="AD466" s="481"/>
      <c r="AE466" s="481"/>
    </row>
    <row r="467" spans="1:31">
      <c r="A467" s="519"/>
      <c r="B467" s="526"/>
      <c r="C467" s="526"/>
      <c r="D467" s="519"/>
      <c r="E467" s="481"/>
      <c r="F467" s="481"/>
      <c r="G467" s="481"/>
      <c r="H467" s="481"/>
      <c r="I467" s="481"/>
      <c r="J467" s="481"/>
      <c r="K467" s="481"/>
      <c r="L467" s="481"/>
      <c r="M467" s="481"/>
      <c r="N467" s="481"/>
      <c r="O467" s="481"/>
      <c r="P467" s="481"/>
      <c r="Q467" s="481"/>
      <c r="R467" s="481"/>
      <c r="S467" s="481"/>
      <c r="T467" s="481"/>
      <c r="U467" s="481"/>
      <c r="V467" s="481"/>
      <c r="W467" s="481"/>
      <c r="X467" s="481"/>
      <c r="Y467" s="481"/>
      <c r="Z467" s="481"/>
      <c r="AA467" s="481"/>
      <c r="AB467" s="481"/>
      <c r="AC467" s="481"/>
      <c r="AD467" s="481"/>
      <c r="AE467" s="481"/>
    </row>
    <row r="468" spans="1:31">
      <c r="A468" s="519"/>
      <c r="B468" s="526"/>
      <c r="C468" s="526"/>
      <c r="D468" s="519"/>
      <c r="E468" s="481"/>
      <c r="F468" s="481"/>
      <c r="G468" s="481"/>
      <c r="H468" s="481"/>
      <c r="I468" s="481"/>
      <c r="J468" s="481"/>
      <c r="K468" s="481"/>
      <c r="L468" s="481"/>
      <c r="M468" s="481"/>
      <c r="N468" s="481"/>
      <c r="O468" s="481"/>
      <c r="P468" s="481"/>
      <c r="Q468" s="481"/>
      <c r="R468" s="481"/>
      <c r="S468" s="481"/>
      <c r="T468" s="481"/>
      <c r="U468" s="481"/>
      <c r="V468" s="481"/>
      <c r="W468" s="481"/>
      <c r="X468" s="481"/>
      <c r="Y468" s="481"/>
      <c r="Z468" s="481"/>
      <c r="AA468" s="481"/>
      <c r="AB468" s="481"/>
      <c r="AC468" s="481"/>
      <c r="AD468" s="481"/>
      <c r="AE468" s="481"/>
    </row>
    <row r="469" spans="1:31">
      <c r="A469" s="519"/>
      <c r="B469" s="526"/>
      <c r="C469" s="526"/>
      <c r="D469" s="519"/>
      <c r="E469" s="481"/>
      <c r="F469" s="481"/>
      <c r="G469" s="481"/>
      <c r="H469" s="481"/>
      <c r="I469" s="481"/>
      <c r="J469" s="481"/>
      <c r="K469" s="481"/>
      <c r="L469" s="481"/>
      <c r="M469" s="481"/>
      <c r="N469" s="481"/>
      <c r="O469" s="481"/>
      <c r="P469" s="481"/>
      <c r="Q469" s="481"/>
      <c r="R469" s="481"/>
      <c r="S469" s="481"/>
      <c r="T469" s="481"/>
      <c r="U469" s="481"/>
      <c r="V469" s="481"/>
      <c r="W469" s="481"/>
      <c r="X469" s="481"/>
      <c r="Y469" s="481"/>
      <c r="Z469" s="481"/>
      <c r="AA469" s="481"/>
      <c r="AB469" s="481"/>
      <c r="AC469" s="481"/>
      <c r="AD469" s="481"/>
      <c r="AE469" s="481"/>
    </row>
    <row r="470" spans="1:31">
      <c r="A470" s="519"/>
      <c r="B470" s="526"/>
      <c r="C470" s="526"/>
      <c r="D470" s="519"/>
      <c r="E470" s="481"/>
      <c r="F470" s="481"/>
      <c r="G470" s="481"/>
      <c r="H470" s="481"/>
      <c r="I470" s="481"/>
      <c r="J470" s="481"/>
      <c r="K470" s="481"/>
      <c r="L470" s="481"/>
      <c r="M470" s="481"/>
      <c r="N470" s="481"/>
      <c r="O470" s="481"/>
      <c r="P470" s="481"/>
      <c r="Q470" s="481"/>
      <c r="R470" s="481"/>
      <c r="S470" s="481"/>
      <c r="T470" s="481"/>
      <c r="U470" s="481"/>
      <c r="V470" s="481"/>
      <c r="W470" s="481"/>
      <c r="X470" s="481"/>
      <c r="Y470" s="481"/>
      <c r="Z470" s="481"/>
      <c r="AA470" s="481"/>
      <c r="AB470" s="481"/>
      <c r="AC470" s="481"/>
      <c r="AD470" s="481"/>
      <c r="AE470" s="481"/>
    </row>
    <row r="471" spans="1:31">
      <c r="A471" s="519"/>
      <c r="B471" s="526"/>
      <c r="C471" s="526"/>
      <c r="D471" s="519"/>
      <c r="E471" s="481"/>
      <c r="F471" s="481"/>
      <c r="G471" s="481"/>
      <c r="H471" s="481"/>
      <c r="I471" s="481"/>
      <c r="J471" s="481"/>
      <c r="K471" s="481"/>
      <c r="L471" s="481"/>
      <c r="M471" s="481"/>
      <c r="N471" s="481"/>
      <c r="O471" s="481"/>
      <c r="P471" s="481"/>
      <c r="Q471" s="481"/>
      <c r="R471" s="481"/>
      <c r="S471" s="481"/>
      <c r="T471" s="481"/>
      <c r="U471" s="481"/>
      <c r="V471" s="481"/>
      <c r="W471" s="481"/>
      <c r="X471" s="481"/>
      <c r="Y471" s="481"/>
      <c r="Z471" s="481"/>
      <c r="AA471" s="481"/>
      <c r="AB471" s="481"/>
      <c r="AC471" s="481"/>
      <c r="AD471" s="481"/>
      <c r="AE471" s="481"/>
    </row>
    <row r="472" spans="1:31">
      <c r="A472" s="519"/>
      <c r="B472" s="526"/>
      <c r="C472" s="526"/>
      <c r="D472" s="519"/>
      <c r="E472" s="481"/>
      <c r="F472" s="481"/>
      <c r="G472" s="481"/>
      <c r="H472" s="481"/>
      <c r="I472" s="481"/>
      <c r="J472" s="481"/>
      <c r="K472" s="481"/>
      <c r="L472" s="481"/>
      <c r="M472" s="481"/>
      <c r="N472" s="481"/>
      <c r="O472" s="481"/>
      <c r="P472" s="481"/>
      <c r="Q472" s="481"/>
      <c r="R472" s="481"/>
      <c r="S472" s="481"/>
      <c r="T472" s="481"/>
      <c r="U472" s="481"/>
      <c r="V472" s="481"/>
      <c r="W472" s="481"/>
      <c r="X472" s="481"/>
      <c r="Y472" s="481"/>
      <c r="Z472" s="481"/>
      <c r="AA472" s="481"/>
      <c r="AB472" s="481"/>
      <c r="AC472" s="481"/>
      <c r="AD472" s="481"/>
      <c r="AE472" s="481"/>
    </row>
    <row r="473" spans="1:31">
      <c r="A473" s="519"/>
      <c r="B473" s="526"/>
      <c r="C473" s="526"/>
      <c r="D473" s="519"/>
      <c r="E473" s="481"/>
      <c r="F473" s="481"/>
      <c r="G473" s="481"/>
      <c r="H473" s="481"/>
      <c r="I473" s="481"/>
      <c r="J473" s="481"/>
      <c r="K473" s="481"/>
      <c r="L473" s="481"/>
      <c r="M473" s="481"/>
      <c r="N473" s="481"/>
      <c r="O473" s="481"/>
      <c r="P473" s="481"/>
      <c r="Q473" s="481"/>
      <c r="R473" s="481"/>
      <c r="S473" s="481"/>
      <c r="T473" s="481"/>
      <c r="U473" s="481"/>
      <c r="V473" s="481"/>
      <c r="W473" s="481"/>
      <c r="X473" s="481"/>
      <c r="Y473" s="481"/>
      <c r="Z473" s="481"/>
      <c r="AA473" s="481"/>
      <c r="AB473" s="481"/>
      <c r="AC473" s="481"/>
      <c r="AD473" s="481"/>
      <c r="AE473" s="481"/>
    </row>
    <row r="474" spans="1:31">
      <c r="A474" s="519"/>
      <c r="B474" s="526"/>
      <c r="C474" s="526"/>
      <c r="D474" s="519"/>
      <c r="E474" s="481"/>
      <c r="F474" s="481"/>
      <c r="G474" s="481"/>
      <c r="H474" s="481"/>
      <c r="I474" s="481"/>
      <c r="J474" s="481"/>
      <c r="K474" s="481"/>
      <c r="L474" s="481"/>
      <c r="M474" s="481"/>
      <c r="N474" s="481"/>
      <c r="O474" s="481"/>
      <c r="P474" s="481"/>
      <c r="Q474" s="481"/>
      <c r="R474" s="481"/>
      <c r="S474" s="481"/>
      <c r="T474" s="481"/>
      <c r="U474" s="481"/>
      <c r="V474" s="481"/>
      <c r="W474" s="481"/>
      <c r="X474" s="481"/>
      <c r="Y474" s="481"/>
      <c r="Z474" s="481"/>
      <c r="AA474" s="481"/>
      <c r="AB474" s="481"/>
      <c r="AC474" s="481"/>
      <c r="AD474" s="481"/>
      <c r="AE474" s="481"/>
    </row>
    <row r="475" spans="1:31">
      <c r="A475" s="519"/>
      <c r="B475" s="526"/>
      <c r="C475" s="526"/>
      <c r="D475" s="519"/>
      <c r="E475" s="481"/>
      <c r="F475" s="481"/>
      <c r="G475" s="481"/>
      <c r="H475" s="481"/>
      <c r="I475" s="481"/>
      <c r="J475" s="481"/>
      <c r="K475" s="481"/>
      <c r="L475" s="481"/>
      <c r="M475" s="481"/>
      <c r="N475" s="481"/>
      <c r="O475" s="481"/>
      <c r="P475" s="481"/>
      <c r="Q475" s="481"/>
      <c r="R475" s="481"/>
      <c r="S475" s="481"/>
      <c r="T475" s="481"/>
      <c r="U475" s="481"/>
      <c r="V475" s="481"/>
      <c r="W475" s="481"/>
      <c r="X475" s="481"/>
      <c r="Y475" s="481"/>
      <c r="Z475" s="481"/>
      <c r="AA475" s="481"/>
      <c r="AB475" s="481"/>
      <c r="AC475" s="481"/>
      <c r="AD475" s="481"/>
      <c r="AE475" s="481"/>
    </row>
    <row r="476" spans="1:31">
      <c r="A476" s="519"/>
      <c r="B476" s="526"/>
      <c r="C476" s="526"/>
      <c r="D476" s="519"/>
      <c r="E476" s="481"/>
      <c r="F476" s="481"/>
      <c r="G476" s="481"/>
      <c r="H476" s="481"/>
      <c r="I476" s="481"/>
      <c r="J476" s="481"/>
      <c r="K476" s="481"/>
      <c r="L476" s="481"/>
      <c r="M476" s="481"/>
      <c r="N476" s="481"/>
      <c r="O476" s="481"/>
      <c r="P476" s="481"/>
      <c r="Q476" s="481"/>
      <c r="R476" s="481"/>
      <c r="S476" s="481"/>
      <c r="T476" s="481"/>
      <c r="U476" s="481"/>
      <c r="V476" s="481"/>
      <c r="W476" s="481"/>
      <c r="X476" s="481"/>
      <c r="Y476" s="481"/>
      <c r="Z476" s="481"/>
      <c r="AA476" s="481"/>
      <c r="AB476" s="481"/>
      <c r="AC476" s="481"/>
      <c r="AD476" s="481"/>
      <c r="AE476" s="481"/>
    </row>
    <row r="477" spans="1:31">
      <c r="A477" s="519"/>
      <c r="B477" s="526"/>
      <c r="C477" s="526"/>
      <c r="D477" s="519"/>
      <c r="E477" s="481"/>
      <c r="F477" s="481"/>
      <c r="G477" s="481"/>
      <c r="H477" s="481"/>
      <c r="I477" s="481"/>
      <c r="J477" s="481"/>
      <c r="K477" s="481"/>
      <c r="L477" s="481"/>
      <c r="M477" s="481"/>
      <c r="N477" s="481"/>
      <c r="O477" s="481"/>
      <c r="P477" s="481"/>
      <c r="Q477" s="481"/>
      <c r="R477" s="481"/>
      <c r="S477" s="481"/>
      <c r="T477" s="481"/>
      <c r="U477" s="481"/>
      <c r="V477" s="481"/>
      <c r="W477" s="481"/>
      <c r="X477" s="481"/>
      <c r="Y477" s="481"/>
      <c r="Z477" s="481"/>
      <c r="AA477" s="481"/>
      <c r="AB477" s="481"/>
      <c r="AC477" s="481"/>
      <c r="AD477" s="481"/>
      <c r="AE477" s="481"/>
    </row>
    <row r="478" spans="1:31">
      <c r="A478" s="519"/>
      <c r="B478" s="526"/>
      <c r="C478" s="526"/>
      <c r="D478" s="519"/>
      <c r="E478" s="481"/>
      <c r="F478" s="481"/>
      <c r="G478" s="481"/>
      <c r="H478" s="481"/>
      <c r="I478" s="481"/>
      <c r="J478" s="481"/>
      <c r="K478" s="481"/>
      <c r="L478" s="481"/>
      <c r="M478" s="481"/>
      <c r="N478" s="481"/>
      <c r="O478" s="481"/>
      <c r="P478" s="481"/>
      <c r="Q478" s="481"/>
      <c r="R478" s="481"/>
      <c r="S478" s="481"/>
      <c r="T478" s="481"/>
      <c r="U478" s="481"/>
      <c r="V478" s="481"/>
      <c r="W478" s="481"/>
      <c r="X478" s="481"/>
      <c r="Y478" s="481"/>
      <c r="Z478" s="481"/>
      <c r="AA478" s="481"/>
      <c r="AB478" s="481"/>
      <c r="AC478" s="481"/>
      <c r="AD478" s="481"/>
      <c r="AE478" s="481"/>
    </row>
    <row r="479" spans="1:31">
      <c r="A479" s="519"/>
      <c r="B479" s="526"/>
      <c r="C479" s="526"/>
      <c r="D479" s="519"/>
      <c r="E479" s="481"/>
      <c r="F479" s="481"/>
      <c r="G479" s="481"/>
      <c r="H479" s="481"/>
      <c r="I479" s="481"/>
      <c r="J479" s="481"/>
      <c r="K479" s="481"/>
      <c r="L479" s="481"/>
      <c r="M479" s="481"/>
      <c r="N479" s="481"/>
      <c r="O479" s="481"/>
      <c r="P479" s="481"/>
      <c r="Q479" s="481"/>
      <c r="R479" s="481"/>
      <c r="S479" s="481"/>
      <c r="T479" s="481"/>
      <c r="U479" s="481"/>
      <c r="V479" s="481"/>
      <c r="W479" s="481"/>
      <c r="X479" s="481"/>
      <c r="Y479" s="481"/>
      <c r="Z479" s="481"/>
      <c r="AA479" s="481"/>
      <c r="AB479" s="481"/>
      <c r="AC479" s="481"/>
      <c r="AD479" s="481"/>
      <c r="AE479" s="481"/>
    </row>
    <row r="480" spans="1:31">
      <c r="A480" s="519"/>
      <c r="B480" s="526"/>
      <c r="C480" s="526"/>
      <c r="D480" s="519"/>
      <c r="E480" s="481"/>
      <c r="F480" s="481"/>
      <c r="G480" s="481"/>
      <c r="H480" s="481"/>
      <c r="I480" s="481"/>
      <c r="J480" s="481"/>
      <c r="K480" s="481"/>
      <c r="L480" s="481"/>
      <c r="M480" s="481"/>
      <c r="N480" s="481"/>
      <c r="O480" s="481"/>
      <c r="P480" s="481"/>
      <c r="Q480" s="481"/>
      <c r="R480" s="481"/>
      <c r="S480" s="481"/>
      <c r="T480" s="481"/>
      <c r="U480" s="481"/>
      <c r="V480" s="481"/>
      <c r="W480" s="481"/>
      <c r="X480" s="481"/>
      <c r="Y480" s="481"/>
      <c r="Z480" s="481"/>
      <c r="AA480" s="481"/>
      <c r="AB480" s="481"/>
      <c r="AC480" s="481"/>
      <c r="AD480" s="481"/>
      <c r="AE480" s="481"/>
    </row>
    <row r="481" spans="1:31">
      <c r="A481" s="519"/>
      <c r="B481" s="526"/>
      <c r="C481" s="526"/>
      <c r="D481" s="519"/>
      <c r="E481" s="481"/>
      <c r="F481" s="481"/>
      <c r="G481" s="481"/>
      <c r="H481" s="481"/>
      <c r="I481" s="481"/>
      <c r="J481" s="481"/>
      <c r="K481" s="481"/>
      <c r="L481" s="481"/>
      <c r="M481" s="481"/>
      <c r="N481" s="481"/>
      <c r="O481" s="481"/>
      <c r="P481" s="481"/>
      <c r="Q481" s="481"/>
      <c r="R481" s="481"/>
      <c r="S481" s="481"/>
      <c r="T481" s="481"/>
      <c r="U481" s="481"/>
      <c r="V481" s="481"/>
      <c r="W481" s="481"/>
      <c r="X481" s="481"/>
      <c r="Y481" s="481"/>
      <c r="Z481" s="481"/>
      <c r="AA481" s="481"/>
      <c r="AB481" s="481"/>
      <c r="AC481" s="481"/>
      <c r="AD481" s="481"/>
      <c r="AE481" s="481"/>
    </row>
    <row r="482" spans="1:31">
      <c r="A482" s="519"/>
      <c r="B482" s="526"/>
      <c r="C482" s="526"/>
      <c r="D482" s="519"/>
      <c r="E482" s="481"/>
      <c r="F482" s="481"/>
      <c r="G482" s="481"/>
      <c r="H482" s="481"/>
      <c r="I482" s="481"/>
      <c r="J482" s="481"/>
      <c r="K482" s="481"/>
      <c r="L482" s="481"/>
      <c r="M482" s="481"/>
      <c r="N482" s="481"/>
      <c r="O482" s="481"/>
      <c r="P482" s="481"/>
      <c r="Q482" s="481"/>
      <c r="R482" s="481"/>
      <c r="S482" s="481"/>
      <c r="T482" s="481"/>
      <c r="U482" s="481"/>
      <c r="V482" s="481"/>
      <c r="W482" s="481"/>
      <c r="X482" s="481"/>
      <c r="Y482" s="481"/>
      <c r="Z482" s="481"/>
      <c r="AA482" s="481"/>
      <c r="AB482" s="481"/>
      <c r="AC482" s="481"/>
      <c r="AD482" s="481"/>
      <c r="AE482" s="481"/>
    </row>
    <row r="483" spans="1:31">
      <c r="A483" s="519"/>
      <c r="B483" s="526"/>
      <c r="C483" s="526"/>
      <c r="D483" s="519"/>
      <c r="E483" s="481"/>
      <c r="F483" s="481"/>
      <c r="G483" s="481"/>
      <c r="H483" s="481"/>
      <c r="I483" s="481"/>
      <c r="J483" s="481"/>
      <c r="K483" s="481"/>
      <c r="L483" s="481"/>
      <c r="M483" s="481"/>
      <c r="N483" s="481"/>
      <c r="O483" s="481"/>
      <c r="P483" s="481"/>
      <c r="Q483" s="481"/>
      <c r="R483" s="481"/>
      <c r="S483" s="481"/>
      <c r="T483" s="481"/>
      <c r="U483" s="481"/>
      <c r="V483" s="481"/>
      <c r="W483" s="481"/>
      <c r="X483" s="481"/>
      <c r="Y483" s="481"/>
      <c r="Z483" s="481"/>
      <c r="AA483" s="481"/>
      <c r="AB483" s="481"/>
      <c r="AC483" s="481"/>
      <c r="AD483" s="481"/>
      <c r="AE483" s="481"/>
    </row>
    <row r="484" spans="1:31">
      <c r="A484" s="519"/>
      <c r="B484" s="526"/>
      <c r="C484" s="526"/>
      <c r="D484" s="519"/>
      <c r="E484" s="481"/>
      <c r="F484" s="481"/>
      <c r="G484" s="481"/>
      <c r="H484" s="481"/>
      <c r="I484" s="481"/>
      <c r="J484" s="481"/>
      <c r="K484" s="481"/>
      <c r="L484" s="481"/>
      <c r="M484" s="481"/>
      <c r="N484" s="481"/>
      <c r="O484" s="481"/>
      <c r="P484" s="481"/>
      <c r="Q484" s="481"/>
      <c r="R484" s="481"/>
      <c r="S484" s="481"/>
      <c r="T484" s="481"/>
      <c r="U484" s="481"/>
      <c r="V484" s="481"/>
      <c r="W484" s="481"/>
      <c r="X484" s="481"/>
      <c r="Y484" s="481"/>
      <c r="Z484" s="481"/>
      <c r="AA484" s="481"/>
      <c r="AB484" s="481"/>
      <c r="AC484" s="481"/>
      <c r="AD484" s="481"/>
      <c r="AE484" s="481"/>
    </row>
    <row r="485" spans="1:31">
      <c r="A485" s="519"/>
      <c r="B485" s="526"/>
      <c r="C485" s="526"/>
      <c r="D485" s="519"/>
      <c r="E485" s="481"/>
      <c r="F485" s="481"/>
      <c r="G485" s="481"/>
      <c r="H485" s="481"/>
      <c r="I485" s="481"/>
      <c r="J485" s="481"/>
      <c r="K485" s="481"/>
      <c r="L485" s="481"/>
      <c r="M485" s="481"/>
      <c r="N485" s="481"/>
      <c r="O485" s="481"/>
      <c r="P485" s="481"/>
      <c r="Q485" s="481"/>
      <c r="R485" s="481"/>
      <c r="S485" s="481"/>
      <c r="T485" s="481"/>
      <c r="U485" s="481"/>
      <c r="V485" s="481"/>
      <c r="W485" s="481"/>
      <c r="X485" s="481"/>
      <c r="Y485" s="481"/>
      <c r="Z485" s="481"/>
      <c r="AA485" s="481"/>
      <c r="AB485" s="481"/>
      <c r="AC485" s="481"/>
      <c r="AD485" s="481"/>
      <c r="AE485" s="481"/>
    </row>
    <row r="486" spans="1:31">
      <c r="A486" s="519"/>
      <c r="B486" s="526"/>
      <c r="C486" s="526"/>
      <c r="D486" s="519"/>
      <c r="E486" s="481"/>
      <c r="F486" s="481"/>
      <c r="G486" s="481"/>
      <c r="H486" s="481"/>
      <c r="I486" s="481"/>
      <c r="J486" s="481"/>
      <c r="K486" s="481"/>
      <c r="L486" s="481"/>
      <c r="M486" s="481"/>
      <c r="N486" s="481"/>
      <c r="O486" s="481"/>
      <c r="P486" s="481"/>
      <c r="Q486" s="481"/>
      <c r="R486" s="481"/>
      <c r="S486" s="481"/>
      <c r="T486" s="481"/>
      <c r="U486" s="481"/>
      <c r="V486" s="481"/>
      <c r="W486" s="481"/>
      <c r="X486" s="481"/>
      <c r="Y486" s="481"/>
      <c r="Z486" s="481"/>
      <c r="AA486" s="481"/>
      <c r="AB486" s="481"/>
      <c r="AC486" s="481"/>
      <c r="AD486" s="481"/>
      <c r="AE486" s="481"/>
    </row>
    <row r="487" spans="1:31">
      <c r="A487" s="519"/>
      <c r="B487" s="526"/>
      <c r="C487" s="526"/>
      <c r="D487" s="519"/>
      <c r="E487" s="481"/>
      <c r="F487" s="481"/>
      <c r="G487" s="481"/>
      <c r="H487" s="481"/>
      <c r="I487" s="481"/>
      <c r="J487" s="481"/>
      <c r="K487" s="481"/>
      <c r="L487" s="481"/>
      <c r="M487" s="481"/>
      <c r="N487" s="481"/>
      <c r="O487" s="481"/>
      <c r="P487" s="481"/>
      <c r="Q487" s="481"/>
      <c r="R487" s="481"/>
      <c r="S487" s="481"/>
      <c r="T487" s="481"/>
      <c r="U487" s="481"/>
      <c r="V487" s="481"/>
      <c r="W487" s="481"/>
      <c r="X487" s="481"/>
      <c r="Y487" s="481"/>
      <c r="Z487" s="481"/>
      <c r="AA487" s="481"/>
      <c r="AB487" s="481"/>
      <c r="AC487" s="481"/>
      <c r="AD487" s="481"/>
      <c r="AE487" s="481"/>
    </row>
    <row r="488" spans="1:31">
      <c r="A488" s="519"/>
      <c r="B488" s="526"/>
      <c r="C488" s="526"/>
      <c r="D488" s="519"/>
      <c r="E488" s="481"/>
      <c r="F488" s="481"/>
      <c r="G488" s="481"/>
      <c r="H488" s="481"/>
      <c r="I488" s="481"/>
      <c r="J488" s="481"/>
      <c r="K488" s="481"/>
      <c r="L488" s="481"/>
      <c r="M488" s="481"/>
      <c r="N488" s="481"/>
      <c r="O488" s="481"/>
      <c r="P488" s="481"/>
      <c r="Q488" s="481"/>
      <c r="R488" s="481"/>
      <c r="S488" s="481"/>
      <c r="T488" s="481"/>
      <c r="U488" s="481"/>
      <c r="V488" s="481"/>
      <c r="W488" s="481"/>
      <c r="X488" s="481"/>
      <c r="Y488" s="481"/>
      <c r="Z488" s="481"/>
      <c r="AA488" s="481"/>
      <c r="AB488" s="481"/>
      <c r="AC488" s="481"/>
      <c r="AD488" s="481"/>
      <c r="AE488" s="481"/>
    </row>
    <row r="489" spans="1:31">
      <c r="A489" s="519"/>
      <c r="B489" s="526"/>
      <c r="C489" s="526"/>
      <c r="D489" s="519"/>
      <c r="E489" s="481"/>
      <c r="F489" s="481"/>
      <c r="G489" s="481"/>
      <c r="H489" s="481"/>
      <c r="I489" s="481"/>
      <c r="J489" s="481"/>
      <c r="K489" s="481"/>
      <c r="L489" s="481"/>
      <c r="M489" s="481"/>
      <c r="N489" s="481"/>
      <c r="O489" s="481"/>
      <c r="P489" s="481"/>
      <c r="Q489" s="481"/>
      <c r="R489" s="481"/>
      <c r="S489" s="481"/>
      <c r="T489" s="481"/>
      <c r="U489" s="481"/>
      <c r="V489" s="481"/>
      <c r="W489" s="481"/>
      <c r="X489" s="481"/>
      <c r="Y489" s="481"/>
      <c r="Z489" s="481"/>
      <c r="AA489" s="481"/>
      <c r="AB489" s="481"/>
      <c r="AC489" s="481"/>
      <c r="AD489" s="481"/>
      <c r="AE489" s="481"/>
    </row>
    <row r="490" spans="1:31">
      <c r="A490" s="519"/>
      <c r="B490" s="526"/>
      <c r="C490" s="526"/>
      <c r="D490" s="519"/>
      <c r="E490" s="481"/>
      <c r="F490" s="481"/>
      <c r="G490" s="481"/>
      <c r="H490" s="481"/>
      <c r="I490" s="481"/>
      <c r="J490" s="481"/>
      <c r="K490" s="481"/>
      <c r="L490" s="481"/>
      <c r="M490" s="481"/>
      <c r="N490" s="481"/>
      <c r="O490" s="481"/>
      <c r="P490" s="481"/>
      <c r="Q490" s="481"/>
      <c r="R490" s="481"/>
      <c r="S490" s="481"/>
      <c r="T490" s="481"/>
      <c r="U490" s="481"/>
      <c r="V490" s="481"/>
      <c r="W490" s="481"/>
      <c r="X490" s="481"/>
      <c r="Y490" s="481"/>
      <c r="Z490" s="481"/>
      <c r="AA490" s="481"/>
      <c r="AB490" s="481"/>
      <c r="AC490" s="481"/>
      <c r="AD490" s="481"/>
      <c r="AE490" s="481"/>
    </row>
    <row r="491" spans="1:31">
      <c r="A491" s="519"/>
      <c r="B491" s="526"/>
      <c r="C491" s="526"/>
      <c r="D491" s="519"/>
      <c r="E491" s="481"/>
      <c r="F491" s="481"/>
      <c r="G491" s="481"/>
      <c r="H491" s="481"/>
      <c r="I491" s="481"/>
      <c r="J491" s="481"/>
      <c r="K491" s="481"/>
      <c r="L491" s="481"/>
      <c r="M491" s="481"/>
      <c r="N491" s="481"/>
      <c r="O491" s="481"/>
      <c r="P491" s="481"/>
      <c r="Q491" s="481"/>
      <c r="R491" s="481"/>
      <c r="S491" s="481"/>
      <c r="T491" s="481"/>
      <c r="U491" s="481"/>
      <c r="V491" s="481"/>
      <c r="W491" s="481"/>
      <c r="X491" s="481"/>
      <c r="Y491" s="481"/>
      <c r="Z491" s="481"/>
      <c r="AA491" s="481"/>
      <c r="AB491" s="481"/>
      <c r="AC491" s="481"/>
      <c r="AD491" s="481"/>
      <c r="AE491" s="481"/>
    </row>
    <row r="492" spans="1:31">
      <c r="A492" s="519"/>
      <c r="B492" s="526"/>
      <c r="C492" s="526"/>
      <c r="D492" s="519"/>
      <c r="E492" s="481"/>
      <c r="F492" s="481"/>
      <c r="G492" s="481"/>
      <c r="H492" s="481"/>
      <c r="I492" s="481"/>
      <c r="J492" s="481"/>
      <c r="K492" s="481"/>
      <c r="L492" s="481"/>
      <c r="M492" s="481"/>
      <c r="N492" s="481"/>
      <c r="O492" s="481"/>
      <c r="P492" s="481"/>
      <c r="Q492" s="481"/>
      <c r="R492" s="481"/>
      <c r="S492" s="481"/>
      <c r="T492" s="481"/>
      <c r="U492" s="481"/>
      <c r="V492" s="481"/>
      <c r="W492" s="481"/>
      <c r="X492" s="481"/>
      <c r="Y492" s="481"/>
      <c r="Z492" s="481"/>
      <c r="AA492" s="481"/>
      <c r="AB492" s="481"/>
      <c r="AC492" s="481"/>
      <c r="AD492" s="481"/>
      <c r="AE492" s="481"/>
    </row>
    <row r="493" spans="1:31">
      <c r="A493" s="519"/>
      <c r="B493" s="526"/>
      <c r="C493" s="526"/>
      <c r="D493" s="519"/>
      <c r="E493" s="481"/>
      <c r="F493" s="481"/>
      <c r="G493" s="481"/>
      <c r="H493" s="481"/>
      <c r="I493" s="481"/>
      <c r="J493" s="481"/>
      <c r="K493" s="481"/>
      <c r="L493" s="481"/>
      <c r="M493" s="481"/>
      <c r="N493" s="481"/>
      <c r="O493" s="481"/>
      <c r="P493" s="481"/>
      <c r="Q493" s="481"/>
      <c r="R493" s="481"/>
      <c r="S493" s="481"/>
      <c r="T493" s="481"/>
      <c r="U493" s="481"/>
      <c r="V493" s="481"/>
      <c r="W493" s="481"/>
      <c r="X493" s="481"/>
      <c r="Y493" s="481"/>
      <c r="Z493" s="481"/>
      <c r="AA493" s="481"/>
      <c r="AB493" s="481"/>
      <c r="AC493" s="481"/>
      <c r="AD493" s="481"/>
      <c r="AE493" s="481"/>
    </row>
    <row r="494" spans="1:31">
      <c r="A494" s="519"/>
      <c r="B494" s="526"/>
      <c r="C494" s="526"/>
      <c r="D494" s="519"/>
      <c r="E494" s="481"/>
      <c r="F494" s="481"/>
      <c r="G494" s="481"/>
      <c r="H494" s="481"/>
      <c r="I494" s="481"/>
      <c r="J494" s="481"/>
      <c r="K494" s="481"/>
      <c r="L494" s="481"/>
      <c r="M494" s="481"/>
      <c r="N494" s="481"/>
      <c r="O494" s="481"/>
      <c r="P494" s="481"/>
      <c r="Q494" s="481"/>
      <c r="R494" s="481"/>
      <c r="S494" s="481"/>
      <c r="T494" s="481"/>
      <c r="U494" s="481"/>
      <c r="V494" s="481"/>
      <c r="W494" s="481"/>
      <c r="X494" s="481"/>
      <c r="Y494" s="481"/>
      <c r="Z494" s="481"/>
      <c r="AA494" s="481"/>
      <c r="AB494" s="481"/>
      <c r="AC494" s="481"/>
      <c r="AD494" s="481"/>
      <c r="AE494" s="481"/>
    </row>
    <row r="495" spans="1:31">
      <c r="A495" s="519"/>
      <c r="B495" s="526"/>
      <c r="C495" s="526"/>
      <c r="D495" s="519"/>
      <c r="E495" s="481"/>
      <c r="F495" s="481"/>
      <c r="G495" s="481"/>
      <c r="H495" s="481"/>
      <c r="I495" s="481"/>
      <c r="J495" s="481"/>
      <c r="K495" s="481"/>
      <c r="L495" s="481"/>
      <c r="M495" s="481"/>
      <c r="N495" s="481"/>
      <c r="O495" s="481"/>
      <c r="P495" s="481"/>
      <c r="Q495" s="481"/>
      <c r="R495" s="481"/>
      <c r="S495" s="481"/>
      <c r="T495" s="481"/>
      <c r="U495" s="481"/>
      <c r="V495" s="481"/>
      <c r="W495" s="481"/>
      <c r="X495" s="481"/>
      <c r="Y495" s="481"/>
      <c r="Z495" s="481"/>
      <c r="AA495" s="481"/>
      <c r="AB495" s="481"/>
      <c r="AC495" s="481"/>
      <c r="AD495" s="481"/>
      <c r="AE495" s="481"/>
    </row>
    <row r="496" spans="1:31">
      <c r="A496" s="519"/>
      <c r="B496" s="526"/>
      <c r="C496" s="526"/>
      <c r="D496" s="519"/>
      <c r="E496" s="481"/>
      <c r="F496" s="481"/>
      <c r="G496" s="481"/>
      <c r="H496" s="481"/>
      <c r="I496" s="481"/>
      <c r="J496" s="481"/>
      <c r="K496" s="481"/>
      <c r="L496" s="481"/>
      <c r="M496" s="481"/>
      <c r="N496" s="481"/>
      <c r="O496" s="481"/>
      <c r="P496" s="481"/>
      <c r="Q496" s="481"/>
      <c r="R496" s="481"/>
      <c r="S496" s="481"/>
      <c r="T496" s="481"/>
      <c r="U496" s="481"/>
      <c r="V496" s="481"/>
      <c r="W496" s="481"/>
      <c r="X496" s="481"/>
      <c r="Y496" s="481"/>
      <c r="Z496" s="481"/>
      <c r="AA496" s="481"/>
      <c r="AB496" s="481"/>
      <c r="AC496" s="481"/>
      <c r="AD496" s="481"/>
      <c r="AE496" s="481"/>
    </row>
    <row r="497" spans="1:31">
      <c r="A497" s="519"/>
      <c r="B497" s="526"/>
      <c r="C497" s="526"/>
      <c r="D497" s="519"/>
      <c r="E497" s="481"/>
      <c r="F497" s="481"/>
      <c r="G497" s="481"/>
      <c r="H497" s="481"/>
      <c r="I497" s="481"/>
      <c r="J497" s="481"/>
      <c r="K497" s="481"/>
      <c r="L497" s="481"/>
      <c r="M497" s="481"/>
      <c r="N497" s="481"/>
      <c r="O497" s="481"/>
      <c r="P497" s="481"/>
      <c r="Q497" s="481"/>
      <c r="R497" s="481"/>
      <c r="S497" s="481"/>
      <c r="T497" s="481"/>
      <c r="U497" s="481"/>
      <c r="V497" s="481"/>
      <c r="W497" s="481"/>
      <c r="X497" s="481"/>
      <c r="Y497" s="481"/>
      <c r="Z497" s="481"/>
      <c r="AA497" s="481"/>
      <c r="AB497" s="481"/>
      <c r="AC497" s="481"/>
      <c r="AD497" s="481"/>
      <c r="AE497" s="481"/>
    </row>
    <row r="498" spans="1:31">
      <c r="A498" s="519"/>
      <c r="B498" s="526"/>
      <c r="C498" s="526"/>
      <c r="D498" s="519"/>
      <c r="E498" s="481"/>
      <c r="F498" s="481"/>
      <c r="G498" s="481"/>
      <c r="H498" s="481"/>
      <c r="I498" s="481"/>
      <c r="J498" s="481"/>
      <c r="K498" s="481"/>
      <c r="L498" s="481"/>
      <c r="M498" s="481"/>
      <c r="N498" s="481"/>
      <c r="O498" s="481"/>
      <c r="P498" s="481"/>
      <c r="Q498" s="481"/>
      <c r="R498" s="481"/>
      <c r="S498" s="481"/>
      <c r="T498" s="481"/>
      <c r="U498" s="481"/>
      <c r="V498" s="481"/>
      <c r="W498" s="481"/>
      <c r="X498" s="481"/>
      <c r="Y498" s="481"/>
      <c r="Z498" s="481"/>
      <c r="AA498" s="481"/>
      <c r="AB498" s="481"/>
      <c r="AC498" s="481"/>
      <c r="AD498" s="481"/>
      <c r="AE498" s="481"/>
    </row>
    <row r="499" spans="1:31">
      <c r="A499" s="519"/>
      <c r="B499" s="526"/>
      <c r="C499" s="526"/>
      <c r="D499" s="519"/>
      <c r="E499" s="481"/>
      <c r="F499" s="481"/>
      <c r="G499" s="481"/>
      <c r="H499" s="481"/>
      <c r="I499" s="481"/>
      <c r="J499" s="481"/>
      <c r="K499" s="481"/>
      <c r="L499" s="481"/>
      <c r="M499" s="481"/>
      <c r="N499" s="481"/>
      <c r="O499" s="481"/>
      <c r="P499" s="481"/>
      <c r="Q499" s="481"/>
      <c r="R499" s="481"/>
      <c r="S499" s="481"/>
      <c r="T499" s="481"/>
      <c r="U499" s="481"/>
      <c r="V499" s="481"/>
      <c r="W499" s="481"/>
      <c r="X499" s="481"/>
      <c r="Y499" s="481"/>
      <c r="Z499" s="481"/>
      <c r="AA499" s="481"/>
      <c r="AB499" s="481"/>
      <c r="AC499" s="481"/>
      <c r="AD499" s="481"/>
      <c r="AE499" s="481"/>
    </row>
    <row r="500" spans="1:31">
      <c r="A500" s="519"/>
      <c r="B500" s="526"/>
      <c r="C500" s="526"/>
      <c r="D500" s="519"/>
      <c r="E500" s="481"/>
      <c r="F500" s="481"/>
      <c r="G500" s="481"/>
      <c r="H500" s="481"/>
      <c r="I500" s="481"/>
      <c r="J500" s="481"/>
      <c r="K500" s="481"/>
      <c r="L500" s="481"/>
      <c r="M500" s="481"/>
      <c r="N500" s="481"/>
      <c r="O500" s="481"/>
      <c r="P500" s="481"/>
      <c r="Q500" s="481"/>
      <c r="R500" s="481"/>
      <c r="S500" s="481"/>
      <c r="T500" s="481"/>
      <c r="U500" s="481"/>
      <c r="V500" s="481"/>
      <c r="W500" s="481"/>
      <c r="X500" s="481"/>
      <c r="Y500" s="481"/>
      <c r="Z500" s="481"/>
      <c r="AA500" s="481"/>
      <c r="AB500" s="481"/>
      <c r="AC500" s="481"/>
      <c r="AD500" s="481"/>
      <c r="AE500" s="481"/>
    </row>
    <row r="501" spans="1:31">
      <c r="A501" s="519"/>
      <c r="B501" s="526"/>
      <c r="C501" s="526"/>
      <c r="D501" s="519"/>
      <c r="E501" s="481"/>
      <c r="F501" s="481"/>
      <c r="G501" s="481"/>
      <c r="H501" s="481"/>
      <c r="I501" s="481"/>
      <c r="J501" s="481"/>
      <c r="K501" s="481"/>
      <c r="L501" s="481"/>
      <c r="M501" s="481"/>
      <c r="N501" s="481"/>
      <c r="O501" s="481"/>
      <c r="P501" s="481"/>
      <c r="Q501" s="481"/>
      <c r="R501" s="481"/>
      <c r="S501" s="481"/>
      <c r="T501" s="481"/>
      <c r="U501" s="481"/>
      <c r="V501" s="481"/>
      <c r="W501" s="481"/>
      <c r="X501" s="481"/>
      <c r="Y501" s="481"/>
      <c r="Z501" s="481"/>
      <c r="AA501" s="481"/>
      <c r="AB501" s="481"/>
      <c r="AC501" s="481"/>
      <c r="AD501" s="481"/>
      <c r="AE501" s="481"/>
    </row>
    <row r="502" spans="1:31">
      <c r="A502" s="519"/>
      <c r="B502" s="526"/>
      <c r="C502" s="526"/>
      <c r="D502" s="519"/>
      <c r="E502" s="481"/>
      <c r="F502" s="481"/>
      <c r="G502" s="481"/>
      <c r="H502" s="481"/>
      <c r="I502" s="481"/>
      <c r="J502" s="481"/>
      <c r="K502" s="481"/>
      <c r="L502" s="481"/>
      <c r="M502" s="481"/>
      <c r="N502" s="481"/>
      <c r="O502" s="481"/>
      <c r="P502" s="481"/>
      <c r="Q502" s="481"/>
      <c r="R502" s="481"/>
      <c r="S502" s="481"/>
      <c r="T502" s="481"/>
      <c r="U502" s="481"/>
      <c r="V502" s="481"/>
      <c r="W502" s="481"/>
      <c r="X502" s="481"/>
      <c r="Y502" s="481"/>
      <c r="Z502" s="481"/>
      <c r="AA502" s="481"/>
      <c r="AB502" s="481"/>
      <c r="AC502" s="481"/>
      <c r="AD502" s="481"/>
      <c r="AE502" s="481"/>
    </row>
    <row r="503" spans="1:31">
      <c r="A503" s="519"/>
      <c r="B503" s="526"/>
      <c r="C503" s="526"/>
      <c r="D503" s="519"/>
      <c r="E503" s="481"/>
      <c r="F503" s="481"/>
      <c r="G503" s="481"/>
      <c r="H503" s="481"/>
      <c r="I503" s="481"/>
      <c r="J503" s="481"/>
      <c r="K503" s="481"/>
      <c r="L503" s="481"/>
      <c r="M503" s="481"/>
      <c r="N503" s="481"/>
      <c r="O503" s="481"/>
      <c r="P503" s="481"/>
      <c r="Q503" s="481"/>
      <c r="R503" s="481"/>
      <c r="S503" s="481"/>
      <c r="T503" s="481"/>
      <c r="U503" s="481"/>
      <c r="V503" s="481"/>
      <c r="W503" s="481"/>
      <c r="X503" s="481"/>
      <c r="Y503" s="481"/>
      <c r="Z503" s="481"/>
      <c r="AA503" s="481"/>
      <c r="AB503" s="481"/>
      <c r="AC503" s="481"/>
      <c r="AD503" s="481"/>
      <c r="AE503" s="481"/>
    </row>
    <row r="504" spans="1:31">
      <c r="A504" s="519"/>
      <c r="B504" s="526"/>
      <c r="C504" s="526"/>
      <c r="D504" s="519"/>
      <c r="E504" s="481"/>
      <c r="F504" s="481"/>
      <c r="G504" s="481"/>
      <c r="H504" s="481"/>
      <c r="I504" s="481"/>
      <c r="J504" s="481"/>
      <c r="K504" s="481"/>
      <c r="L504" s="481"/>
      <c r="M504" s="481"/>
      <c r="N504" s="481"/>
      <c r="O504" s="481"/>
      <c r="P504" s="481"/>
      <c r="Q504" s="481"/>
      <c r="R504" s="481"/>
      <c r="S504" s="481"/>
      <c r="T504" s="481"/>
      <c r="U504" s="481"/>
      <c r="V504" s="481"/>
      <c r="W504" s="481"/>
      <c r="X504" s="481"/>
      <c r="Y504" s="481"/>
      <c r="Z504" s="481"/>
      <c r="AA504" s="481"/>
      <c r="AB504" s="481"/>
      <c r="AC504" s="481"/>
      <c r="AD504" s="481"/>
      <c r="AE504" s="481"/>
    </row>
    <row r="505" spans="1:31">
      <c r="A505" s="519"/>
      <c r="B505" s="526"/>
      <c r="C505" s="526"/>
      <c r="D505" s="519"/>
      <c r="E505" s="481"/>
      <c r="F505" s="481"/>
      <c r="G505" s="481"/>
      <c r="H505" s="481"/>
      <c r="I505" s="481"/>
      <c r="J505" s="481"/>
      <c r="K505" s="481"/>
      <c r="L505" s="481"/>
      <c r="M505" s="481"/>
      <c r="N505" s="481"/>
      <c r="O505" s="481"/>
      <c r="P505" s="481"/>
      <c r="Q505" s="481"/>
      <c r="R505" s="481"/>
      <c r="S505" s="481"/>
      <c r="T505" s="481"/>
      <c r="U505" s="481"/>
      <c r="V505" s="481"/>
      <c r="W505" s="481"/>
      <c r="X505" s="481"/>
      <c r="Y505" s="481"/>
      <c r="Z505" s="481"/>
      <c r="AA505" s="481"/>
      <c r="AB505" s="481"/>
      <c r="AC505" s="481"/>
      <c r="AD505" s="481"/>
      <c r="AE505" s="481"/>
    </row>
    <row r="506" spans="1:31">
      <c r="A506" s="519"/>
      <c r="B506" s="526"/>
      <c r="C506" s="526"/>
      <c r="D506" s="519"/>
      <c r="E506" s="481"/>
      <c r="F506" s="481"/>
      <c r="G506" s="481"/>
      <c r="H506" s="481"/>
      <c r="I506" s="481"/>
      <c r="J506" s="481"/>
      <c r="K506" s="481"/>
      <c r="L506" s="481"/>
      <c r="M506" s="481"/>
      <c r="N506" s="481"/>
      <c r="O506" s="481"/>
      <c r="P506" s="481"/>
      <c r="Q506" s="481"/>
      <c r="R506" s="481"/>
      <c r="S506" s="481"/>
      <c r="T506" s="481"/>
      <c r="U506" s="481"/>
      <c r="V506" s="481"/>
      <c r="W506" s="481"/>
      <c r="X506" s="481"/>
      <c r="Y506" s="481"/>
      <c r="Z506" s="481"/>
      <c r="AA506" s="481"/>
      <c r="AB506" s="481"/>
      <c r="AC506" s="481"/>
      <c r="AD506" s="481"/>
      <c r="AE506" s="481"/>
    </row>
    <row r="507" spans="1:31">
      <c r="A507" s="519"/>
      <c r="B507" s="526"/>
      <c r="C507" s="526"/>
      <c r="D507" s="519"/>
      <c r="E507" s="481"/>
      <c r="F507" s="481"/>
      <c r="G507" s="481"/>
      <c r="H507" s="481"/>
      <c r="I507" s="481"/>
      <c r="J507" s="481"/>
      <c r="K507" s="481"/>
      <c r="L507" s="481"/>
      <c r="M507" s="481"/>
      <c r="N507" s="481"/>
      <c r="O507" s="481"/>
      <c r="P507" s="481"/>
      <c r="Q507" s="481"/>
      <c r="R507" s="481"/>
      <c r="S507" s="481"/>
      <c r="T507" s="481"/>
      <c r="U507" s="481"/>
      <c r="V507" s="481"/>
      <c r="W507" s="481"/>
      <c r="X507" s="481"/>
      <c r="Y507" s="481"/>
      <c r="Z507" s="481"/>
      <c r="AA507" s="481"/>
      <c r="AB507" s="481"/>
      <c r="AC507" s="481"/>
      <c r="AD507" s="481"/>
      <c r="AE507" s="481"/>
    </row>
    <row r="508" spans="1:31">
      <c r="A508" s="519"/>
      <c r="B508" s="526"/>
      <c r="C508" s="526"/>
      <c r="D508" s="519"/>
      <c r="E508" s="481"/>
      <c r="F508" s="481"/>
      <c r="G508" s="481"/>
      <c r="H508" s="481"/>
      <c r="I508" s="481"/>
      <c r="J508" s="481"/>
      <c r="K508" s="481"/>
      <c r="L508" s="481"/>
      <c r="M508" s="481"/>
      <c r="N508" s="481"/>
      <c r="O508" s="481"/>
      <c r="P508" s="481"/>
      <c r="Q508" s="481"/>
      <c r="R508" s="481"/>
      <c r="S508" s="481"/>
      <c r="T508" s="481"/>
      <c r="U508" s="481"/>
      <c r="V508" s="481"/>
      <c r="W508" s="481"/>
      <c r="X508" s="481"/>
      <c r="Y508" s="481"/>
      <c r="Z508" s="481"/>
      <c r="AA508" s="481"/>
      <c r="AB508" s="481"/>
      <c r="AC508" s="481"/>
      <c r="AD508" s="481"/>
      <c r="AE508" s="481"/>
    </row>
    <row r="509" spans="1:31">
      <c r="A509" s="519"/>
      <c r="B509" s="526"/>
      <c r="C509" s="526"/>
      <c r="D509" s="519"/>
      <c r="E509" s="481"/>
      <c r="F509" s="481"/>
      <c r="G509" s="481"/>
      <c r="H509" s="481"/>
      <c r="I509" s="481"/>
      <c r="J509" s="481"/>
      <c r="K509" s="481"/>
      <c r="L509" s="481"/>
      <c r="M509" s="481"/>
      <c r="N509" s="481"/>
      <c r="O509" s="481"/>
      <c r="P509" s="481"/>
      <c r="Q509" s="481"/>
      <c r="R509" s="481"/>
      <c r="S509" s="481"/>
      <c r="T509" s="481"/>
      <c r="U509" s="481"/>
      <c r="V509" s="481"/>
      <c r="W509" s="481"/>
      <c r="X509" s="481"/>
      <c r="Y509" s="481"/>
      <c r="Z509" s="481"/>
      <c r="AA509" s="481"/>
      <c r="AB509" s="481"/>
      <c r="AC509" s="481"/>
      <c r="AD509" s="481"/>
      <c r="AE509" s="481"/>
    </row>
    <row r="510" spans="1:31">
      <c r="A510" s="519"/>
      <c r="B510" s="526"/>
      <c r="C510" s="526"/>
      <c r="D510" s="519"/>
      <c r="E510" s="481"/>
      <c r="F510" s="481"/>
      <c r="G510" s="481"/>
      <c r="H510" s="481"/>
      <c r="I510" s="481"/>
      <c r="J510" s="481"/>
      <c r="K510" s="481"/>
      <c r="L510" s="481"/>
      <c r="M510" s="481"/>
      <c r="N510" s="481"/>
      <c r="O510" s="481"/>
      <c r="P510" s="481"/>
      <c r="Q510" s="481"/>
      <c r="R510" s="481"/>
      <c r="S510" s="481"/>
      <c r="T510" s="481"/>
      <c r="U510" s="481"/>
      <c r="V510" s="481"/>
      <c r="W510" s="481"/>
      <c r="X510" s="481"/>
      <c r="Y510" s="481"/>
      <c r="Z510" s="481"/>
      <c r="AA510" s="481"/>
      <c r="AB510" s="481"/>
      <c r="AC510" s="481"/>
      <c r="AD510" s="481"/>
      <c r="AE510" s="481"/>
    </row>
    <row r="511" spans="1:31">
      <c r="A511" s="519"/>
      <c r="B511" s="526"/>
      <c r="C511" s="526"/>
      <c r="D511" s="519"/>
      <c r="E511" s="481"/>
      <c r="F511" s="481"/>
      <c r="G511" s="481"/>
      <c r="H511" s="481"/>
      <c r="I511" s="481"/>
      <c r="J511" s="481"/>
      <c r="K511" s="481"/>
      <c r="L511" s="481"/>
      <c r="M511" s="481"/>
      <c r="N511" s="481"/>
      <c r="O511" s="481"/>
      <c r="P511" s="481"/>
      <c r="Q511" s="481"/>
      <c r="R511" s="481"/>
      <c r="S511" s="481"/>
      <c r="T511" s="481"/>
      <c r="U511" s="481"/>
      <c r="V511" s="481"/>
      <c r="W511" s="481"/>
      <c r="X511" s="481"/>
      <c r="Y511" s="481"/>
      <c r="Z511" s="481"/>
      <c r="AA511" s="481"/>
      <c r="AB511" s="481"/>
      <c r="AC511" s="481"/>
      <c r="AD511" s="481"/>
      <c r="AE511" s="481"/>
    </row>
    <row r="512" spans="1:31">
      <c r="A512" s="519"/>
      <c r="B512" s="526"/>
      <c r="C512" s="526"/>
      <c r="D512" s="519"/>
      <c r="E512" s="481"/>
      <c r="F512" s="481"/>
      <c r="G512" s="481"/>
      <c r="H512" s="481"/>
      <c r="I512" s="481"/>
      <c r="J512" s="481"/>
      <c r="K512" s="481"/>
      <c r="L512" s="481"/>
      <c r="M512" s="481"/>
      <c r="N512" s="481"/>
      <c r="O512" s="481"/>
      <c r="P512" s="481"/>
      <c r="Q512" s="481"/>
      <c r="R512" s="481"/>
      <c r="S512" s="481"/>
      <c r="T512" s="481"/>
      <c r="U512" s="481"/>
      <c r="V512" s="481"/>
      <c r="W512" s="481"/>
      <c r="X512" s="481"/>
      <c r="Y512" s="481"/>
      <c r="Z512" s="481"/>
      <c r="AA512" s="481"/>
      <c r="AB512" s="481"/>
      <c r="AC512" s="481"/>
      <c r="AD512" s="481"/>
      <c r="AE512" s="481"/>
    </row>
    <row r="513" spans="1:31">
      <c r="A513" s="519"/>
      <c r="B513" s="526"/>
      <c r="C513" s="526"/>
      <c r="D513" s="519"/>
      <c r="E513" s="481"/>
      <c r="F513" s="481"/>
      <c r="G513" s="481"/>
      <c r="H513" s="481"/>
      <c r="I513" s="481"/>
      <c r="J513" s="481"/>
      <c r="K513" s="481"/>
      <c r="L513" s="481"/>
      <c r="M513" s="481"/>
      <c r="N513" s="481"/>
      <c r="O513" s="481"/>
      <c r="P513" s="481"/>
      <c r="Q513" s="481"/>
      <c r="R513" s="481"/>
      <c r="S513" s="481"/>
      <c r="T513" s="481"/>
      <c r="U513" s="481"/>
      <c r="V513" s="481"/>
      <c r="W513" s="481"/>
      <c r="X513" s="481"/>
      <c r="Y513" s="481"/>
      <c r="Z513" s="481"/>
      <c r="AA513" s="481"/>
      <c r="AB513" s="481"/>
      <c r="AC513" s="481"/>
      <c r="AD513" s="481"/>
      <c r="AE513" s="481"/>
    </row>
    <row r="514" spans="1:31">
      <c r="A514" s="519"/>
      <c r="B514" s="526"/>
      <c r="C514" s="526"/>
      <c r="D514" s="519"/>
      <c r="E514" s="481"/>
      <c r="F514" s="481"/>
      <c r="G514" s="481"/>
      <c r="H514" s="481"/>
      <c r="I514" s="481"/>
      <c r="J514" s="481"/>
      <c r="K514" s="481"/>
      <c r="L514" s="481"/>
      <c r="M514" s="481"/>
      <c r="N514" s="481"/>
      <c r="O514" s="481"/>
      <c r="P514" s="481"/>
      <c r="Q514" s="481"/>
      <c r="R514" s="481"/>
      <c r="S514" s="481"/>
      <c r="T514" s="481"/>
      <c r="U514" s="481"/>
      <c r="V514" s="481"/>
      <c r="W514" s="481"/>
      <c r="X514" s="481"/>
      <c r="Y514" s="481"/>
      <c r="Z514" s="481"/>
      <c r="AA514" s="481"/>
      <c r="AB514" s="481"/>
      <c r="AC514" s="481"/>
      <c r="AD514" s="481"/>
      <c r="AE514" s="481"/>
    </row>
    <row r="515" spans="1:31">
      <c r="A515" s="519"/>
      <c r="B515" s="526"/>
      <c r="C515" s="526"/>
      <c r="D515" s="519"/>
      <c r="E515" s="481"/>
      <c r="F515" s="481"/>
      <c r="G515" s="481"/>
      <c r="H515" s="481"/>
      <c r="I515" s="481"/>
      <c r="J515" s="481"/>
      <c r="K515" s="481"/>
      <c r="L515" s="481"/>
      <c r="M515" s="481"/>
      <c r="N515" s="481"/>
      <c r="O515" s="481"/>
      <c r="P515" s="481"/>
      <c r="Q515" s="481"/>
      <c r="R515" s="481"/>
      <c r="S515" s="481"/>
      <c r="T515" s="481"/>
      <c r="U515" s="481"/>
      <c r="V515" s="481"/>
      <c r="W515" s="481"/>
      <c r="X515" s="481"/>
      <c r="Y515" s="481"/>
      <c r="Z515" s="481"/>
      <c r="AA515" s="481"/>
      <c r="AB515" s="481"/>
      <c r="AC515" s="481"/>
      <c r="AD515" s="481"/>
      <c r="AE515" s="481"/>
    </row>
    <row r="516" spans="1:31">
      <c r="A516" s="519"/>
      <c r="B516" s="526"/>
      <c r="C516" s="526"/>
      <c r="D516" s="519"/>
      <c r="E516" s="481"/>
      <c r="F516" s="481"/>
      <c r="G516" s="481"/>
      <c r="H516" s="481"/>
      <c r="I516" s="481"/>
      <c r="J516" s="481"/>
      <c r="K516" s="481"/>
      <c r="L516" s="481"/>
      <c r="M516" s="481"/>
      <c r="N516" s="481"/>
      <c r="O516" s="481"/>
      <c r="P516" s="481"/>
      <c r="Q516" s="481"/>
      <c r="R516" s="481"/>
      <c r="S516" s="481"/>
      <c r="T516" s="481"/>
      <c r="U516" s="481"/>
      <c r="V516" s="481"/>
      <c r="W516" s="481"/>
      <c r="X516" s="481"/>
      <c r="Y516" s="481"/>
      <c r="Z516" s="481"/>
      <c r="AA516" s="481"/>
      <c r="AB516" s="481"/>
      <c r="AC516" s="481"/>
      <c r="AD516" s="481"/>
      <c r="AE516" s="481"/>
    </row>
    <row r="517" spans="1:31">
      <c r="A517" s="519"/>
      <c r="B517" s="526"/>
      <c r="C517" s="526"/>
      <c r="D517" s="519"/>
      <c r="E517" s="481"/>
      <c r="F517" s="481"/>
      <c r="G517" s="481"/>
      <c r="H517" s="481"/>
      <c r="I517" s="481"/>
      <c r="J517" s="481"/>
      <c r="K517" s="481"/>
      <c r="L517" s="481"/>
      <c r="M517" s="481"/>
      <c r="N517" s="481"/>
      <c r="O517" s="481"/>
      <c r="P517" s="481"/>
      <c r="Q517" s="481"/>
      <c r="R517" s="481"/>
      <c r="S517" s="481"/>
      <c r="T517" s="481"/>
      <c r="U517" s="481"/>
      <c r="V517" s="481"/>
      <c r="W517" s="481"/>
      <c r="X517" s="481"/>
      <c r="Y517" s="481"/>
      <c r="Z517" s="481"/>
      <c r="AA517" s="481"/>
      <c r="AB517" s="481"/>
      <c r="AC517" s="481"/>
      <c r="AD517" s="481"/>
      <c r="AE517" s="481"/>
    </row>
    <row r="518" spans="1:31">
      <c r="A518" s="519"/>
      <c r="B518" s="526"/>
      <c r="C518" s="526"/>
      <c r="D518" s="519"/>
      <c r="E518" s="481"/>
      <c r="F518" s="481"/>
      <c r="G518" s="481"/>
      <c r="H518" s="481"/>
      <c r="I518" s="481"/>
      <c r="J518" s="481"/>
      <c r="K518" s="481"/>
      <c r="L518" s="481"/>
      <c r="M518" s="481"/>
      <c r="N518" s="481"/>
      <c r="O518" s="481"/>
      <c r="P518" s="481"/>
      <c r="Q518" s="481"/>
      <c r="R518" s="481"/>
      <c r="S518" s="481"/>
      <c r="T518" s="481"/>
      <c r="U518" s="481"/>
      <c r="V518" s="481"/>
      <c r="W518" s="481"/>
      <c r="X518" s="481"/>
      <c r="Y518" s="481"/>
      <c r="Z518" s="481"/>
      <c r="AA518" s="481"/>
      <c r="AB518" s="481"/>
      <c r="AC518" s="481"/>
      <c r="AD518" s="481"/>
      <c r="AE518" s="481"/>
    </row>
    <row r="519" spans="1:31">
      <c r="A519" s="519"/>
      <c r="B519" s="526"/>
      <c r="C519" s="526"/>
      <c r="D519" s="519"/>
      <c r="E519" s="481"/>
      <c r="F519" s="481"/>
      <c r="G519" s="481"/>
      <c r="H519" s="481"/>
      <c r="I519" s="481"/>
      <c r="J519" s="481"/>
      <c r="K519" s="481"/>
      <c r="L519" s="481"/>
      <c r="M519" s="481"/>
      <c r="N519" s="481"/>
      <c r="O519" s="481"/>
      <c r="P519" s="481"/>
      <c r="Q519" s="481"/>
      <c r="R519" s="481"/>
      <c r="S519" s="481"/>
      <c r="T519" s="481"/>
      <c r="U519" s="481"/>
      <c r="V519" s="481"/>
      <c r="W519" s="481"/>
      <c r="X519" s="481"/>
      <c r="Y519" s="481"/>
      <c r="Z519" s="481"/>
      <c r="AA519" s="481"/>
      <c r="AB519" s="481"/>
      <c r="AC519" s="481"/>
      <c r="AD519" s="481"/>
      <c r="AE519" s="481"/>
    </row>
    <row r="520" spans="1:31">
      <c r="A520" s="519"/>
      <c r="B520" s="526"/>
      <c r="C520" s="526"/>
      <c r="D520" s="519"/>
      <c r="E520" s="481"/>
      <c r="F520" s="481"/>
      <c r="G520" s="481"/>
      <c r="H520" s="481"/>
      <c r="I520" s="481"/>
      <c r="J520" s="481"/>
      <c r="K520" s="481"/>
      <c r="L520" s="481"/>
      <c r="M520" s="481"/>
      <c r="N520" s="481"/>
      <c r="O520" s="481"/>
      <c r="P520" s="481"/>
      <c r="Q520" s="481"/>
      <c r="R520" s="481"/>
      <c r="S520" s="481"/>
      <c r="T520" s="481"/>
      <c r="U520" s="481"/>
      <c r="V520" s="481"/>
      <c r="W520" s="481"/>
      <c r="X520" s="481"/>
      <c r="Y520" s="481"/>
      <c r="Z520" s="481"/>
      <c r="AA520" s="481"/>
      <c r="AB520" s="481"/>
      <c r="AC520" s="481"/>
      <c r="AD520" s="481"/>
      <c r="AE520" s="481"/>
    </row>
    <row r="521" spans="1:31">
      <c r="A521" s="519"/>
      <c r="B521" s="526"/>
      <c r="C521" s="526"/>
      <c r="D521" s="519"/>
      <c r="E521" s="481"/>
      <c r="F521" s="481"/>
      <c r="G521" s="481"/>
      <c r="H521" s="481"/>
      <c r="I521" s="481"/>
      <c r="J521" s="481"/>
      <c r="K521" s="481"/>
      <c r="L521" s="481"/>
      <c r="M521" s="481"/>
      <c r="N521" s="481"/>
      <c r="O521" s="481"/>
      <c r="P521" s="481"/>
      <c r="Q521" s="481"/>
      <c r="R521" s="481"/>
      <c r="S521" s="481"/>
      <c r="T521" s="481"/>
      <c r="U521" s="481"/>
      <c r="V521" s="481"/>
      <c r="W521" s="481"/>
      <c r="X521" s="481"/>
      <c r="Y521" s="481"/>
      <c r="Z521" s="481"/>
      <c r="AA521" s="481"/>
      <c r="AB521" s="481"/>
      <c r="AC521" s="481"/>
      <c r="AD521" s="481"/>
      <c r="AE521" s="481"/>
    </row>
    <row r="522" spans="1:31">
      <c r="A522" s="519"/>
      <c r="B522" s="526"/>
      <c r="C522" s="526"/>
      <c r="D522" s="519"/>
      <c r="E522" s="481"/>
      <c r="F522" s="481"/>
      <c r="G522" s="481"/>
      <c r="H522" s="481"/>
      <c r="I522" s="481"/>
      <c r="J522" s="481"/>
      <c r="K522" s="481"/>
      <c r="L522" s="481"/>
      <c r="M522" s="481"/>
      <c r="N522" s="481"/>
      <c r="O522" s="481"/>
      <c r="P522" s="481"/>
      <c r="Q522" s="481"/>
      <c r="R522" s="481"/>
      <c r="S522" s="481"/>
      <c r="T522" s="481"/>
      <c r="U522" s="481"/>
      <c r="V522" s="481"/>
      <c r="W522" s="481"/>
      <c r="X522" s="481"/>
      <c r="Y522" s="481"/>
      <c r="Z522" s="481"/>
      <c r="AA522" s="481"/>
      <c r="AB522" s="481"/>
      <c r="AC522" s="481"/>
      <c r="AD522" s="481"/>
      <c r="AE522" s="481"/>
    </row>
    <row r="523" spans="1:31">
      <c r="A523" s="519"/>
      <c r="B523" s="526"/>
      <c r="C523" s="526"/>
      <c r="D523" s="519"/>
      <c r="E523" s="481"/>
      <c r="F523" s="481"/>
      <c r="G523" s="481"/>
      <c r="H523" s="481"/>
      <c r="I523" s="481"/>
      <c r="J523" s="481"/>
      <c r="K523" s="481"/>
      <c r="L523" s="481"/>
      <c r="M523" s="481"/>
      <c r="N523" s="481"/>
      <c r="O523" s="481"/>
      <c r="P523" s="481"/>
      <c r="Q523" s="481"/>
      <c r="R523" s="481"/>
      <c r="S523" s="481"/>
      <c r="T523" s="481"/>
      <c r="U523" s="481"/>
      <c r="V523" s="481"/>
      <c r="W523" s="481"/>
      <c r="X523" s="481"/>
      <c r="Y523" s="481"/>
      <c r="Z523" s="481"/>
      <c r="AA523" s="481"/>
      <c r="AB523" s="481"/>
      <c r="AC523" s="481"/>
      <c r="AD523" s="481"/>
      <c r="AE523" s="481"/>
    </row>
    <row r="524" spans="1:31">
      <c r="A524" s="519"/>
      <c r="B524" s="526"/>
      <c r="C524" s="526"/>
      <c r="D524" s="519"/>
      <c r="E524" s="481"/>
      <c r="F524" s="481"/>
      <c r="G524" s="481"/>
      <c r="H524" s="481"/>
      <c r="I524" s="481"/>
      <c r="J524" s="481"/>
      <c r="K524" s="481"/>
      <c r="L524" s="481"/>
      <c r="M524" s="481"/>
      <c r="N524" s="481"/>
      <c r="O524" s="481"/>
      <c r="P524" s="481"/>
      <c r="Q524" s="481"/>
      <c r="R524" s="481"/>
      <c r="S524" s="481"/>
      <c r="T524" s="481"/>
      <c r="U524" s="481"/>
      <c r="V524" s="481"/>
      <c r="W524" s="481"/>
      <c r="X524" s="481"/>
      <c r="Y524" s="481"/>
      <c r="Z524" s="481"/>
      <c r="AA524" s="481"/>
      <c r="AB524" s="481"/>
      <c r="AC524" s="481"/>
      <c r="AD524" s="481"/>
      <c r="AE524" s="481"/>
    </row>
    <row r="525" spans="1:31">
      <c r="A525" s="519"/>
      <c r="B525" s="526"/>
      <c r="C525" s="526"/>
      <c r="D525" s="519"/>
      <c r="E525" s="481"/>
      <c r="F525" s="481"/>
      <c r="G525" s="481"/>
      <c r="H525" s="481"/>
      <c r="I525" s="481"/>
      <c r="J525" s="481"/>
      <c r="K525" s="481"/>
      <c r="L525" s="481"/>
      <c r="M525" s="481"/>
      <c r="N525" s="481"/>
      <c r="O525" s="481"/>
      <c r="P525" s="481"/>
      <c r="Q525" s="481"/>
      <c r="R525" s="481"/>
      <c r="S525" s="481"/>
      <c r="T525" s="481"/>
      <c r="U525" s="481"/>
      <c r="V525" s="481"/>
      <c r="W525" s="481"/>
      <c r="X525" s="481"/>
      <c r="Y525" s="481"/>
      <c r="Z525" s="481"/>
      <c r="AA525" s="481"/>
      <c r="AB525" s="481"/>
      <c r="AC525" s="481"/>
      <c r="AD525" s="481"/>
      <c r="AE525" s="481"/>
    </row>
    <row r="526" spans="1:31">
      <c r="A526" s="519"/>
      <c r="B526" s="526"/>
      <c r="C526" s="526"/>
      <c r="D526" s="519"/>
      <c r="E526" s="481"/>
      <c r="F526" s="481"/>
      <c r="G526" s="481"/>
      <c r="H526" s="481"/>
      <c r="I526" s="481"/>
      <c r="J526" s="481"/>
      <c r="K526" s="481"/>
      <c r="L526" s="481"/>
      <c r="M526" s="481"/>
      <c r="N526" s="481"/>
      <c r="O526" s="481"/>
      <c r="P526" s="481"/>
      <c r="Q526" s="481"/>
      <c r="R526" s="481"/>
      <c r="S526" s="481"/>
      <c r="T526" s="481"/>
      <c r="U526" s="481"/>
      <c r="V526" s="481"/>
      <c r="W526" s="481"/>
      <c r="X526" s="481"/>
      <c r="Y526" s="481"/>
      <c r="Z526" s="481"/>
      <c r="AA526" s="481"/>
      <c r="AB526" s="481"/>
      <c r="AC526" s="481"/>
      <c r="AD526" s="481"/>
      <c r="AE526" s="481"/>
    </row>
    <row r="527" spans="1:31">
      <c r="A527" s="519"/>
      <c r="B527" s="526"/>
      <c r="C527" s="526"/>
      <c r="D527" s="519"/>
      <c r="E527" s="481"/>
      <c r="F527" s="481"/>
      <c r="G527" s="481"/>
      <c r="H527" s="481"/>
      <c r="I527" s="481"/>
      <c r="J527" s="481"/>
      <c r="K527" s="481"/>
      <c r="L527" s="481"/>
      <c r="M527" s="481"/>
      <c r="N527" s="481"/>
      <c r="O527" s="481"/>
      <c r="P527" s="481"/>
      <c r="Q527" s="481"/>
      <c r="R527" s="481"/>
      <c r="S527" s="481"/>
      <c r="T527" s="481"/>
      <c r="U527" s="481"/>
      <c r="V527" s="481"/>
      <c r="W527" s="481"/>
      <c r="X527" s="481"/>
      <c r="Y527" s="481"/>
      <c r="Z527" s="481"/>
      <c r="AA527" s="481"/>
      <c r="AB527" s="481"/>
      <c r="AC527" s="481"/>
      <c r="AD527" s="481"/>
      <c r="AE527" s="481"/>
    </row>
    <row r="528" spans="1:31">
      <c r="A528" s="519"/>
      <c r="B528" s="526"/>
      <c r="C528" s="526"/>
      <c r="D528" s="519"/>
      <c r="E528" s="481"/>
      <c r="F528" s="481"/>
      <c r="G528" s="481"/>
      <c r="H528" s="481"/>
      <c r="I528" s="481"/>
      <c r="J528" s="481"/>
      <c r="K528" s="481"/>
      <c r="L528" s="481"/>
      <c r="M528" s="481"/>
      <c r="N528" s="481"/>
      <c r="O528" s="481"/>
      <c r="P528" s="481"/>
      <c r="Q528" s="481"/>
      <c r="R528" s="481"/>
      <c r="S528" s="481"/>
      <c r="T528" s="481"/>
      <c r="U528" s="481"/>
      <c r="V528" s="481"/>
      <c r="W528" s="481"/>
      <c r="X528" s="481"/>
      <c r="Y528" s="481"/>
      <c r="Z528" s="481"/>
      <c r="AA528" s="481"/>
      <c r="AB528" s="481"/>
      <c r="AC528" s="481"/>
      <c r="AD528" s="481"/>
      <c r="AE528" s="481"/>
    </row>
    <row r="529" spans="1:31">
      <c r="A529" s="519"/>
      <c r="B529" s="526"/>
      <c r="C529" s="526"/>
      <c r="D529" s="519"/>
      <c r="E529" s="481"/>
      <c r="F529" s="481"/>
      <c r="G529" s="481"/>
      <c r="H529" s="481"/>
      <c r="I529" s="481"/>
      <c r="J529" s="481"/>
      <c r="K529" s="481"/>
      <c r="L529" s="481"/>
      <c r="M529" s="481"/>
      <c r="N529" s="481"/>
      <c r="O529" s="481"/>
      <c r="P529" s="481"/>
      <c r="Q529" s="481"/>
      <c r="R529" s="481"/>
      <c r="S529" s="481"/>
      <c r="T529" s="481"/>
      <c r="U529" s="481"/>
      <c r="V529" s="481"/>
      <c r="W529" s="481"/>
      <c r="X529" s="481"/>
      <c r="Y529" s="481"/>
      <c r="Z529" s="481"/>
      <c r="AA529" s="481"/>
      <c r="AB529" s="481"/>
      <c r="AC529" s="481"/>
      <c r="AD529" s="481"/>
      <c r="AE529" s="481"/>
    </row>
    <row r="530" spans="1:31">
      <c r="A530" s="519"/>
      <c r="B530" s="526"/>
      <c r="C530" s="526"/>
      <c r="D530" s="519"/>
      <c r="E530" s="481"/>
      <c r="F530" s="481"/>
      <c r="G530" s="481"/>
      <c r="H530" s="481"/>
      <c r="I530" s="481"/>
      <c r="J530" s="481"/>
      <c r="K530" s="481"/>
      <c r="L530" s="481"/>
      <c r="M530" s="481"/>
      <c r="N530" s="481"/>
      <c r="O530" s="481"/>
      <c r="P530" s="481"/>
      <c r="Q530" s="481"/>
      <c r="R530" s="481"/>
      <c r="S530" s="481"/>
      <c r="T530" s="481"/>
      <c r="U530" s="481"/>
      <c r="V530" s="481"/>
      <c r="W530" s="481"/>
      <c r="X530" s="481"/>
      <c r="Y530" s="481"/>
      <c r="Z530" s="481"/>
      <c r="AA530" s="481"/>
      <c r="AB530" s="481"/>
      <c r="AC530" s="481"/>
      <c r="AD530" s="481"/>
      <c r="AE530" s="481"/>
    </row>
    <row r="531" spans="1:31">
      <c r="A531" s="519"/>
      <c r="B531" s="526"/>
      <c r="C531" s="526"/>
      <c r="D531" s="519"/>
      <c r="E531" s="481"/>
      <c r="F531" s="481"/>
      <c r="G531" s="481"/>
      <c r="H531" s="481"/>
      <c r="I531" s="481"/>
      <c r="J531" s="481"/>
      <c r="K531" s="481"/>
      <c r="L531" s="481"/>
      <c r="M531" s="481"/>
      <c r="N531" s="481"/>
      <c r="O531" s="481"/>
      <c r="P531" s="481"/>
      <c r="Q531" s="481"/>
      <c r="R531" s="481"/>
      <c r="S531" s="481"/>
      <c r="T531" s="481"/>
      <c r="U531" s="481"/>
      <c r="V531" s="481"/>
      <c r="W531" s="481"/>
      <c r="X531" s="481"/>
      <c r="Y531" s="481"/>
      <c r="Z531" s="481"/>
      <c r="AA531" s="481"/>
      <c r="AB531" s="481"/>
      <c r="AC531" s="481"/>
      <c r="AD531" s="481"/>
      <c r="AE531" s="481"/>
    </row>
    <row r="532" spans="1:31">
      <c r="A532" s="519"/>
      <c r="B532" s="526"/>
      <c r="C532" s="526"/>
      <c r="D532" s="519"/>
      <c r="E532" s="481"/>
      <c r="F532" s="481"/>
      <c r="G532" s="481"/>
      <c r="H532" s="481"/>
      <c r="I532" s="481"/>
      <c r="J532" s="481"/>
      <c r="K532" s="481"/>
      <c r="L532" s="481"/>
      <c r="M532" s="481"/>
      <c r="N532" s="481"/>
      <c r="O532" s="481"/>
      <c r="P532" s="481"/>
      <c r="Q532" s="481"/>
      <c r="R532" s="481"/>
      <c r="S532" s="481"/>
      <c r="T532" s="481"/>
      <c r="U532" s="481"/>
      <c r="V532" s="481"/>
      <c r="W532" s="481"/>
      <c r="X532" s="481"/>
      <c r="Y532" s="481"/>
      <c r="Z532" s="481"/>
      <c r="AA532" s="481"/>
      <c r="AB532" s="481"/>
      <c r="AC532" s="481"/>
      <c r="AD532" s="481"/>
      <c r="AE532" s="481"/>
    </row>
    <row r="533" spans="1:31">
      <c r="A533" s="519"/>
      <c r="B533" s="526"/>
      <c r="C533" s="526"/>
      <c r="D533" s="519"/>
      <c r="E533" s="481"/>
      <c r="F533" s="481"/>
      <c r="G533" s="481"/>
      <c r="H533" s="481"/>
      <c r="I533" s="481"/>
      <c r="J533" s="481"/>
      <c r="K533" s="481"/>
      <c r="L533" s="481"/>
      <c r="M533" s="481"/>
      <c r="N533" s="481"/>
      <c r="O533" s="481"/>
      <c r="P533" s="481"/>
      <c r="Q533" s="481"/>
      <c r="R533" s="481"/>
      <c r="S533" s="481"/>
      <c r="T533" s="481"/>
      <c r="U533" s="481"/>
      <c r="V533" s="481"/>
      <c r="W533" s="481"/>
      <c r="X533" s="481"/>
      <c r="Y533" s="481"/>
      <c r="Z533" s="481"/>
      <c r="AA533" s="481"/>
      <c r="AB533" s="481"/>
      <c r="AC533" s="481"/>
      <c r="AD533" s="481"/>
      <c r="AE533" s="481"/>
    </row>
    <row r="534" spans="1:31">
      <c r="A534" s="519"/>
      <c r="B534" s="526"/>
      <c r="C534" s="526"/>
      <c r="D534" s="519"/>
      <c r="E534" s="481"/>
      <c r="F534" s="481"/>
      <c r="G534" s="481"/>
      <c r="H534" s="481"/>
      <c r="I534" s="481"/>
      <c r="J534" s="481"/>
      <c r="K534" s="481"/>
      <c r="L534" s="481"/>
      <c r="M534" s="481"/>
      <c r="N534" s="481"/>
      <c r="O534" s="481"/>
      <c r="P534" s="481"/>
      <c r="Q534" s="481"/>
      <c r="R534" s="481"/>
      <c r="S534" s="481"/>
      <c r="T534" s="481"/>
      <c r="U534" s="481"/>
      <c r="V534" s="481"/>
      <c r="W534" s="481"/>
      <c r="X534" s="481"/>
      <c r="Y534" s="481"/>
      <c r="Z534" s="481"/>
      <c r="AA534" s="481"/>
      <c r="AB534" s="481"/>
      <c r="AC534" s="481"/>
      <c r="AD534" s="481"/>
      <c r="AE534" s="481"/>
    </row>
    <row r="535" spans="1:31">
      <c r="A535" s="519"/>
      <c r="B535" s="526"/>
      <c r="C535" s="526"/>
      <c r="D535" s="519"/>
      <c r="E535" s="481"/>
      <c r="F535" s="481"/>
      <c r="G535" s="481"/>
      <c r="H535" s="481"/>
      <c r="I535" s="481"/>
      <c r="J535" s="481"/>
      <c r="K535" s="481"/>
      <c r="L535" s="481"/>
      <c r="M535" s="481"/>
      <c r="N535" s="481"/>
      <c r="O535" s="481"/>
      <c r="P535" s="481"/>
      <c r="Q535" s="481"/>
      <c r="R535" s="481"/>
      <c r="S535" s="481"/>
      <c r="T535" s="481"/>
      <c r="U535" s="481"/>
      <c r="V535" s="481"/>
      <c r="W535" s="481"/>
      <c r="X535" s="481"/>
      <c r="Y535" s="481"/>
      <c r="Z535" s="481"/>
      <c r="AA535" s="481"/>
      <c r="AB535" s="481"/>
      <c r="AC535" s="481"/>
      <c r="AD535" s="481"/>
      <c r="AE535" s="481"/>
    </row>
    <row r="536" spans="1:31">
      <c r="A536" s="519"/>
      <c r="B536" s="526"/>
      <c r="C536" s="526"/>
      <c r="D536" s="519"/>
      <c r="E536" s="481"/>
      <c r="F536" s="481"/>
      <c r="G536" s="481"/>
      <c r="H536" s="481"/>
      <c r="I536" s="481"/>
      <c r="J536" s="481"/>
      <c r="K536" s="481"/>
      <c r="L536" s="481"/>
      <c r="M536" s="481"/>
      <c r="N536" s="481"/>
      <c r="O536" s="481"/>
      <c r="P536" s="481"/>
      <c r="Q536" s="481"/>
      <c r="R536" s="481"/>
      <c r="S536" s="481"/>
      <c r="T536" s="481"/>
      <c r="U536" s="481"/>
      <c r="V536" s="481"/>
      <c r="W536" s="481"/>
      <c r="X536" s="481"/>
      <c r="Y536" s="481"/>
      <c r="Z536" s="481"/>
      <c r="AA536" s="481"/>
      <c r="AB536" s="481"/>
      <c r="AC536" s="481"/>
      <c r="AD536" s="481"/>
      <c r="AE536" s="481"/>
    </row>
    <row r="537" spans="1:31">
      <c r="A537" s="519"/>
      <c r="B537" s="526"/>
      <c r="C537" s="526"/>
      <c r="D537" s="519"/>
      <c r="E537" s="481"/>
      <c r="F537" s="481"/>
      <c r="G537" s="481"/>
      <c r="H537" s="481"/>
      <c r="I537" s="481"/>
      <c r="J537" s="481"/>
      <c r="K537" s="481"/>
      <c r="L537" s="481"/>
      <c r="M537" s="481"/>
      <c r="N537" s="481"/>
      <c r="O537" s="481"/>
      <c r="P537" s="481"/>
      <c r="Q537" s="481"/>
      <c r="R537" s="481"/>
      <c r="S537" s="481"/>
      <c r="T537" s="481"/>
      <c r="U537" s="481"/>
      <c r="V537" s="481"/>
      <c r="W537" s="481"/>
      <c r="X537" s="481"/>
      <c r="Y537" s="481"/>
      <c r="Z537" s="481"/>
      <c r="AA537" s="481"/>
      <c r="AB537" s="481"/>
      <c r="AC537" s="481"/>
      <c r="AD537" s="481"/>
      <c r="AE537" s="481"/>
    </row>
    <row r="538" spans="1:31">
      <c r="A538" s="519"/>
      <c r="B538" s="526"/>
      <c r="C538" s="526"/>
      <c r="D538" s="519"/>
      <c r="E538" s="481"/>
      <c r="F538" s="481"/>
      <c r="G538" s="481"/>
      <c r="H538" s="481"/>
      <c r="I538" s="481"/>
      <c r="J538" s="481"/>
      <c r="K538" s="481"/>
      <c r="L538" s="481"/>
      <c r="M538" s="481"/>
      <c r="N538" s="481"/>
      <c r="O538" s="481"/>
      <c r="P538" s="481"/>
      <c r="Q538" s="481"/>
      <c r="R538" s="481"/>
      <c r="S538" s="481"/>
      <c r="T538" s="481"/>
      <c r="U538" s="481"/>
      <c r="V538" s="481"/>
      <c r="W538" s="481"/>
      <c r="X538" s="481"/>
      <c r="Y538" s="481"/>
      <c r="Z538" s="481"/>
      <c r="AA538" s="481"/>
      <c r="AB538" s="481"/>
      <c r="AC538" s="481"/>
      <c r="AD538" s="481"/>
      <c r="AE538" s="481"/>
    </row>
    <row r="539" spans="1:31">
      <c r="A539" s="519"/>
      <c r="B539" s="519"/>
      <c r="C539" s="519"/>
      <c r="D539" s="519"/>
      <c r="E539" s="481"/>
      <c r="F539" s="481"/>
      <c r="G539" s="481"/>
      <c r="H539" s="481"/>
      <c r="I539" s="481"/>
      <c r="J539" s="481"/>
      <c r="K539" s="481"/>
      <c r="L539" s="481"/>
      <c r="M539" s="481"/>
      <c r="N539" s="481"/>
      <c r="O539" s="481"/>
      <c r="P539" s="481"/>
      <c r="Q539" s="481"/>
      <c r="R539" s="481"/>
      <c r="S539" s="481"/>
      <c r="T539" s="481"/>
      <c r="U539" s="481"/>
      <c r="V539" s="481"/>
      <c r="W539" s="481"/>
      <c r="X539" s="481"/>
      <c r="Y539" s="481"/>
      <c r="Z539" s="481"/>
      <c r="AA539" s="481"/>
      <c r="AB539" s="481"/>
      <c r="AC539" s="481"/>
      <c r="AD539" s="481"/>
      <c r="AE539" s="481"/>
    </row>
    <row r="540" spans="1:31">
      <c r="A540" s="519"/>
      <c r="B540" s="519"/>
      <c r="C540" s="519"/>
      <c r="D540" s="519"/>
      <c r="E540" s="481"/>
      <c r="F540" s="481"/>
      <c r="G540" s="481"/>
      <c r="H540" s="481"/>
      <c r="I540" s="481"/>
      <c r="J540" s="481"/>
      <c r="K540" s="481"/>
      <c r="L540" s="481"/>
      <c r="M540" s="481"/>
      <c r="N540" s="481"/>
      <c r="O540" s="481"/>
      <c r="P540" s="481"/>
      <c r="Q540" s="481"/>
      <c r="R540" s="481"/>
      <c r="S540" s="481"/>
      <c r="T540" s="481"/>
      <c r="U540" s="481"/>
      <c r="V540" s="481"/>
      <c r="W540" s="481"/>
      <c r="X540" s="481"/>
      <c r="Y540" s="481"/>
      <c r="Z540" s="481"/>
      <c r="AA540" s="481"/>
      <c r="AB540" s="481"/>
      <c r="AC540" s="481"/>
      <c r="AD540" s="481"/>
      <c r="AE540" s="481"/>
    </row>
    <row r="541" spans="1:31">
      <c r="A541" s="519"/>
      <c r="B541" s="519"/>
      <c r="C541" s="519"/>
      <c r="D541" s="519"/>
      <c r="E541" s="481"/>
      <c r="F541" s="481"/>
      <c r="G541" s="481"/>
      <c r="H541" s="481"/>
      <c r="I541" s="481"/>
      <c r="J541" s="481"/>
      <c r="K541" s="481"/>
      <c r="L541" s="481"/>
      <c r="M541" s="481"/>
      <c r="N541" s="481"/>
      <c r="O541" s="481"/>
      <c r="P541" s="481"/>
      <c r="Q541" s="481"/>
      <c r="R541" s="481"/>
      <c r="S541" s="481"/>
      <c r="T541" s="481"/>
      <c r="U541" s="481"/>
      <c r="V541" s="481"/>
      <c r="W541" s="481"/>
      <c r="X541" s="481"/>
      <c r="Y541" s="481"/>
      <c r="Z541" s="481"/>
      <c r="AA541" s="481"/>
      <c r="AB541" s="481"/>
      <c r="AC541" s="481"/>
      <c r="AD541" s="481"/>
      <c r="AE541" s="481"/>
    </row>
    <row r="542" spans="1:31">
      <c r="A542" s="519"/>
      <c r="B542" s="519"/>
      <c r="C542" s="519"/>
      <c r="D542" s="519"/>
      <c r="E542" s="481"/>
      <c r="F542" s="481"/>
      <c r="G542" s="481"/>
      <c r="H542" s="481"/>
      <c r="I542" s="481"/>
      <c r="J542" s="481"/>
      <c r="K542" s="481"/>
      <c r="L542" s="481"/>
      <c r="M542" s="481"/>
      <c r="N542" s="481"/>
      <c r="O542" s="481"/>
      <c r="P542" s="481"/>
      <c r="Q542" s="481"/>
      <c r="R542" s="481"/>
      <c r="S542" s="481"/>
      <c r="T542" s="481"/>
      <c r="U542" s="481"/>
      <c r="V542" s="481"/>
      <c r="W542" s="481"/>
      <c r="X542" s="481"/>
      <c r="Y542" s="481"/>
      <c r="Z542" s="481"/>
      <c r="AA542" s="481"/>
      <c r="AB542" s="481"/>
      <c r="AC542" s="481"/>
      <c r="AD542" s="481"/>
      <c r="AE542" s="481"/>
    </row>
    <row r="543" spans="1:31">
      <c r="A543" s="519"/>
      <c r="B543" s="519"/>
      <c r="C543" s="519"/>
      <c r="D543" s="519"/>
      <c r="E543" s="481"/>
      <c r="F543" s="481"/>
      <c r="G543" s="481"/>
      <c r="H543" s="481"/>
      <c r="I543" s="481"/>
      <c r="J543" s="481"/>
      <c r="K543" s="481"/>
      <c r="L543" s="481"/>
      <c r="M543" s="481"/>
      <c r="N543" s="481"/>
      <c r="O543" s="481"/>
      <c r="P543" s="481"/>
      <c r="Q543" s="481"/>
      <c r="R543" s="481"/>
      <c r="S543" s="481"/>
      <c r="T543" s="481"/>
      <c r="U543" s="481"/>
      <c r="V543" s="481"/>
      <c r="W543" s="481"/>
      <c r="X543" s="481"/>
      <c r="Y543" s="481"/>
      <c r="Z543" s="481"/>
      <c r="AA543" s="481"/>
      <c r="AB543" s="481"/>
      <c r="AC543" s="481"/>
      <c r="AD543" s="481"/>
      <c r="AE543" s="481"/>
    </row>
    <row r="544" spans="1:31">
      <c r="A544" s="519"/>
      <c r="B544" s="519"/>
      <c r="C544" s="519"/>
      <c r="D544" s="519"/>
      <c r="E544" s="481"/>
      <c r="F544" s="481"/>
      <c r="G544" s="481"/>
      <c r="H544" s="481"/>
      <c r="I544" s="481"/>
      <c r="J544" s="481"/>
      <c r="K544" s="481"/>
      <c r="L544" s="481"/>
      <c r="M544" s="481"/>
      <c r="N544" s="481"/>
      <c r="O544" s="481"/>
      <c r="P544" s="481"/>
      <c r="Q544" s="481"/>
      <c r="R544" s="481"/>
      <c r="S544" s="481"/>
      <c r="T544" s="481"/>
      <c r="U544" s="481"/>
      <c r="V544" s="481"/>
      <c r="W544" s="481"/>
      <c r="X544" s="481"/>
      <c r="Y544" s="481"/>
      <c r="Z544" s="481"/>
      <c r="AA544" s="481"/>
      <c r="AB544" s="481"/>
      <c r="AC544" s="481"/>
      <c r="AD544" s="481"/>
      <c r="AE544" s="481"/>
    </row>
    <row r="545" spans="1:31">
      <c r="A545" s="519"/>
      <c r="B545" s="519"/>
      <c r="C545" s="519"/>
      <c r="D545" s="519"/>
      <c r="E545" s="481"/>
      <c r="F545" s="481"/>
      <c r="G545" s="481"/>
      <c r="H545" s="481"/>
      <c r="I545" s="481"/>
      <c r="J545" s="481"/>
      <c r="K545" s="481"/>
      <c r="L545" s="481"/>
      <c r="M545" s="481"/>
      <c r="N545" s="481"/>
      <c r="O545" s="481"/>
      <c r="P545" s="481"/>
      <c r="Q545" s="481"/>
      <c r="R545" s="481"/>
      <c r="S545" s="481"/>
      <c r="T545" s="481"/>
      <c r="U545" s="481"/>
      <c r="V545" s="481"/>
      <c r="W545" s="481"/>
      <c r="X545" s="481"/>
      <c r="Y545" s="481"/>
      <c r="Z545" s="481"/>
      <c r="AA545" s="481"/>
      <c r="AB545" s="481"/>
      <c r="AC545" s="481"/>
      <c r="AD545" s="481"/>
      <c r="AE545" s="481"/>
    </row>
    <row r="546" spans="1:31">
      <c r="A546" s="519"/>
      <c r="B546" s="519"/>
      <c r="C546" s="519"/>
      <c r="D546" s="519"/>
      <c r="E546" s="481"/>
      <c r="F546" s="481"/>
      <c r="G546" s="481"/>
      <c r="H546" s="481"/>
      <c r="I546" s="481"/>
      <c r="J546" s="481"/>
      <c r="K546" s="481"/>
      <c r="L546" s="481"/>
      <c r="M546" s="481"/>
      <c r="N546" s="481"/>
      <c r="O546" s="481"/>
      <c r="P546" s="481"/>
      <c r="Q546" s="481"/>
      <c r="R546" s="481"/>
      <c r="S546" s="481"/>
      <c r="T546" s="481"/>
      <c r="U546" s="481"/>
      <c r="V546" s="481"/>
      <c r="W546" s="481"/>
      <c r="X546" s="481"/>
      <c r="Y546" s="481"/>
      <c r="Z546" s="481"/>
      <c r="AA546" s="481"/>
      <c r="AB546" s="481"/>
      <c r="AC546" s="481"/>
      <c r="AD546" s="481"/>
      <c r="AE546" s="481"/>
    </row>
    <row r="547" spans="1:31">
      <c r="A547" s="519"/>
      <c r="B547" s="519"/>
      <c r="C547" s="519"/>
      <c r="D547" s="519"/>
      <c r="E547" s="481"/>
      <c r="F547" s="481"/>
      <c r="G547" s="481"/>
      <c r="H547" s="481"/>
      <c r="I547" s="481"/>
      <c r="J547" s="481"/>
      <c r="K547" s="481"/>
      <c r="L547" s="481"/>
      <c r="M547" s="481"/>
      <c r="N547" s="481"/>
      <c r="O547" s="481"/>
      <c r="P547" s="481"/>
      <c r="Q547" s="481"/>
      <c r="R547" s="481"/>
      <c r="S547" s="481"/>
      <c r="T547" s="481"/>
      <c r="U547" s="481"/>
      <c r="V547" s="481"/>
      <c r="W547" s="481"/>
      <c r="X547" s="481"/>
      <c r="Y547" s="481"/>
      <c r="Z547" s="481"/>
      <c r="AA547" s="481"/>
      <c r="AB547" s="481"/>
      <c r="AC547" s="481"/>
      <c r="AD547" s="481"/>
      <c r="AE547" s="481"/>
    </row>
    <row r="548" spans="1:31">
      <c r="A548" s="519"/>
      <c r="B548" s="519"/>
      <c r="C548" s="519"/>
      <c r="D548" s="519"/>
      <c r="E548" s="481"/>
      <c r="F548" s="481"/>
      <c r="G548" s="481"/>
      <c r="H548" s="481"/>
      <c r="I548" s="481"/>
      <c r="J548" s="481"/>
      <c r="K548" s="481"/>
      <c r="L548" s="481"/>
      <c r="M548" s="481"/>
      <c r="N548" s="481"/>
      <c r="O548" s="481"/>
      <c r="P548" s="481"/>
      <c r="Q548" s="481"/>
      <c r="R548" s="481"/>
      <c r="S548" s="481"/>
      <c r="T548" s="481"/>
      <c r="U548" s="481"/>
      <c r="V548" s="481"/>
      <c r="W548" s="481"/>
      <c r="X548" s="481"/>
      <c r="Y548" s="481"/>
      <c r="Z548" s="481"/>
      <c r="AA548" s="481"/>
      <c r="AB548" s="481"/>
      <c r="AC548" s="481"/>
      <c r="AD548" s="481"/>
      <c r="AE548" s="481"/>
    </row>
    <row r="549" spans="1:31">
      <c r="A549" s="519"/>
      <c r="B549" s="519"/>
      <c r="C549" s="519"/>
      <c r="D549" s="519"/>
      <c r="E549" s="481"/>
      <c r="F549" s="481"/>
      <c r="G549" s="481"/>
      <c r="H549" s="481"/>
      <c r="I549" s="481"/>
      <c r="J549" s="481"/>
      <c r="K549" s="481"/>
      <c r="L549" s="481"/>
      <c r="M549" s="481"/>
      <c r="N549" s="481"/>
      <c r="O549" s="481"/>
      <c r="P549" s="481"/>
      <c r="Q549" s="481"/>
      <c r="R549" s="481"/>
      <c r="S549" s="481"/>
      <c r="T549" s="481"/>
      <c r="U549" s="481"/>
      <c r="V549" s="481"/>
      <c r="W549" s="481"/>
      <c r="X549" s="481"/>
      <c r="Y549" s="481"/>
      <c r="Z549" s="481"/>
      <c r="AA549" s="481"/>
      <c r="AB549" s="481"/>
      <c r="AC549" s="481"/>
      <c r="AD549" s="481"/>
      <c r="AE549" s="481"/>
    </row>
    <row r="550" spans="1:31">
      <c r="A550" s="519"/>
      <c r="B550" s="519"/>
      <c r="C550" s="519"/>
      <c r="D550" s="519"/>
      <c r="E550" s="481"/>
      <c r="F550" s="481"/>
      <c r="G550" s="481"/>
      <c r="H550" s="481"/>
      <c r="I550" s="481"/>
      <c r="J550" s="481"/>
      <c r="K550" s="481"/>
      <c r="L550" s="481"/>
      <c r="M550" s="481"/>
      <c r="N550" s="481"/>
      <c r="O550" s="481"/>
      <c r="P550" s="481"/>
      <c r="Q550" s="481"/>
      <c r="R550" s="481"/>
      <c r="S550" s="481"/>
      <c r="T550" s="481"/>
      <c r="U550" s="481"/>
      <c r="V550" s="481"/>
      <c r="W550" s="481"/>
      <c r="X550" s="481"/>
      <c r="Y550" s="481"/>
      <c r="Z550" s="481"/>
      <c r="AA550" s="481"/>
      <c r="AB550" s="481"/>
      <c r="AC550" s="481"/>
      <c r="AD550" s="481"/>
      <c r="AE550" s="481"/>
    </row>
    <row r="551" spans="1:31">
      <c r="A551" s="519"/>
      <c r="B551" s="519"/>
      <c r="C551" s="519"/>
      <c r="D551" s="519"/>
      <c r="E551" s="481"/>
      <c r="F551" s="481"/>
      <c r="G551" s="481"/>
      <c r="H551" s="481"/>
      <c r="I551" s="481"/>
      <c r="J551" s="481"/>
      <c r="K551" s="481"/>
      <c r="L551" s="481"/>
      <c r="M551" s="481"/>
      <c r="N551" s="481"/>
      <c r="O551" s="481"/>
      <c r="P551" s="481"/>
      <c r="Q551" s="481"/>
      <c r="R551" s="481"/>
      <c r="S551" s="481"/>
      <c r="T551" s="481"/>
      <c r="U551" s="481"/>
      <c r="V551" s="481"/>
      <c r="W551" s="481"/>
      <c r="X551" s="481"/>
      <c r="Y551" s="481"/>
      <c r="Z551" s="481"/>
      <c r="AA551" s="481"/>
      <c r="AB551" s="481"/>
      <c r="AC551" s="481"/>
      <c r="AD551" s="481"/>
      <c r="AE551" s="481"/>
    </row>
    <row r="552" spans="1:31">
      <c r="A552" s="519"/>
      <c r="B552" s="519"/>
      <c r="C552" s="519"/>
      <c r="D552" s="519"/>
      <c r="E552" s="481"/>
      <c r="F552" s="481"/>
      <c r="G552" s="481"/>
      <c r="H552" s="481"/>
      <c r="I552" s="481"/>
      <c r="J552" s="481"/>
      <c r="K552" s="481"/>
      <c r="L552" s="481"/>
      <c r="M552" s="481"/>
      <c r="N552" s="481"/>
      <c r="O552" s="481"/>
      <c r="P552" s="481"/>
      <c r="Q552" s="481"/>
      <c r="R552" s="481"/>
      <c r="S552" s="481"/>
      <c r="T552" s="481"/>
      <c r="U552" s="481"/>
      <c r="V552" s="481"/>
      <c r="W552" s="481"/>
      <c r="X552" s="481"/>
      <c r="Y552" s="481"/>
      <c r="Z552" s="481"/>
      <c r="AA552" s="481"/>
      <c r="AB552" s="481"/>
      <c r="AC552" s="481"/>
      <c r="AD552" s="481"/>
      <c r="AE552" s="481"/>
    </row>
    <row r="553" spans="1:31">
      <c r="A553" s="519"/>
      <c r="B553" s="519"/>
      <c r="C553" s="519"/>
      <c r="D553" s="519"/>
      <c r="E553" s="481"/>
      <c r="F553" s="481"/>
      <c r="G553" s="481"/>
      <c r="H553" s="481"/>
      <c r="I553" s="481"/>
      <c r="J553" s="481"/>
      <c r="K553" s="481"/>
      <c r="L553" s="481"/>
      <c r="M553" s="481"/>
      <c r="N553" s="481"/>
      <c r="O553" s="481"/>
      <c r="P553" s="481"/>
      <c r="Q553" s="481"/>
      <c r="R553" s="481"/>
      <c r="S553" s="481"/>
      <c r="T553" s="481"/>
      <c r="U553" s="481"/>
      <c r="V553" s="481"/>
      <c r="W553" s="481"/>
      <c r="X553" s="481"/>
      <c r="Y553" s="481"/>
      <c r="Z553" s="481"/>
      <c r="AA553" s="481"/>
      <c r="AB553" s="481"/>
      <c r="AC553" s="481"/>
      <c r="AD553" s="481"/>
      <c r="AE553" s="481"/>
    </row>
    <row r="554" spans="1:31">
      <c r="A554" s="519"/>
      <c r="B554" s="519"/>
      <c r="C554" s="519"/>
      <c r="D554" s="519"/>
      <c r="E554" s="481"/>
      <c r="F554" s="481"/>
      <c r="G554" s="481"/>
      <c r="H554" s="481"/>
      <c r="I554" s="481"/>
      <c r="J554" s="481"/>
      <c r="K554" s="481"/>
      <c r="L554" s="481"/>
      <c r="M554" s="481"/>
      <c r="N554" s="481"/>
      <c r="O554" s="481"/>
      <c r="P554" s="481"/>
      <c r="Q554" s="481"/>
      <c r="R554" s="481"/>
      <c r="S554" s="481"/>
      <c r="T554" s="481"/>
      <c r="U554" s="481"/>
      <c r="V554" s="481"/>
      <c r="W554" s="481"/>
      <c r="X554" s="481"/>
      <c r="Y554" s="481"/>
      <c r="Z554" s="481"/>
      <c r="AA554" s="481"/>
      <c r="AB554" s="481"/>
      <c r="AC554" s="481"/>
      <c r="AD554" s="481"/>
      <c r="AE554" s="481"/>
    </row>
    <row r="555" spans="1:31">
      <c r="A555" s="519"/>
      <c r="B555" s="519"/>
      <c r="C555" s="519"/>
      <c r="D555" s="519"/>
      <c r="E555" s="481"/>
      <c r="F555" s="481"/>
      <c r="G555" s="481"/>
      <c r="H555" s="481"/>
      <c r="I555" s="481"/>
      <c r="J555" s="481"/>
      <c r="K555" s="481"/>
      <c r="L555" s="481"/>
      <c r="M555" s="481"/>
      <c r="N555" s="481"/>
      <c r="O555" s="481"/>
      <c r="P555" s="481"/>
      <c r="Q555" s="481"/>
      <c r="R555" s="481"/>
      <c r="S555" s="481"/>
      <c r="T555" s="481"/>
      <c r="U555" s="481"/>
      <c r="V555" s="481"/>
      <c r="W555" s="481"/>
      <c r="X555" s="481"/>
      <c r="Y555" s="481"/>
      <c r="Z555" s="481"/>
      <c r="AA555" s="481"/>
      <c r="AB555" s="481"/>
      <c r="AC555" s="481"/>
      <c r="AD555" s="481"/>
      <c r="AE555" s="481"/>
    </row>
    <row r="556" spans="1:31">
      <c r="A556" s="519"/>
      <c r="B556" s="519"/>
      <c r="C556" s="519"/>
      <c r="D556" s="519"/>
      <c r="E556" s="481"/>
      <c r="F556" s="481"/>
      <c r="G556" s="481"/>
      <c r="H556" s="481"/>
      <c r="I556" s="481"/>
      <c r="J556" s="481"/>
      <c r="K556" s="481"/>
      <c r="L556" s="481"/>
      <c r="M556" s="481"/>
      <c r="N556" s="481"/>
      <c r="O556" s="481"/>
      <c r="P556" s="481"/>
      <c r="Q556" s="481"/>
      <c r="R556" s="481"/>
      <c r="S556" s="481"/>
      <c r="T556" s="481"/>
      <c r="U556" s="481"/>
      <c r="V556" s="481"/>
      <c r="W556" s="481"/>
      <c r="X556" s="481"/>
      <c r="Y556" s="481"/>
      <c r="Z556" s="481"/>
      <c r="AA556" s="481"/>
      <c r="AB556" s="481"/>
      <c r="AC556" s="481"/>
      <c r="AD556" s="481"/>
      <c r="AE556" s="481"/>
    </row>
    <row r="557" spans="1:31">
      <c r="A557" s="519"/>
      <c r="B557" s="519"/>
      <c r="C557" s="519"/>
      <c r="D557" s="519"/>
      <c r="E557" s="481"/>
      <c r="F557" s="481"/>
      <c r="G557" s="481"/>
      <c r="H557" s="481"/>
      <c r="I557" s="481"/>
      <c r="J557" s="481"/>
      <c r="K557" s="481"/>
      <c r="L557" s="481"/>
      <c r="M557" s="481"/>
      <c r="N557" s="481"/>
      <c r="O557" s="481"/>
      <c r="P557" s="481"/>
      <c r="Q557" s="481"/>
      <c r="R557" s="481"/>
      <c r="S557" s="481"/>
      <c r="T557" s="481"/>
      <c r="U557" s="481"/>
      <c r="V557" s="481"/>
      <c r="W557" s="481"/>
      <c r="X557" s="481"/>
      <c r="Y557" s="481"/>
      <c r="Z557" s="481"/>
      <c r="AA557" s="481"/>
      <c r="AB557" s="481"/>
      <c r="AC557" s="481"/>
      <c r="AD557" s="481"/>
      <c r="AE557" s="481"/>
    </row>
    <row r="558" spans="1:31">
      <c r="A558" s="519"/>
      <c r="B558" s="519"/>
      <c r="C558" s="519"/>
      <c r="D558" s="519"/>
      <c r="E558" s="481"/>
      <c r="F558" s="481"/>
      <c r="G558" s="481"/>
      <c r="H558" s="481"/>
      <c r="I558" s="481"/>
      <c r="J558" s="481"/>
      <c r="K558" s="481"/>
      <c r="L558" s="481"/>
      <c r="M558" s="481"/>
      <c r="N558" s="481"/>
      <c r="O558" s="481"/>
      <c r="P558" s="481"/>
      <c r="Q558" s="481"/>
      <c r="R558" s="481"/>
      <c r="S558" s="481"/>
      <c r="T558" s="481"/>
      <c r="U558" s="481"/>
      <c r="V558" s="481"/>
      <c r="W558" s="481"/>
      <c r="X558" s="481"/>
      <c r="Y558" s="481"/>
      <c r="Z558" s="481"/>
      <c r="AA558" s="481"/>
      <c r="AB558" s="481"/>
      <c r="AC558" s="481"/>
      <c r="AD558" s="481"/>
      <c r="AE558" s="481"/>
    </row>
    <row r="559" spans="1:31">
      <c r="A559" s="519"/>
      <c r="B559" s="519"/>
      <c r="C559" s="519"/>
      <c r="D559" s="519"/>
      <c r="E559" s="481"/>
      <c r="F559" s="481"/>
      <c r="G559" s="481"/>
      <c r="H559" s="481"/>
      <c r="I559" s="481"/>
      <c r="J559" s="481"/>
      <c r="K559" s="481"/>
      <c r="L559" s="481"/>
      <c r="M559" s="481"/>
      <c r="N559" s="481"/>
      <c r="O559" s="481"/>
      <c r="P559" s="481"/>
      <c r="Q559" s="481"/>
      <c r="R559" s="481"/>
      <c r="S559" s="481"/>
      <c r="T559" s="481"/>
      <c r="U559" s="481"/>
      <c r="V559" s="481"/>
      <c r="W559" s="481"/>
      <c r="X559" s="481"/>
      <c r="Y559" s="481"/>
      <c r="Z559" s="481"/>
      <c r="AA559" s="481"/>
      <c r="AB559" s="481"/>
      <c r="AC559" s="481"/>
      <c r="AD559" s="481"/>
      <c r="AE559" s="481"/>
    </row>
    <row r="560" spans="1:31">
      <c r="A560" s="519"/>
      <c r="B560" s="519"/>
      <c r="C560" s="519"/>
      <c r="D560" s="519"/>
      <c r="E560" s="481"/>
      <c r="F560" s="481"/>
      <c r="G560" s="481"/>
      <c r="H560" s="481"/>
      <c r="I560" s="481"/>
      <c r="J560" s="481"/>
      <c r="K560" s="481"/>
      <c r="L560" s="481"/>
      <c r="M560" s="481"/>
      <c r="N560" s="481"/>
      <c r="O560" s="481"/>
      <c r="P560" s="481"/>
      <c r="Q560" s="481"/>
      <c r="R560" s="481"/>
      <c r="S560" s="481"/>
      <c r="T560" s="481"/>
      <c r="U560" s="481"/>
      <c r="V560" s="481"/>
      <c r="W560" s="481"/>
      <c r="X560" s="481"/>
      <c r="Y560" s="481"/>
      <c r="Z560" s="481"/>
      <c r="AA560" s="481"/>
      <c r="AB560" s="481"/>
      <c r="AC560" s="481"/>
      <c r="AD560" s="481"/>
      <c r="AE560" s="481"/>
    </row>
    <row r="561" spans="1:31">
      <c r="A561" s="519"/>
      <c r="B561" s="519"/>
      <c r="C561" s="519"/>
      <c r="D561" s="519"/>
      <c r="E561" s="481"/>
      <c r="F561" s="481"/>
      <c r="G561" s="481"/>
      <c r="H561" s="481"/>
      <c r="I561" s="481"/>
      <c r="J561" s="481"/>
      <c r="K561" s="481"/>
      <c r="L561" s="481"/>
      <c r="M561" s="481"/>
      <c r="N561" s="481"/>
      <c r="O561" s="481"/>
      <c r="P561" s="481"/>
      <c r="Q561" s="481"/>
      <c r="R561" s="481"/>
      <c r="S561" s="481"/>
      <c r="T561" s="481"/>
      <c r="U561" s="481"/>
      <c r="V561" s="481"/>
      <c r="W561" s="481"/>
      <c r="X561" s="481"/>
      <c r="Y561" s="481"/>
      <c r="Z561" s="481"/>
      <c r="AA561" s="481"/>
      <c r="AB561" s="481"/>
      <c r="AC561" s="481"/>
      <c r="AD561" s="481"/>
      <c r="AE561" s="481"/>
    </row>
    <row r="562" spans="1:31">
      <c r="A562" s="519"/>
      <c r="B562" s="519"/>
      <c r="C562" s="519"/>
      <c r="D562" s="519"/>
      <c r="E562" s="481"/>
      <c r="F562" s="481"/>
      <c r="G562" s="481"/>
      <c r="H562" s="481"/>
      <c r="I562" s="481"/>
      <c r="J562" s="481"/>
      <c r="K562" s="481"/>
      <c r="L562" s="481"/>
      <c r="M562" s="481"/>
      <c r="N562" s="481"/>
      <c r="O562" s="481"/>
      <c r="P562" s="481"/>
      <c r="Q562" s="481"/>
      <c r="R562" s="481"/>
      <c r="S562" s="481"/>
      <c r="T562" s="481"/>
      <c r="U562" s="481"/>
      <c r="V562" s="481"/>
      <c r="W562" s="481"/>
      <c r="X562" s="481"/>
      <c r="Y562" s="481"/>
      <c r="Z562" s="481"/>
      <c r="AA562" s="481"/>
      <c r="AB562" s="481"/>
      <c r="AC562" s="481"/>
      <c r="AD562" s="481"/>
      <c r="AE562" s="481"/>
    </row>
    <row r="563" spans="1:31">
      <c r="A563" s="519"/>
      <c r="B563" s="519"/>
      <c r="C563" s="519"/>
      <c r="D563" s="519"/>
      <c r="E563" s="481"/>
      <c r="F563" s="481"/>
      <c r="G563" s="481"/>
      <c r="H563" s="481"/>
      <c r="I563" s="481"/>
      <c r="J563" s="481"/>
      <c r="K563" s="481"/>
      <c r="L563" s="481"/>
      <c r="M563" s="481"/>
      <c r="N563" s="481"/>
      <c r="O563" s="481"/>
      <c r="P563" s="481"/>
      <c r="Q563" s="481"/>
      <c r="R563" s="481"/>
      <c r="S563" s="481"/>
      <c r="T563" s="481"/>
      <c r="U563" s="481"/>
      <c r="V563" s="481"/>
      <c r="W563" s="481"/>
      <c r="X563" s="481"/>
      <c r="Y563" s="481"/>
      <c r="Z563" s="481"/>
      <c r="AA563" s="481"/>
      <c r="AB563" s="481"/>
      <c r="AC563" s="481"/>
      <c r="AD563" s="481"/>
      <c r="AE563" s="481"/>
    </row>
    <row r="564" spans="1:31">
      <c r="A564" s="519"/>
      <c r="B564" s="519"/>
      <c r="C564" s="519"/>
      <c r="D564" s="519"/>
      <c r="E564" s="481"/>
      <c r="F564" s="481"/>
      <c r="G564" s="481"/>
      <c r="H564" s="481"/>
      <c r="I564" s="481"/>
      <c r="J564" s="481"/>
      <c r="K564" s="481"/>
      <c r="L564" s="481"/>
      <c r="M564" s="481"/>
      <c r="N564" s="481"/>
      <c r="O564" s="481"/>
      <c r="P564" s="481"/>
      <c r="Q564" s="481"/>
      <c r="R564" s="481"/>
      <c r="S564" s="481"/>
      <c r="T564" s="481"/>
      <c r="U564" s="481"/>
      <c r="V564" s="481"/>
      <c r="W564" s="481"/>
      <c r="X564" s="481"/>
      <c r="Y564" s="481"/>
      <c r="Z564" s="481"/>
      <c r="AA564" s="481"/>
      <c r="AB564" s="481"/>
      <c r="AC564" s="481"/>
      <c r="AD564" s="481"/>
      <c r="AE564" s="481"/>
    </row>
    <row r="565" spans="1:31">
      <c r="A565" s="519"/>
      <c r="B565" s="519"/>
      <c r="C565" s="519"/>
      <c r="D565" s="519"/>
      <c r="E565" s="481"/>
      <c r="F565" s="481"/>
      <c r="G565" s="481"/>
      <c r="H565" s="481"/>
      <c r="I565" s="481"/>
      <c r="J565" s="481"/>
      <c r="K565" s="481"/>
      <c r="L565" s="481"/>
      <c r="M565" s="481"/>
      <c r="N565" s="481"/>
      <c r="O565" s="481"/>
      <c r="P565" s="481"/>
      <c r="Q565" s="481"/>
      <c r="R565" s="481"/>
      <c r="S565" s="481"/>
      <c r="T565" s="481"/>
      <c r="U565" s="481"/>
      <c r="V565" s="481"/>
      <c r="W565" s="481"/>
      <c r="X565" s="481"/>
      <c r="Y565" s="481"/>
      <c r="Z565" s="481"/>
      <c r="AA565" s="481"/>
      <c r="AB565" s="481"/>
      <c r="AC565" s="481"/>
      <c r="AD565" s="481"/>
      <c r="AE565" s="481"/>
    </row>
    <row r="566" spans="1:31">
      <c r="A566" s="519"/>
      <c r="B566" s="519"/>
      <c r="C566" s="519"/>
      <c r="D566" s="519"/>
      <c r="E566" s="481"/>
      <c r="F566" s="481"/>
      <c r="G566" s="481"/>
      <c r="H566" s="481"/>
      <c r="I566" s="481"/>
      <c r="J566" s="481"/>
      <c r="K566" s="481"/>
      <c r="L566" s="481"/>
      <c r="M566" s="481"/>
      <c r="N566" s="481"/>
      <c r="O566" s="481"/>
      <c r="P566" s="481"/>
      <c r="Q566" s="481"/>
      <c r="R566" s="481"/>
      <c r="S566" s="481"/>
      <c r="T566" s="481"/>
      <c r="U566" s="481"/>
      <c r="V566" s="481"/>
      <c r="W566" s="481"/>
      <c r="X566" s="481"/>
      <c r="Y566" s="481"/>
      <c r="Z566" s="481"/>
      <c r="AA566" s="481"/>
      <c r="AB566" s="481"/>
      <c r="AC566" s="481"/>
      <c r="AD566" s="481"/>
      <c r="AE566" s="481"/>
    </row>
    <row r="567" spans="1:31">
      <c r="A567" s="519"/>
      <c r="B567" s="519"/>
      <c r="C567" s="519"/>
      <c r="D567" s="519"/>
      <c r="E567" s="481"/>
      <c r="F567" s="481"/>
      <c r="G567" s="481"/>
      <c r="H567" s="481"/>
      <c r="I567" s="481"/>
      <c r="J567" s="481"/>
      <c r="K567" s="481"/>
      <c r="L567" s="481"/>
      <c r="M567" s="481"/>
      <c r="N567" s="481"/>
      <c r="O567" s="481"/>
      <c r="P567" s="481"/>
      <c r="Q567" s="481"/>
      <c r="R567" s="481"/>
      <c r="S567" s="481"/>
      <c r="T567" s="481"/>
      <c r="U567" s="481"/>
      <c r="V567" s="481"/>
      <c r="W567" s="481"/>
      <c r="X567" s="481"/>
      <c r="Y567" s="481"/>
      <c r="Z567" s="481"/>
      <c r="AA567" s="481"/>
      <c r="AB567" s="481"/>
      <c r="AC567" s="481"/>
      <c r="AD567" s="481"/>
      <c r="AE567" s="481"/>
    </row>
    <row r="568" spans="1:31">
      <c r="A568" s="519"/>
      <c r="B568" s="519"/>
      <c r="C568" s="519"/>
      <c r="D568" s="519"/>
      <c r="E568" s="481"/>
      <c r="F568" s="481"/>
      <c r="G568" s="481"/>
      <c r="H568" s="481"/>
      <c r="I568" s="481"/>
      <c r="J568" s="481"/>
      <c r="K568" s="481"/>
      <c r="L568" s="481"/>
      <c r="M568" s="481"/>
      <c r="N568" s="481"/>
      <c r="O568" s="481"/>
      <c r="P568" s="481"/>
      <c r="Q568" s="481"/>
      <c r="R568" s="481"/>
      <c r="S568" s="481"/>
      <c r="T568" s="481"/>
      <c r="U568" s="481"/>
      <c r="V568" s="481"/>
      <c r="W568" s="481"/>
      <c r="X568" s="481"/>
      <c r="Y568" s="481"/>
      <c r="Z568" s="481"/>
      <c r="AA568" s="481"/>
      <c r="AB568" s="481"/>
      <c r="AC568" s="481"/>
      <c r="AD568" s="481"/>
      <c r="AE568" s="481"/>
    </row>
    <row r="569" spans="1:31">
      <c r="A569" s="519"/>
      <c r="B569" s="519"/>
      <c r="C569" s="519"/>
      <c r="D569" s="519"/>
      <c r="E569" s="481"/>
      <c r="F569" s="481"/>
      <c r="G569" s="481"/>
      <c r="H569" s="481"/>
      <c r="I569" s="481"/>
      <c r="J569" s="481"/>
      <c r="K569" s="481"/>
      <c r="L569" s="481"/>
      <c r="M569" s="481"/>
      <c r="N569" s="481"/>
      <c r="O569" s="481"/>
      <c r="P569" s="481"/>
      <c r="Q569" s="481"/>
      <c r="R569" s="481"/>
      <c r="S569" s="481"/>
      <c r="T569" s="481"/>
      <c r="U569" s="481"/>
      <c r="V569" s="481"/>
      <c r="W569" s="481"/>
      <c r="X569" s="481"/>
      <c r="Y569" s="481"/>
      <c r="Z569" s="481"/>
      <c r="AA569" s="481"/>
      <c r="AB569" s="481"/>
      <c r="AC569" s="481"/>
      <c r="AD569" s="481"/>
      <c r="AE569" s="481"/>
    </row>
    <row r="570" spans="1:31">
      <c r="A570" s="519"/>
      <c r="B570" s="519"/>
      <c r="C570" s="519"/>
      <c r="D570" s="519"/>
      <c r="E570" s="481"/>
      <c r="F570" s="481"/>
      <c r="G570" s="481"/>
      <c r="H570" s="481"/>
      <c r="I570" s="481"/>
      <c r="J570" s="481"/>
      <c r="K570" s="481"/>
      <c r="L570" s="481"/>
      <c r="M570" s="481"/>
      <c r="N570" s="481"/>
      <c r="O570" s="481"/>
      <c r="P570" s="481"/>
      <c r="Q570" s="481"/>
      <c r="R570" s="481"/>
      <c r="S570" s="481"/>
      <c r="T570" s="481"/>
      <c r="U570" s="481"/>
      <c r="V570" s="481"/>
      <c r="W570" s="481"/>
      <c r="X570" s="481"/>
      <c r="Y570" s="481"/>
      <c r="Z570" s="481"/>
      <c r="AA570" s="481"/>
      <c r="AB570" s="481"/>
      <c r="AC570" s="481"/>
      <c r="AD570" s="481"/>
      <c r="AE570" s="481"/>
    </row>
    <row r="571" spans="1:31">
      <c r="A571" s="519"/>
      <c r="B571" s="519"/>
      <c r="C571" s="519"/>
      <c r="D571" s="519"/>
      <c r="E571" s="481"/>
      <c r="F571" s="481"/>
      <c r="G571" s="481"/>
      <c r="H571" s="481"/>
      <c r="I571" s="481"/>
      <c r="J571" s="481"/>
      <c r="K571" s="481"/>
      <c r="L571" s="481"/>
      <c r="M571" s="481"/>
      <c r="N571" s="481"/>
      <c r="O571" s="481"/>
      <c r="P571" s="481"/>
      <c r="Q571" s="481"/>
      <c r="R571" s="481"/>
      <c r="S571" s="481"/>
      <c r="T571" s="481"/>
      <c r="U571" s="481"/>
      <c r="V571" s="481"/>
      <c r="W571" s="481"/>
      <c r="X571" s="481"/>
      <c r="Y571" s="481"/>
      <c r="Z571" s="481"/>
      <c r="AA571" s="481"/>
      <c r="AB571" s="481"/>
      <c r="AC571" s="481"/>
      <c r="AD571" s="481"/>
      <c r="AE571" s="481"/>
    </row>
    <row r="572" spans="1:31">
      <c r="A572" s="519"/>
      <c r="B572" s="519"/>
      <c r="C572" s="519"/>
      <c r="D572" s="519"/>
      <c r="E572" s="481"/>
      <c r="F572" s="481"/>
      <c r="G572" s="481"/>
      <c r="H572" s="481"/>
      <c r="I572" s="481"/>
      <c r="J572" s="481"/>
      <c r="K572" s="481"/>
      <c r="L572" s="481"/>
      <c r="M572" s="481"/>
      <c r="N572" s="481"/>
      <c r="O572" s="481"/>
      <c r="P572" s="481"/>
      <c r="Q572" s="481"/>
      <c r="R572" s="481"/>
      <c r="S572" s="481"/>
      <c r="T572" s="481"/>
      <c r="U572" s="481"/>
      <c r="V572" s="481"/>
      <c r="W572" s="481"/>
      <c r="X572" s="481"/>
      <c r="Y572" s="481"/>
      <c r="Z572" s="481"/>
      <c r="AA572" s="481"/>
      <c r="AB572" s="481"/>
      <c r="AC572" s="481"/>
      <c r="AD572" s="481"/>
      <c r="AE572" s="481"/>
    </row>
    <row r="573" spans="1:31">
      <c r="A573" s="519"/>
      <c r="B573" s="519"/>
      <c r="C573" s="519"/>
      <c r="D573" s="519"/>
      <c r="E573" s="481"/>
      <c r="F573" s="481"/>
      <c r="G573" s="481"/>
      <c r="H573" s="481"/>
      <c r="I573" s="481"/>
      <c r="J573" s="481"/>
      <c r="K573" s="481"/>
      <c r="L573" s="481"/>
      <c r="M573" s="481"/>
      <c r="N573" s="481"/>
      <c r="O573" s="481"/>
      <c r="P573" s="481"/>
      <c r="Q573" s="481"/>
      <c r="R573" s="481"/>
      <c r="S573" s="481"/>
      <c r="T573" s="481"/>
      <c r="U573" s="481"/>
      <c r="V573" s="481"/>
      <c r="W573" s="481"/>
      <c r="X573" s="481"/>
      <c r="Y573" s="481"/>
      <c r="Z573" s="481"/>
      <c r="AA573" s="481"/>
      <c r="AB573" s="481"/>
      <c r="AC573" s="481"/>
      <c r="AD573" s="481"/>
      <c r="AE573" s="481"/>
    </row>
    <row r="574" spans="1:31">
      <c r="A574" s="519"/>
      <c r="B574" s="519"/>
      <c r="C574" s="519"/>
      <c r="D574" s="519"/>
      <c r="E574" s="481"/>
      <c r="F574" s="481"/>
      <c r="G574" s="481"/>
      <c r="H574" s="481"/>
      <c r="I574" s="481"/>
      <c r="J574" s="481"/>
      <c r="K574" s="481"/>
      <c r="L574" s="481"/>
      <c r="M574" s="481"/>
      <c r="N574" s="481"/>
      <c r="O574" s="481"/>
      <c r="P574" s="481"/>
      <c r="Q574" s="481"/>
      <c r="R574" s="481"/>
      <c r="S574" s="481"/>
      <c r="T574" s="481"/>
      <c r="U574" s="481"/>
      <c r="V574" s="481"/>
      <c r="W574" s="481"/>
      <c r="X574" s="481"/>
      <c r="Y574" s="481"/>
      <c r="Z574" s="481"/>
      <c r="AA574" s="481"/>
      <c r="AB574" s="481"/>
      <c r="AC574" s="481"/>
      <c r="AD574" s="481"/>
      <c r="AE574" s="481"/>
    </row>
    <row r="575" spans="1:31">
      <c r="A575" s="519"/>
      <c r="B575" s="519"/>
      <c r="C575" s="519"/>
      <c r="D575" s="519"/>
      <c r="E575" s="481"/>
      <c r="F575" s="481"/>
      <c r="G575" s="481"/>
      <c r="H575" s="481"/>
      <c r="I575" s="481"/>
      <c r="J575" s="481"/>
      <c r="K575" s="481"/>
      <c r="L575" s="481"/>
      <c r="M575" s="481"/>
      <c r="N575" s="481"/>
      <c r="O575" s="481"/>
      <c r="P575" s="481"/>
      <c r="Q575" s="481"/>
      <c r="R575" s="481"/>
      <c r="S575" s="481"/>
      <c r="T575" s="481"/>
      <c r="U575" s="481"/>
      <c r="V575" s="481"/>
      <c r="W575" s="481"/>
      <c r="X575" s="481"/>
      <c r="Y575" s="481"/>
      <c r="Z575" s="481"/>
      <c r="AA575" s="481"/>
      <c r="AB575" s="481"/>
      <c r="AC575" s="481"/>
      <c r="AD575" s="481"/>
      <c r="AE575" s="481"/>
    </row>
    <row r="576" spans="1:31">
      <c r="A576" s="519"/>
      <c r="B576" s="519"/>
      <c r="C576" s="519"/>
      <c r="D576" s="519"/>
      <c r="E576" s="481"/>
      <c r="F576" s="481"/>
      <c r="G576" s="481"/>
      <c r="H576" s="481"/>
      <c r="I576" s="481"/>
      <c r="J576" s="481"/>
      <c r="K576" s="481"/>
      <c r="L576" s="481"/>
      <c r="M576" s="481"/>
      <c r="N576" s="481"/>
      <c r="O576" s="481"/>
      <c r="P576" s="481"/>
      <c r="Q576" s="481"/>
      <c r="R576" s="481"/>
      <c r="S576" s="481"/>
      <c r="T576" s="481"/>
      <c r="U576" s="481"/>
      <c r="V576" s="481"/>
      <c r="W576" s="481"/>
      <c r="X576" s="481"/>
      <c r="Y576" s="481"/>
      <c r="Z576" s="481"/>
      <c r="AA576" s="481"/>
      <c r="AB576" s="481"/>
      <c r="AC576" s="481"/>
      <c r="AD576" s="481"/>
      <c r="AE576" s="481"/>
    </row>
    <row r="577" spans="1:31">
      <c r="A577" s="519"/>
      <c r="B577" s="519"/>
      <c r="C577" s="519"/>
      <c r="D577" s="519"/>
      <c r="E577" s="481"/>
      <c r="F577" s="481"/>
      <c r="G577" s="481"/>
      <c r="H577" s="481"/>
      <c r="I577" s="481"/>
      <c r="J577" s="481"/>
      <c r="K577" s="481"/>
      <c r="L577" s="481"/>
      <c r="M577" s="481"/>
      <c r="N577" s="481"/>
      <c r="O577" s="481"/>
      <c r="P577" s="481"/>
      <c r="Q577" s="481"/>
      <c r="R577" s="481"/>
      <c r="S577" s="481"/>
      <c r="T577" s="481"/>
      <c r="U577" s="481"/>
      <c r="V577" s="481"/>
      <c r="W577" s="481"/>
      <c r="X577" s="481"/>
      <c r="Y577" s="481"/>
      <c r="Z577" s="481"/>
      <c r="AA577" s="481"/>
      <c r="AB577" s="481"/>
      <c r="AC577" s="481"/>
      <c r="AD577" s="481"/>
      <c r="AE577" s="481"/>
    </row>
    <row r="578" spans="1:31">
      <c r="A578" s="519"/>
      <c r="B578" s="519"/>
      <c r="C578" s="519"/>
      <c r="D578" s="519"/>
      <c r="E578" s="481"/>
      <c r="F578" s="481"/>
      <c r="G578" s="481"/>
      <c r="H578" s="481"/>
      <c r="I578" s="481"/>
      <c r="J578" s="481"/>
      <c r="K578" s="481"/>
      <c r="L578" s="481"/>
      <c r="M578" s="481"/>
      <c r="N578" s="481"/>
      <c r="O578" s="481"/>
      <c r="P578" s="481"/>
      <c r="Q578" s="481"/>
      <c r="R578" s="481"/>
      <c r="S578" s="481"/>
      <c r="T578" s="481"/>
      <c r="U578" s="481"/>
      <c r="V578" s="481"/>
      <c r="W578" s="481"/>
      <c r="X578" s="481"/>
      <c r="Y578" s="481"/>
      <c r="Z578" s="481"/>
      <c r="AA578" s="481"/>
      <c r="AB578" s="481"/>
      <c r="AC578" s="481"/>
      <c r="AD578" s="481"/>
      <c r="AE578" s="481"/>
    </row>
    <row r="579" spans="1:31">
      <c r="A579" s="519"/>
      <c r="B579" s="519"/>
      <c r="C579" s="519"/>
      <c r="D579" s="519"/>
      <c r="E579" s="481"/>
      <c r="F579" s="481"/>
      <c r="G579" s="481"/>
      <c r="H579" s="481"/>
      <c r="I579" s="481"/>
      <c r="J579" s="481"/>
      <c r="K579" s="481"/>
      <c r="L579" s="481"/>
      <c r="M579" s="481"/>
      <c r="N579" s="481"/>
      <c r="O579" s="481"/>
      <c r="P579" s="481"/>
      <c r="Q579" s="481"/>
      <c r="R579" s="481"/>
      <c r="S579" s="481"/>
      <c r="T579" s="481"/>
      <c r="U579" s="481"/>
      <c r="V579" s="481"/>
      <c r="W579" s="481"/>
      <c r="X579" s="481"/>
      <c r="Y579" s="481"/>
      <c r="Z579" s="481"/>
      <c r="AA579" s="481"/>
      <c r="AB579" s="481"/>
      <c r="AC579" s="481"/>
      <c r="AD579" s="481"/>
      <c r="AE579" s="481"/>
    </row>
    <row r="580" spans="1:31">
      <c r="A580" s="519"/>
      <c r="B580" s="519"/>
      <c r="C580" s="519"/>
      <c r="D580" s="519"/>
      <c r="E580" s="481"/>
      <c r="F580" s="481"/>
      <c r="G580" s="481"/>
      <c r="H580" s="481"/>
      <c r="I580" s="481"/>
      <c r="J580" s="481"/>
      <c r="K580" s="481"/>
      <c r="L580" s="481"/>
      <c r="M580" s="481"/>
      <c r="N580" s="481"/>
      <c r="O580" s="481"/>
      <c r="P580" s="481"/>
      <c r="Q580" s="481"/>
      <c r="R580" s="481"/>
      <c r="S580" s="481"/>
      <c r="T580" s="481"/>
      <c r="U580" s="481"/>
      <c r="V580" s="481"/>
      <c r="W580" s="481"/>
      <c r="X580" s="481"/>
      <c r="Y580" s="481"/>
      <c r="Z580" s="481"/>
      <c r="AA580" s="481"/>
      <c r="AB580" s="481"/>
      <c r="AC580" s="481"/>
      <c r="AD580" s="481"/>
      <c r="AE580" s="481"/>
    </row>
    <row r="581" spans="1:31">
      <c r="A581" s="519"/>
      <c r="B581" s="519"/>
      <c r="C581" s="519"/>
      <c r="D581" s="519"/>
      <c r="E581" s="481"/>
      <c r="F581" s="481"/>
      <c r="G581" s="481"/>
      <c r="H581" s="481"/>
      <c r="I581" s="481"/>
      <c r="J581" s="481"/>
      <c r="K581" s="481"/>
      <c r="L581" s="481"/>
      <c r="M581" s="481"/>
      <c r="N581" s="481"/>
      <c r="O581" s="481"/>
      <c r="P581" s="481"/>
      <c r="Q581" s="481"/>
      <c r="R581" s="481"/>
      <c r="S581" s="481"/>
      <c r="T581" s="481"/>
      <c r="U581" s="481"/>
      <c r="V581" s="481"/>
      <c r="W581" s="481"/>
      <c r="X581" s="481"/>
      <c r="Y581" s="481"/>
      <c r="Z581" s="481"/>
      <c r="AA581" s="481"/>
      <c r="AB581" s="481"/>
      <c r="AC581" s="481"/>
      <c r="AD581" s="481"/>
      <c r="AE581" s="481"/>
    </row>
    <row r="582" spans="1:31">
      <c r="A582" s="519"/>
      <c r="B582" s="519"/>
      <c r="C582" s="519"/>
      <c r="D582" s="519"/>
      <c r="E582" s="481"/>
      <c r="F582" s="481"/>
      <c r="G582" s="481"/>
      <c r="H582" s="481"/>
      <c r="I582" s="481"/>
      <c r="J582" s="481"/>
      <c r="K582" s="481"/>
      <c r="L582" s="481"/>
      <c r="M582" s="481"/>
      <c r="N582" s="481"/>
      <c r="O582" s="481"/>
      <c r="P582" s="481"/>
      <c r="Q582" s="481"/>
      <c r="R582" s="481"/>
      <c r="S582" s="481"/>
      <c r="T582" s="481"/>
      <c r="U582" s="481"/>
      <c r="V582" s="481"/>
      <c r="W582" s="481"/>
      <c r="X582" s="481"/>
      <c r="Y582" s="481"/>
      <c r="Z582" s="481"/>
      <c r="AA582" s="481"/>
      <c r="AB582" s="481"/>
      <c r="AC582" s="481"/>
      <c r="AD582" s="481"/>
      <c r="AE582" s="481"/>
    </row>
    <row r="583" spans="1:31">
      <c r="A583" s="519"/>
      <c r="B583" s="519"/>
      <c r="C583" s="519"/>
      <c r="D583" s="519"/>
      <c r="E583" s="481"/>
      <c r="F583" s="481"/>
      <c r="G583" s="481"/>
      <c r="H583" s="481"/>
      <c r="I583" s="481"/>
      <c r="J583" s="481"/>
      <c r="K583" s="481"/>
      <c r="L583" s="481"/>
      <c r="M583" s="481"/>
      <c r="N583" s="481"/>
      <c r="O583" s="481"/>
      <c r="P583" s="481"/>
      <c r="Q583" s="481"/>
      <c r="R583" s="481"/>
      <c r="S583" s="481"/>
      <c r="T583" s="481"/>
      <c r="U583" s="481"/>
      <c r="V583" s="481"/>
      <c r="W583" s="481"/>
      <c r="X583" s="481"/>
      <c r="Y583" s="481"/>
      <c r="Z583" s="481"/>
      <c r="AA583" s="481"/>
      <c r="AB583" s="481"/>
      <c r="AC583" s="481"/>
      <c r="AD583" s="481"/>
      <c r="AE583" s="481"/>
    </row>
    <row r="584" spans="1:31">
      <c r="A584" s="519"/>
      <c r="B584" s="519"/>
      <c r="C584" s="519"/>
      <c r="D584" s="519"/>
      <c r="E584" s="481"/>
      <c r="F584" s="481"/>
      <c r="G584" s="481"/>
      <c r="H584" s="481"/>
      <c r="I584" s="481"/>
      <c r="J584" s="481"/>
      <c r="K584" s="481"/>
      <c r="L584" s="481"/>
      <c r="M584" s="481"/>
      <c r="N584" s="481"/>
      <c r="O584" s="481"/>
      <c r="P584" s="481"/>
      <c r="Q584" s="481"/>
      <c r="R584" s="481"/>
      <c r="S584" s="481"/>
      <c r="T584" s="481"/>
      <c r="U584" s="481"/>
      <c r="V584" s="481"/>
      <c r="W584" s="481"/>
      <c r="X584" s="481"/>
      <c r="Y584" s="481"/>
      <c r="Z584" s="481"/>
      <c r="AA584" s="481"/>
      <c r="AB584" s="481"/>
      <c r="AC584" s="481"/>
      <c r="AD584" s="481"/>
      <c r="AE584" s="481"/>
    </row>
    <row r="585" spans="1:31">
      <c r="A585" s="519"/>
      <c r="B585" s="519"/>
      <c r="C585" s="519"/>
      <c r="D585" s="519"/>
      <c r="E585" s="481"/>
      <c r="F585" s="481"/>
      <c r="G585" s="481"/>
      <c r="H585" s="481"/>
      <c r="I585" s="481"/>
      <c r="J585" s="481"/>
      <c r="K585" s="481"/>
      <c r="L585" s="481"/>
      <c r="M585" s="481"/>
      <c r="N585" s="481"/>
      <c r="O585" s="481"/>
      <c r="P585" s="481"/>
      <c r="Q585" s="481"/>
      <c r="R585" s="481"/>
      <c r="S585" s="481"/>
      <c r="T585" s="481"/>
      <c r="U585" s="481"/>
      <c r="V585" s="481"/>
      <c r="W585" s="481"/>
      <c r="X585" s="481"/>
      <c r="Y585" s="481"/>
      <c r="Z585" s="481"/>
      <c r="AA585" s="481"/>
      <c r="AB585" s="481"/>
      <c r="AC585" s="481"/>
      <c r="AD585" s="481"/>
      <c r="AE585" s="481"/>
    </row>
    <row r="586" spans="1:31">
      <c r="A586" s="519"/>
      <c r="B586" s="519"/>
      <c r="C586" s="519"/>
      <c r="D586" s="519"/>
      <c r="E586" s="481"/>
      <c r="F586" s="481"/>
      <c r="G586" s="481"/>
      <c r="H586" s="481"/>
      <c r="I586" s="481"/>
      <c r="J586" s="481"/>
      <c r="K586" s="481"/>
      <c r="L586" s="481"/>
      <c r="M586" s="481"/>
      <c r="N586" s="481"/>
      <c r="O586" s="481"/>
      <c r="P586" s="481"/>
      <c r="Q586" s="481"/>
      <c r="R586" s="481"/>
      <c r="S586" s="481"/>
      <c r="T586" s="481"/>
      <c r="U586" s="481"/>
      <c r="V586" s="481"/>
      <c r="W586" s="481"/>
      <c r="X586" s="481"/>
      <c r="Y586" s="481"/>
      <c r="Z586" s="481"/>
      <c r="AA586" s="481"/>
      <c r="AB586" s="481"/>
      <c r="AC586" s="481"/>
      <c r="AD586" s="481"/>
      <c r="AE586" s="481"/>
    </row>
    <row r="587" spans="1:31">
      <c r="A587" s="519"/>
      <c r="B587" s="519"/>
      <c r="C587" s="519"/>
      <c r="D587" s="519"/>
      <c r="E587" s="481"/>
      <c r="F587" s="481"/>
      <c r="G587" s="481"/>
      <c r="H587" s="481"/>
      <c r="I587" s="481"/>
      <c r="J587" s="481"/>
      <c r="K587" s="481"/>
      <c r="L587" s="481"/>
      <c r="M587" s="481"/>
      <c r="N587" s="481"/>
      <c r="O587" s="481"/>
      <c r="P587" s="481"/>
      <c r="Q587" s="481"/>
      <c r="R587" s="481"/>
      <c r="S587" s="481"/>
      <c r="T587" s="481"/>
      <c r="U587" s="481"/>
      <c r="V587" s="481"/>
      <c r="W587" s="481"/>
      <c r="X587" s="481"/>
      <c r="Y587" s="481"/>
      <c r="Z587" s="481"/>
      <c r="AA587" s="481"/>
      <c r="AB587" s="481"/>
      <c r="AC587" s="481"/>
      <c r="AD587" s="481"/>
      <c r="AE587" s="481"/>
    </row>
    <row r="588" spans="1:31">
      <c r="A588" s="519"/>
      <c r="B588" s="519"/>
      <c r="C588" s="519"/>
      <c r="D588" s="519"/>
      <c r="E588" s="481"/>
      <c r="F588" s="481"/>
      <c r="G588" s="481"/>
      <c r="H588" s="481"/>
      <c r="I588" s="481"/>
      <c r="J588" s="481"/>
      <c r="K588" s="481"/>
      <c r="L588" s="481"/>
      <c r="M588" s="481"/>
      <c r="N588" s="481"/>
      <c r="O588" s="481"/>
      <c r="P588" s="481"/>
      <c r="Q588" s="481"/>
      <c r="R588" s="481"/>
      <c r="S588" s="481"/>
      <c r="T588" s="481"/>
      <c r="U588" s="481"/>
      <c r="V588" s="481"/>
      <c r="W588" s="481"/>
      <c r="X588" s="481"/>
      <c r="Y588" s="481"/>
      <c r="Z588" s="481"/>
      <c r="AA588" s="481"/>
      <c r="AB588" s="481"/>
      <c r="AC588" s="481"/>
      <c r="AD588" s="481"/>
      <c r="AE588" s="481"/>
    </row>
    <row r="589" spans="1:31">
      <c r="A589" s="519"/>
      <c r="B589" s="519"/>
      <c r="C589" s="519"/>
      <c r="D589" s="519"/>
      <c r="E589" s="481"/>
      <c r="F589" s="481"/>
      <c r="G589" s="481"/>
      <c r="H589" s="481"/>
      <c r="I589" s="481"/>
      <c r="J589" s="481"/>
      <c r="K589" s="481"/>
      <c r="L589" s="481"/>
      <c r="M589" s="481"/>
      <c r="N589" s="481"/>
      <c r="O589" s="481"/>
      <c r="P589" s="481"/>
      <c r="Q589" s="481"/>
      <c r="R589" s="481"/>
      <c r="S589" s="481"/>
      <c r="T589" s="481"/>
      <c r="U589" s="481"/>
      <c r="V589" s="481"/>
      <c r="W589" s="481"/>
      <c r="X589" s="481"/>
      <c r="Y589" s="481"/>
      <c r="Z589" s="481"/>
      <c r="AA589" s="481"/>
      <c r="AB589" s="481"/>
      <c r="AC589" s="481"/>
      <c r="AD589" s="481"/>
      <c r="AE589" s="481"/>
    </row>
    <row r="590" spans="1:31">
      <c r="A590" s="519"/>
      <c r="B590" s="519"/>
      <c r="C590" s="519"/>
      <c r="D590" s="519"/>
      <c r="E590" s="481"/>
      <c r="F590" s="481"/>
      <c r="G590" s="481"/>
      <c r="H590" s="481"/>
      <c r="I590" s="481"/>
      <c r="J590" s="481"/>
      <c r="K590" s="481"/>
      <c r="L590" s="481"/>
      <c r="M590" s="481"/>
      <c r="N590" s="481"/>
      <c r="O590" s="481"/>
      <c r="P590" s="481"/>
      <c r="Q590" s="481"/>
      <c r="R590" s="481"/>
      <c r="S590" s="481"/>
      <c r="T590" s="481"/>
      <c r="U590" s="481"/>
      <c r="V590" s="481"/>
      <c r="W590" s="481"/>
      <c r="X590" s="481"/>
      <c r="Y590" s="481"/>
      <c r="Z590" s="481"/>
      <c r="AA590" s="481"/>
      <c r="AB590" s="481"/>
      <c r="AC590" s="481"/>
      <c r="AD590" s="481"/>
      <c r="AE590" s="481"/>
    </row>
    <row r="591" spans="1:31">
      <c r="A591" s="519"/>
      <c r="B591" s="519"/>
      <c r="C591" s="519"/>
      <c r="D591" s="519"/>
      <c r="E591" s="481"/>
      <c r="F591" s="481"/>
      <c r="G591" s="481"/>
      <c r="H591" s="481"/>
      <c r="I591" s="481"/>
      <c r="J591" s="481"/>
      <c r="K591" s="481"/>
      <c r="L591" s="481"/>
      <c r="M591" s="481"/>
      <c r="N591" s="481"/>
      <c r="O591" s="481"/>
      <c r="P591" s="481"/>
      <c r="Q591" s="481"/>
      <c r="R591" s="481"/>
      <c r="S591" s="481"/>
      <c r="T591" s="481"/>
      <c r="U591" s="481"/>
      <c r="V591" s="481"/>
      <c r="W591" s="481"/>
      <c r="X591" s="481"/>
      <c r="Y591" s="481"/>
      <c r="Z591" s="481"/>
      <c r="AA591" s="481"/>
      <c r="AB591" s="481"/>
      <c r="AC591" s="481"/>
      <c r="AD591" s="481"/>
      <c r="AE591" s="481"/>
    </row>
    <row r="592" spans="1:31">
      <c r="A592" s="519"/>
      <c r="B592" s="519"/>
      <c r="C592" s="519"/>
      <c r="D592" s="519"/>
      <c r="E592" s="481"/>
      <c r="F592" s="481"/>
      <c r="G592" s="481"/>
      <c r="H592" s="481"/>
      <c r="I592" s="481"/>
      <c r="J592" s="481"/>
      <c r="K592" s="481"/>
      <c r="L592" s="481"/>
      <c r="M592" s="481"/>
      <c r="N592" s="481"/>
      <c r="O592" s="481"/>
      <c r="P592" s="481"/>
      <c r="Q592" s="481"/>
      <c r="R592" s="481"/>
      <c r="S592" s="481"/>
      <c r="T592" s="481"/>
      <c r="U592" s="481"/>
      <c r="V592" s="481"/>
      <c r="W592" s="481"/>
      <c r="X592" s="481"/>
      <c r="Y592" s="481"/>
      <c r="Z592" s="481"/>
      <c r="AA592" s="481"/>
      <c r="AB592" s="481"/>
      <c r="AC592" s="481"/>
      <c r="AD592" s="481"/>
      <c r="AE592" s="481"/>
    </row>
    <row r="593" spans="1:31">
      <c r="A593" s="519"/>
      <c r="B593" s="519"/>
      <c r="C593" s="519"/>
      <c r="D593" s="519"/>
      <c r="E593" s="481"/>
      <c r="F593" s="481"/>
      <c r="G593" s="481"/>
      <c r="H593" s="481"/>
      <c r="I593" s="481"/>
      <c r="J593" s="481"/>
      <c r="K593" s="481"/>
      <c r="L593" s="481"/>
      <c r="M593" s="481"/>
      <c r="N593" s="481"/>
      <c r="O593" s="481"/>
      <c r="P593" s="481"/>
      <c r="Q593" s="481"/>
      <c r="R593" s="481"/>
      <c r="S593" s="481"/>
      <c r="T593" s="481"/>
      <c r="U593" s="481"/>
      <c r="V593" s="481"/>
      <c r="W593" s="481"/>
      <c r="X593" s="481"/>
      <c r="Y593" s="481"/>
      <c r="Z593" s="481"/>
      <c r="AA593" s="481"/>
      <c r="AB593" s="481"/>
      <c r="AC593" s="481"/>
      <c r="AD593" s="481"/>
      <c r="AE593" s="481"/>
    </row>
    <row r="594" spans="1:31">
      <c r="A594" s="519"/>
      <c r="B594" s="519"/>
      <c r="C594" s="519"/>
      <c r="D594" s="519"/>
      <c r="E594" s="481"/>
      <c r="F594" s="481"/>
      <c r="G594" s="481"/>
      <c r="H594" s="481"/>
      <c r="I594" s="481"/>
      <c r="J594" s="481"/>
      <c r="K594" s="481"/>
      <c r="L594" s="481"/>
      <c r="M594" s="481"/>
      <c r="N594" s="481"/>
      <c r="O594" s="481"/>
      <c r="P594" s="481"/>
      <c r="Q594" s="481"/>
      <c r="R594" s="481"/>
      <c r="S594" s="481"/>
      <c r="T594" s="481"/>
      <c r="U594" s="481"/>
      <c r="V594" s="481"/>
      <c r="W594" s="481"/>
      <c r="X594" s="481"/>
      <c r="Y594" s="481"/>
      <c r="Z594" s="481"/>
      <c r="AA594" s="481"/>
      <c r="AB594" s="481"/>
      <c r="AC594" s="481"/>
      <c r="AD594" s="481"/>
      <c r="AE594" s="481"/>
    </row>
    <row r="595" spans="1:31">
      <c r="A595" s="519"/>
      <c r="B595" s="519"/>
      <c r="C595" s="519"/>
      <c r="D595" s="519"/>
      <c r="E595" s="481"/>
      <c r="F595" s="481"/>
      <c r="G595" s="481"/>
      <c r="H595" s="481"/>
      <c r="I595" s="481"/>
      <c r="J595" s="481"/>
      <c r="K595" s="481"/>
      <c r="L595" s="481"/>
      <c r="M595" s="481"/>
      <c r="N595" s="481"/>
      <c r="O595" s="481"/>
      <c r="P595" s="481"/>
      <c r="Q595" s="481"/>
      <c r="R595" s="481"/>
      <c r="S595" s="481"/>
      <c r="T595" s="481"/>
      <c r="U595" s="481"/>
      <c r="V595" s="481"/>
      <c r="W595" s="481"/>
      <c r="X595" s="481"/>
      <c r="Y595" s="481"/>
      <c r="Z595" s="481"/>
      <c r="AA595" s="481"/>
      <c r="AB595" s="481"/>
      <c r="AC595" s="481"/>
      <c r="AD595" s="481"/>
      <c r="AE595" s="481"/>
    </row>
    <row r="596" spans="1:31">
      <c r="A596" s="519"/>
      <c r="B596" s="519"/>
      <c r="C596" s="519"/>
      <c r="D596" s="519"/>
      <c r="E596" s="481"/>
      <c r="F596" s="481"/>
      <c r="G596" s="481"/>
      <c r="H596" s="481"/>
      <c r="I596" s="481"/>
      <c r="J596" s="481"/>
      <c r="K596" s="481"/>
      <c r="L596" s="481"/>
      <c r="M596" s="481"/>
      <c r="N596" s="481"/>
      <c r="O596" s="481"/>
      <c r="P596" s="481"/>
      <c r="Q596" s="481"/>
      <c r="R596" s="481"/>
      <c r="S596" s="481"/>
      <c r="T596" s="481"/>
      <c r="U596" s="481"/>
      <c r="V596" s="481"/>
      <c r="W596" s="481"/>
      <c r="X596" s="481"/>
      <c r="Y596" s="481"/>
      <c r="Z596" s="481"/>
      <c r="AA596" s="481"/>
      <c r="AB596" s="481"/>
      <c r="AC596" s="481"/>
      <c r="AD596" s="481"/>
      <c r="AE596" s="481"/>
    </row>
    <row r="597" spans="1:31">
      <c r="A597" s="519"/>
      <c r="B597" s="519"/>
      <c r="C597" s="519"/>
      <c r="D597" s="519"/>
      <c r="E597" s="481"/>
      <c r="F597" s="481"/>
      <c r="G597" s="481"/>
      <c r="H597" s="481"/>
      <c r="I597" s="481"/>
      <c r="J597" s="481"/>
      <c r="K597" s="481"/>
      <c r="L597" s="481"/>
      <c r="M597" s="481"/>
      <c r="N597" s="481"/>
      <c r="O597" s="481"/>
      <c r="P597" s="481"/>
      <c r="Q597" s="481"/>
      <c r="R597" s="481"/>
      <c r="S597" s="481"/>
      <c r="T597" s="481"/>
      <c r="U597" s="481"/>
      <c r="V597" s="481"/>
      <c r="W597" s="481"/>
      <c r="X597" s="481"/>
      <c r="Y597" s="481"/>
      <c r="Z597" s="481"/>
      <c r="AA597" s="481"/>
      <c r="AB597" s="481"/>
      <c r="AC597" s="481"/>
      <c r="AD597" s="481"/>
      <c r="AE597" s="481"/>
    </row>
    <row r="598" spans="1:31">
      <c r="A598" s="519"/>
      <c r="B598" s="519"/>
      <c r="C598" s="519"/>
      <c r="D598" s="519"/>
      <c r="E598" s="481"/>
      <c r="F598" s="481"/>
      <c r="G598" s="481"/>
      <c r="H598" s="481"/>
      <c r="I598" s="481"/>
      <c r="J598" s="481"/>
      <c r="K598" s="481"/>
      <c r="L598" s="481"/>
      <c r="M598" s="481"/>
      <c r="N598" s="481"/>
      <c r="O598" s="481"/>
      <c r="P598" s="481"/>
      <c r="Q598" s="481"/>
      <c r="R598" s="481"/>
      <c r="S598" s="481"/>
      <c r="T598" s="481"/>
      <c r="U598" s="481"/>
      <c r="V598" s="481"/>
      <c r="W598" s="481"/>
      <c r="X598" s="481"/>
      <c r="Y598" s="481"/>
      <c r="Z598" s="481"/>
      <c r="AA598" s="481"/>
      <c r="AB598" s="481"/>
      <c r="AC598" s="481"/>
      <c r="AD598" s="481"/>
      <c r="AE598" s="481"/>
    </row>
    <row r="599" spans="1:31">
      <c r="A599" s="519"/>
      <c r="B599" s="519"/>
      <c r="C599" s="519"/>
      <c r="D599" s="519"/>
      <c r="E599" s="481"/>
      <c r="F599" s="481"/>
      <c r="G599" s="481"/>
      <c r="H599" s="481"/>
      <c r="I599" s="481"/>
      <c r="J599" s="481"/>
      <c r="K599" s="481"/>
      <c r="L599" s="481"/>
      <c r="M599" s="481"/>
      <c r="N599" s="481"/>
      <c r="O599" s="481"/>
      <c r="P599" s="481"/>
      <c r="Q599" s="481"/>
      <c r="R599" s="481"/>
      <c r="S599" s="481"/>
      <c r="T599" s="481"/>
      <c r="U599" s="481"/>
      <c r="V599" s="481"/>
      <c r="W599" s="481"/>
      <c r="X599" s="481"/>
      <c r="Y599" s="481"/>
      <c r="Z599" s="481"/>
      <c r="AA599" s="481"/>
      <c r="AB599" s="481"/>
      <c r="AC599" s="481"/>
      <c r="AD599" s="481"/>
      <c r="AE599" s="481"/>
    </row>
    <row r="600" spans="1:31">
      <c r="A600" s="519"/>
      <c r="B600" s="519"/>
      <c r="C600" s="519"/>
      <c r="D600" s="519"/>
      <c r="E600" s="481"/>
      <c r="F600" s="481"/>
      <c r="G600" s="481"/>
      <c r="H600" s="481"/>
      <c r="I600" s="481"/>
      <c r="J600" s="481"/>
      <c r="K600" s="481"/>
      <c r="L600" s="481"/>
      <c r="M600" s="481"/>
      <c r="N600" s="481"/>
      <c r="O600" s="481"/>
      <c r="P600" s="481"/>
      <c r="Q600" s="481"/>
      <c r="R600" s="481"/>
      <c r="S600" s="481"/>
      <c r="T600" s="481"/>
      <c r="U600" s="481"/>
      <c r="V600" s="481"/>
      <c r="W600" s="481"/>
      <c r="X600" s="481"/>
      <c r="Y600" s="481"/>
      <c r="Z600" s="481"/>
      <c r="AA600" s="481"/>
      <c r="AB600" s="481"/>
      <c r="AC600" s="481"/>
      <c r="AD600" s="481"/>
      <c r="AE600" s="481"/>
    </row>
    <row r="601" spans="1:31">
      <c r="A601" s="519"/>
      <c r="B601" s="519"/>
      <c r="C601" s="519"/>
      <c r="D601" s="519"/>
      <c r="E601" s="481"/>
      <c r="F601" s="481"/>
      <c r="G601" s="481"/>
      <c r="H601" s="481"/>
      <c r="I601" s="481"/>
      <c r="J601" s="481"/>
      <c r="K601" s="481"/>
      <c r="L601" s="481"/>
      <c r="M601" s="481"/>
      <c r="N601" s="481"/>
      <c r="O601" s="481"/>
      <c r="P601" s="481"/>
      <c r="Q601" s="481"/>
      <c r="R601" s="481"/>
      <c r="S601" s="481"/>
      <c r="T601" s="481"/>
      <c r="U601" s="481"/>
      <c r="V601" s="481"/>
      <c r="W601" s="481"/>
      <c r="X601" s="481"/>
      <c r="Y601" s="481"/>
      <c r="Z601" s="481"/>
      <c r="AA601" s="481"/>
      <c r="AB601" s="481"/>
      <c r="AC601" s="481"/>
      <c r="AD601" s="481"/>
      <c r="AE601" s="481"/>
    </row>
    <row r="602" spans="1:31">
      <c r="A602" s="519"/>
      <c r="B602" s="519"/>
      <c r="C602" s="519"/>
      <c r="D602" s="519"/>
      <c r="E602" s="481"/>
      <c r="F602" s="481"/>
      <c r="G602" s="481"/>
      <c r="H602" s="481"/>
      <c r="I602" s="481"/>
      <c r="J602" s="481"/>
      <c r="K602" s="481"/>
      <c r="L602" s="481"/>
      <c r="M602" s="481"/>
      <c r="N602" s="481"/>
      <c r="O602" s="481"/>
      <c r="P602" s="481"/>
      <c r="Q602" s="481"/>
      <c r="R602" s="481"/>
      <c r="S602" s="481"/>
      <c r="T602" s="481"/>
      <c r="U602" s="481"/>
      <c r="V602" s="481"/>
      <c r="W602" s="481"/>
      <c r="X602" s="481"/>
      <c r="Y602" s="481"/>
      <c r="Z602" s="481"/>
      <c r="AA602" s="481"/>
      <c r="AB602" s="481"/>
      <c r="AC602" s="481"/>
      <c r="AD602" s="481"/>
      <c r="AE602" s="481"/>
    </row>
    <row r="603" spans="1:31">
      <c r="A603" s="519"/>
      <c r="B603" s="519"/>
      <c r="C603" s="519"/>
      <c r="D603" s="519"/>
      <c r="E603" s="481"/>
      <c r="F603" s="481"/>
      <c r="G603" s="481"/>
      <c r="H603" s="481"/>
      <c r="I603" s="481"/>
      <c r="J603" s="481"/>
      <c r="K603" s="481"/>
      <c r="L603" s="481"/>
      <c r="M603" s="481"/>
      <c r="N603" s="481"/>
      <c r="O603" s="481"/>
      <c r="P603" s="481"/>
      <c r="Q603" s="481"/>
      <c r="R603" s="481"/>
      <c r="S603" s="481"/>
      <c r="T603" s="481"/>
      <c r="U603" s="481"/>
      <c r="V603" s="481"/>
      <c r="W603" s="481"/>
      <c r="X603" s="481"/>
      <c r="Y603" s="481"/>
      <c r="Z603" s="481"/>
      <c r="AA603" s="481"/>
      <c r="AB603" s="481"/>
      <c r="AC603" s="481"/>
      <c r="AD603" s="481"/>
      <c r="AE603" s="481"/>
    </row>
    <row r="604" spans="1:31">
      <c r="A604" s="519"/>
      <c r="B604" s="519"/>
      <c r="C604" s="519"/>
      <c r="D604" s="519"/>
      <c r="E604" s="481"/>
      <c r="F604" s="481"/>
      <c r="G604" s="481"/>
      <c r="H604" s="481"/>
      <c r="I604" s="481"/>
      <c r="J604" s="481"/>
      <c r="K604" s="481"/>
      <c r="L604" s="481"/>
      <c r="M604" s="481"/>
      <c r="N604" s="481"/>
      <c r="O604" s="481"/>
      <c r="P604" s="481"/>
      <c r="Q604" s="481"/>
      <c r="R604" s="481"/>
      <c r="S604" s="481"/>
      <c r="T604" s="481"/>
      <c r="U604" s="481"/>
      <c r="V604" s="481"/>
      <c r="W604" s="481"/>
      <c r="X604" s="481"/>
      <c r="Y604" s="481"/>
      <c r="Z604" s="481"/>
      <c r="AA604" s="481"/>
      <c r="AB604" s="481"/>
      <c r="AC604" s="481"/>
      <c r="AD604" s="481"/>
      <c r="AE604" s="481"/>
    </row>
    <row r="605" spans="1:31">
      <c r="A605" s="519"/>
      <c r="B605" s="519"/>
      <c r="C605" s="519"/>
      <c r="D605" s="519"/>
      <c r="E605" s="481"/>
      <c r="F605" s="481"/>
      <c r="G605" s="481"/>
      <c r="H605" s="481"/>
      <c r="I605" s="481"/>
      <c r="J605" s="481"/>
      <c r="K605" s="481"/>
      <c r="L605" s="481"/>
      <c r="M605" s="481"/>
      <c r="N605" s="481"/>
      <c r="O605" s="481"/>
      <c r="P605" s="481"/>
      <c r="Q605" s="481"/>
      <c r="R605" s="481"/>
      <c r="S605" s="481"/>
      <c r="T605" s="481"/>
      <c r="U605" s="481"/>
      <c r="V605" s="481"/>
      <c r="W605" s="481"/>
      <c r="X605" s="481"/>
      <c r="Y605" s="481"/>
      <c r="Z605" s="481"/>
      <c r="AA605" s="481"/>
      <c r="AB605" s="481"/>
      <c r="AC605" s="481"/>
      <c r="AD605" s="481"/>
      <c r="AE605" s="481"/>
    </row>
    <row r="606" spans="1:31">
      <c r="A606" s="519"/>
      <c r="B606" s="519"/>
      <c r="C606" s="519"/>
      <c r="D606" s="519"/>
      <c r="E606" s="481"/>
      <c r="F606" s="481"/>
      <c r="G606" s="481"/>
      <c r="H606" s="481"/>
      <c r="I606" s="481"/>
      <c r="J606" s="481"/>
      <c r="K606" s="481"/>
      <c r="L606" s="481"/>
      <c r="M606" s="481"/>
      <c r="N606" s="481"/>
      <c r="O606" s="481"/>
      <c r="P606" s="481"/>
      <c r="Q606" s="481"/>
      <c r="R606" s="481"/>
      <c r="S606" s="481"/>
      <c r="T606" s="481"/>
      <c r="U606" s="481"/>
      <c r="V606" s="481"/>
      <c r="W606" s="481"/>
      <c r="X606" s="481"/>
      <c r="Y606" s="481"/>
      <c r="Z606" s="481"/>
      <c r="AA606" s="481"/>
      <c r="AB606" s="481"/>
      <c r="AC606" s="481"/>
      <c r="AD606" s="481"/>
      <c r="AE606" s="481"/>
    </row>
    <row r="607" spans="1:31">
      <c r="A607" s="519"/>
      <c r="B607" s="519"/>
      <c r="C607" s="519"/>
      <c r="D607" s="519"/>
      <c r="E607" s="481"/>
      <c r="F607" s="481"/>
      <c r="G607" s="481"/>
      <c r="H607" s="481"/>
      <c r="I607" s="481"/>
      <c r="J607" s="481"/>
      <c r="K607" s="481"/>
      <c r="L607" s="481"/>
      <c r="M607" s="481"/>
      <c r="N607" s="481"/>
      <c r="O607" s="481"/>
      <c r="P607" s="481"/>
      <c r="Q607" s="481"/>
      <c r="R607" s="481"/>
      <c r="S607" s="481"/>
      <c r="T607" s="481"/>
      <c r="U607" s="481"/>
      <c r="V607" s="481"/>
      <c r="W607" s="481"/>
      <c r="X607" s="481"/>
      <c r="Y607" s="481"/>
      <c r="Z607" s="481"/>
      <c r="AA607" s="481"/>
      <c r="AB607" s="481"/>
      <c r="AC607" s="481"/>
      <c r="AD607" s="481"/>
      <c r="AE607" s="481"/>
    </row>
    <row r="608" spans="1:31">
      <c r="A608" s="519"/>
      <c r="B608" s="519"/>
      <c r="C608" s="519"/>
      <c r="D608" s="519"/>
      <c r="E608" s="481"/>
      <c r="F608" s="481"/>
      <c r="G608" s="481"/>
      <c r="H608" s="481"/>
      <c r="I608" s="481"/>
      <c r="J608" s="481"/>
      <c r="K608" s="481"/>
      <c r="L608" s="481"/>
      <c r="M608" s="481"/>
      <c r="N608" s="481"/>
      <c r="O608" s="481"/>
      <c r="P608" s="481"/>
      <c r="Q608" s="481"/>
      <c r="R608" s="481"/>
      <c r="S608" s="481"/>
      <c r="T608" s="481"/>
      <c r="U608" s="481"/>
      <c r="V608" s="481"/>
      <c r="W608" s="481"/>
      <c r="X608" s="481"/>
      <c r="Y608" s="481"/>
      <c r="Z608" s="481"/>
      <c r="AA608" s="481"/>
      <c r="AB608" s="481"/>
      <c r="AC608" s="481"/>
      <c r="AD608" s="481"/>
      <c r="AE608" s="481"/>
    </row>
    <row r="609" spans="1:31">
      <c r="A609" s="519"/>
      <c r="B609" s="519"/>
      <c r="C609" s="519"/>
      <c r="D609" s="519"/>
      <c r="E609" s="481"/>
      <c r="F609" s="481"/>
      <c r="G609" s="481"/>
      <c r="H609" s="481"/>
      <c r="I609" s="481"/>
      <c r="J609" s="481"/>
      <c r="K609" s="481"/>
      <c r="L609" s="481"/>
      <c r="M609" s="481"/>
      <c r="N609" s="481"/>
      <c r="O609" s="481"/>
      <c r="P609" s="481"/>
      <c r="Q609" s="481"/>
      <c r="R609" s="481"/>
      <c r="S609" s="481"/>
      <c r="T609" s="481"/>
      <c r="U609" s="481"/>
      <c r="V609" s="481"/>
      <c r="W609" s="481"/>
      <c r="X609" s="481"/>
      <c r="Y609" s="481"/>
      <c r="Z609" s="481"/>
      <c r="AA609" s="481"/>
      <c r="AB609" s="481"/>
      <c r="AC609" s="481"/>
      <c r="AD609" s="481"/>
      <c r="AE609" s="481"/>
    </row>
    <row r="610" spans="1:31">
      <c r="A610" s="519"/>
      <c r="B610" s="519"/>
      <c r="C610" s="519"/>
      <c r="D610" s="519"/>
      <c r="E610" s="481"/>
      <c r="F610" s="481"/>
      <c r="G610" s="481"/>
      <c r="H610" s="481"/>
      <c r="I610" s="481"/>
      <c r="J610" s="481"/>
      <c r="K610" s="481"/>
      <c r="L610" s="481"/>
      <c r="M610" s="481"/>
      <c r="N610" s="481"/>
      <c r="O610" s="481"/>
      <c r="P610" s="481"/>
      <c r="Q610" s="481"/>
      <c r="R610" s="481"/>
      <c r="S610" s="481"/>
      <c r="T610" s="481"/>
      <c r="U610" s="481"/>
      <c r="V610" s="481"/>
      <c r="W610" s="481"/>
      <c r="X610" s="481"/>
      <c r="Y610" s="481"/>
      <c r="Z610" s="481"/>
      <c r="AA610" s="481"/>
      <c r="AB610" s="481"/>
      <c r="AC610" s="481"/>
      <c r="AD610" s="481"/>
      <c r="AE610" s="481"/>
    </row>
    <row r="611" spans="1:31">
      <c r="A611" s="519"/>
      <c r="B611" s="519"/>
      <c r="C611" s="519"/>
      <c r="D611" s="519"/>
      <c r="E611" s="481"/>
      <c r="F611" s="481"/>
      <c r="G611" s="481"/>
      <c r="H611" s="481"/>
      <c r="I611" s="481"/>
      <c r="J611" s="481"/>
      <c r="K611" s="481"/>
      <c r="L611" s="481"/>
      <c r="M611" s="481"/>
      <c r="N611" s="481"/>
      <c r="O611" s="481"/>
      <c r="P611" s="481"/>
      <c r="Q611" s="481"/>
      <c r="R611" s="481"/>
      <c r="S611" s="481"/>
      <c r="T611" s="481"/>
      <c r="U611" s="481"/>
      <c r="V611" s="481"/>
      <c r="W611" s="481"/>
      <c r="X611" s="481"/>
      <c r="Y611" s="481"/>
      <c r="Z611" s="481"/>
      <c r="AA611" s="481"/>
      <c r="AB611" s="481"/>
      <c r="AC611" s="481"/>
      <c r="AD611" s="481"/>
      <c r="AE611" s="481"/>
    </row>
    <row r="612" spans="1:31">
      <c r="A612" s="519"/>
      <c r="B612" s="519"/>
      <c r="C612" s="519"/>
      <c r="D612" s="519"/>
      <c r="E612" s="481"/>
      <c r="F612" s="481"/>
      <c r="G612" s="481"/>
      <c r="H612" s="481"/>
      <c r="I612" s="481"/>
      <c r="J612" s="481"/>
      <c r="K612" s="481"/>
      <c r="L612" s="481"/>
      <c r="M612" s="481"/>
      <c r="N612" s="481"/>
      <c r="O612" s="481"/>
      <c r="P612" s="481"/>
      <c r="Q612" s="481"/>
      <c r="R612" s="481"/>
      <c r="S612" s="481"/>
      <c r="T612" s="481"/>
      <c r="U612" s="481"/>
      <c r="V612" s="481"/>
      <c r="W612" s="481"/>
      <c r="X612" s="481"/>
      <c r="Y612" s="481"/>
      <c r="Z612" s="481"/>
      <c r="AA612" s="481"/>
      <c r="AB612" s="481"/>
      <c r="AC612" s="481"/>
      <c r="AD612" s="481"/>
      <c r="AE612" s="481"/>
    </row>
    <row r="613" spans="1:31">
      <c r="A613" s="519"/>
      <c r="B613" s="519"/>
      <c r="C613" s="519"/>
      <c r="D613" s="519"/>
      <c r="E613" s="481"/>
      <c r="F613" s="481"/>
      <c r="G613" s="481"/>
      <c r="H613" s="481"/>
      <c r="I613" s="481"/>
      <c r="J613" s="481"/>
      <c r="K613" s="481"/>
      <c r="L613" s="481"/>
      <c r="M613" s="481"/>
      <c r="N613" s="481"/>
      <c r="O613" s="481"/>
      <c r="P613" s="481"/>
      <c r="Q613" s="481"/>
      <c r="R613" s="481"/>
      <c r="S613" s="481"/>
      <c r="T613" s="481"/>
      <c r="U613" s="481"/>
      <c r="V613" s="481"/>
      <c r="W613" s="481"/>
      <c r="X613" s="481"/>
      <c r="Y613" s="481"/>
      <c r="Z613" s="481"/>
      <c r="AA613" s="481"/>
      <c r="AB613" s="481"/>
      <c r="AC613" s="481"/>
      <c r="AD613" s="481"/>
      <c r="AE613" s="481"/>
    </row>
    <row r="614" spans="1:31">
      <c r="A614" s="519"/>
      <c r="B614" s="519"/>
      <c r="C614" s="519"/>
      <c r="D614" s="519"/>
      <c r="E614" s="481"/>
      <c r="F614" s="481"/>
      <c r="G614" s="481"/>
      <c r="H614" s="481"/>
      <c r="I614" s="481"/>
      <c r="J614" s="481"/>
      <c r="K614" s="481"/>
      <c r="L614" s="481"/>
      <c r="M614" s="481"/>
      <c r="N614" s="481"/>
      <c r="O614" s="481"/>
      <c r="P614" s="481"/>
      <c r="Q614" s="481"/>
      <c r="R614" s="481"/>
      <c r="S614" s="481"/>
      <c r="T614" s="481"/>
      <c r="U614" s="481"/>
      <c r="V614" s="481"/>
      <c r="W614" s="481"/>
      <c r="X614" s="481"/>
      <c r="Y614" s="481"/>
      <c r="Z614" s="481"/>
      <c r="AA614" s="481"/>
      <c r="AB614" s="481"/>
      <c r="AC614" s="481"/>
      <c r="AD614" s="481"/>
      <c r="AE614" s="481"/>
    </row>
    <row r="615" spans="1:31">
      <c r="A615" s="519"/>
      <c r="B615" s="519"/>
      <c r="C615" s="519"/>
      <c r="D615" s="519"/>
      <c r="E615" s="481"/>
      <c r="F615" s="481"/>
      <c r="G615" s="481"/>
      <c r="H615" s="481"/>
      <c r="I615" s="481"/>
      <c r="J615" s="481"/>
      <c r="K615" s="481"/>
      <c r="L615" s="481"/>
      <c r="M615" s="481"/>
      <c r="N615" s="481"/>
      <c r="O615" s="481"/>
      <c r="P615" s="481"/>
      <c r="Q615" s="481"/>
      <c r="R615" s="481"/>
      <c r="S615" s="481"/>
      <c r="T615" s="481"/>
      <c r="U615" s="481"/>
      <c r="V615" s="481"/>
      <c r="W615" s="481"/>
      <c r="X615" s="481"/>
      <c r="Y615" s="481"/>
      <c r="Z615" s="481"/>
      <c r="AA615" s="481"/>
      <c r="AB615" s="481"/>
      <c r="AC615" s="481"/>
      <c r="AD615" s="481"/>
      <c r="AE615" s="481"/>
    </row>
    <row r="616" spans="1:31">
      <c r="A616" s="519"/>
      <c r="B616" s="519"/>
      <c r="C616" s="519"/>
      <c r="D616" s="519"/>
      <c r="E616" s="481"/>
      <c r="F616" s="481"/>
      <c r="G616" s="481"/>
      <c r="H616" s="481"/>
      <c r="I616" s="481"/>
      <c r="J616" s="481"/>
      <c r="K616" s="481"/>
      <c r="L616" s="481"/>
      <c r="M616" s="481"/>
      <c r="N616" s="481"/>
      <c r="O616" s="481"/>
      <c r="P616" s="481"/>
      <c r="Q616" s="481"/>
      <c r="R616" s="481"/>
      <c r="S616" s="481"/>
      <c r="T616" s="481"/>
      <c r="U616" s="481"/>
      <c r="V616" s="481"/>
      <c r="W616" s="481"/>
      <c r="X616" s="481"/>
      <c r="Y616" s="481"/>
      <c r="Z616" s="481"/>
      <c r="AA616" s="481"/>
      <c r="AB616" s="481"/>
      <c r="AC616" s="481"/>
      <c r="AD616" s="481"/>
      <c r="AE616" s="481"/>
    </row>
    <row r="617" spans="1:31">
      <c r="A617" s="519"/>
      <c r="B617" s="519"/>
      <c r="C617" s="519"/>
      <c r="D617" s="519"/>
      <c r="E617" s="481"/>
      <c r="F617" s="481"/>
      <c r="G617" s="481"/>
      <c r="H617" s="481"/>
      <c r="I617" s="481"/>
      <c r="J617" s="481"/>
      <c r="K617" s="481"/>
      <c r="L617" s="481"/>
      <c r="M617" s="481"/>
      <c r="N617" s="481"/>
      <c r="O617" s="481"/>
      <c r="P617" s="481"/>
      <c r="Q617" s="481"/>
      <c r="R617" s="481"/>
      <c r="S617" s="481"/>
      <c r="T617" s="481"/>
      <c r="U617" s="481"/>
      <c r="V617" s="481"/>
      <c r="W617" s="481"/>
      <c r="X617" s="481"/>
      <c r="Y617" s="481"/>
      <c r="Z617" s="481"/>
      <c r="AA617" s="481"/>
      <c r="AB617" s="481"/>
      <c r="AC617" s="481"/>
      <c r="AD617" s="481"/>
      <c r="AE617" s="481"/>
    </row>
    <row r="618" spans="1:31">
      <c r="A618" s="519"/>
      <c r="B618" s="519"/>
      <c r="C618" s="519"/>
      <c r="D618" s="519"/>
      <c r="E618" s="481"/>
      <c r="F618" s="481"/>
      <c r="G618" s="481"/>
      <c r="H618" s="481"/>
      <c r="I618" s="481"/>
      <c r="J618" s="481"/>
      <c r="K618" s="481"/>
      <c r="L618" s="481"/>
      <c r="M618" s="481"/>
      <c r="N618" s="481"/>
      <c r="O618" s="481"/>
      <c r="P618" s="481"/>
      <c r="Q618" s="481"/>
      <c r="R618" s="481"/>
      <c r="S618" s="481"/>
      <c r="T618" s="481"/>
      <c r="U618" s="481"/>
      <c r="V618" s="481"/>
      <c r="W618" s="481"/>
      <c r="X618" s="481"/>
      <c r="Y618" s="481"/>
      <c r="Z618" s="481"/>
      <c r="AA618" s="481"/>
      <c r="AB618" s="481"/>
      <c r="AC618" s="481"/>
      <c r="AD618" s="481"/>
      <c r="AE618" s="481"/>
    </row>
    <row r="619" spans="1:31">
      <c r="A619" s="519"/>
      <c r="B619" s="519"/>
      <c r="C619" s="519"/>
      <c r="D619" s="519"/>
      <c r="E619" s="481"/>
      <c r="F619" s="481"/>
      <c r="G619" s="481"/>
      <c r="H619" s="481"/>
      <c r="I619" s="481"/>
      <c r="J619" s="481"/>
      <c r="K619" s="481"/>
      <c r="L619" s="481"/>
      <c r="M619" s="481"/>
      <c r="N619" s="481"/>
      <c r="O619" s="481"/>
      <c r="P619" s="481"/>
      <c r="Q619" s="481"/>
      <c r="R619" s="481"/>
      <c r="S619" s="481"/>
      <c r="T619" s="481"/>
      <c r="U619" s="481"/>
      <c r="V619" s="481"/>
      <c r="W619" s="481"/>
      <c r="X619" s="481"/>
      <c r="Y619" s="481"/>
      <c r="Z619" s="481"/>
      <c r="AA619" s="481"/>
      <c r="AB619" s="481"/>
      <c r="AC619" s="481"/>
      <c r="AD619" s="481"/>
      <c r="AE619" s="481"/>
    </row>
    <row r="620" spans="1:31">
      <c r="A620" s="519"/>
      <c r="B620" s="519"/>
      <c r="C620" s="519"/>
      <c r="D620" s="519"/>
      <c r="E620" s="481"/>
      <c r="F620" s="481"/>
      <c r="G620" s="481"/>
      <c r="H620" s="481"/>
      <c r="I620" s="481"/>
      <c r="J620" s="481"/>
      <c r="K620" s="481"/>
      <c r="L620" s="481"/>
      <c r="M620" s="481"/>
      <c r="N620" s="481"/>
      <c r="O620" s="481"/>
      <c r="P620" s="481"/>
      <c r="Q620" s="481"/>
      <c r="R620" s="481"/>
      <c r="S620" s="481"/>
      <c r="T620" s="481"/>
      <c r="U620" s="481"/>
      <c r="V620" s="481"/>
      <c r="W620" s="481"/>
      <c r="X620" s="481"/>
      <c r="Y620" s="481"/>
      <c r="Z620" s="481"/>
      <c r="AA620" s="481"/>
      <c r="AB620" s="481"/>
      <c r="AC620" s="481"/>
      <c r="AD620" s="481"/>
      <c r="AE620" s="481"/>
    </row>
    <row r="621" spans="1:31">
      <c r="A621" s="519"/>
      <c r="B621" s="519"/>
      <c r="C621" s="519"/>
      <c r="D621" s="519"/>
      <c r="E621" s="481"/>
      <c r="F621" s="481"/>
      <c r="G621" s="481"/>
      <c r="H621" s="481"/>
      <c r="I621" s="481"/>
      <c r="J621" s="481"/>
      <c r="K621" s="481"/>
      <c r="L621" s="481"/>
      <c r="M621" s="481"/>
      <c r="N621" s="481"/>
      <c r="O621" s="481"/>
      <c r="P621" s="481"/>
      <c r="Q621" s="481"/>
      <c r="R621" s="481"/>
      <c r="S621" s="481"/>
      <c r="T621" s="481"/>
      <c r="U621" s="481"/>
      <c r="V621" s="481"/>
      <c r="W621" s="481"/>
      <c r="X621" s="481"/>
      <c r="Y621" s="481"/>
      <c r="Z621" s="481"/>
      <c r="AA621" s="481"/>
      <c r="AB621" s="481"/>
      <c r="AC621" s="481"/>
      <c r="AD621" s="481"/>
      <c r="AE621" s="481"/>
    </row>
    <row r="622" spans="1:31">
      <c r="A622" s="519"/>
      <c r="B622" s="519"/>
      <c r="C622" s="519"/>
      <c r="D622" s="519"/>
      <c r="E622" s="481"/>
      <c r="F622" s="481"/>
      <c r="G622" s="481"/>
      <c r="H622" s="481"/>
      <c r="I622" s="481"/>
      <c r="J622" s="481"/>
      <c r="K622" s="481"/>
      <c r="L622" s="481"/>
      <c r="M622" s="481"/>
      <c r="N622" s="481"/>
      <c r="O622" s="481"/>
      <c r="P622" s="481"/>
      <c r="Q622" s="481"/>
      <c r="R622" s="481"/>
      <c r="S622" s="481"/>
      <c r="T622" s="481"/>
      <c r="U622" s="481"/>
      <c r="V622" s="481"/>
      <c r="W622" s="481"/>
      <c r="X622" s="481"/>
      <c r="Y622" s="481"/>
      <c r="Z622" s="481"/>
      <c r="AA622" s="481"/>
      <c r="AB622" s="481"/>
      <c r="AC622" s="481"/>
      <c r="AD622" s="481"/>
      <c r="AE622" s="481"/>
    </row>
    <row r="623" spans="1:31">
      <c r="A623" s="519"/>
      <c r="B623" s="519"/>
      <c r="C623" s="519"/>
      <c r="D623" s="519"/>
      <c r="E623" s="481"/>
      <c r="F623" s="481"/>
      <c r="G623" s="481"/>
      <c r="H623" s="481"/>
      <c r="I623" s="481"/>
      <c r="J623" s="481"/>
      <c r="K623" s="481"/>
      <c r="L623" s="481"/>
      <c r="M623" s="481"/>
      <c r="N623" s="481"/>
      <c r="O623" s="481"/>
      <c r="P623" s="481"/>
      <c r="Q623" s="481"/>
      <c r="R623" s="481"/>
      <c r="S623" s="481"/>
      <c r="T623" s="481"/>
      <c r="U623" s="481"/>
      <c r="V623" s="481"/>
      <c r="W623" s="481"/>
      <c r="X623" s="481"/>
      <c r="Y623" s="481"/>
      <c r="Z623" s="481"/>
      <c r="AA623" s="481"/>
      <c r="AB623" s="481"/>
      <c r="AC623" s="481"/>
      <c r="AD623" s="481"/>
      <c r="AE623" s="481"/>
    </row>
    <row r="624" spans="1:31">
      <c r="A624" s="519"/>
      <c r="B624" s="519"/>
      <c r="C624" s="519"/>
      <c r="D624" s="519"/>
      <c r="E624" s="481"/>
      <c r="F624" s="481"/>
      <c r="G624" s="481"/>
      <c r="H624" s="481"/>
      <c r="I624" s="481"/>
      <c r="J624" s="481"/>
      <c r="K624" s="481"/>
      <c r="L624" s="481"/>
      <c r="M624" s="481"/>
      <c r="N624" s="481"/>
      <c r="O624" s="481"/>
      <c r="P624" s="481"/>
      <c r="Q624" s="481"/>
      <c r="R624" s="481"/>
      <c r="S624" s="481"/>
      <c r="T624" s="481"/>
      <c r="U624" s="481"/>
      <c r="V624" s="481"/>
      <c r="W624" s="481"/>
      <c r="X624" s="481"/>
      <c r="Y624" s="481"/>
      <c r="Z624" s="481"/>
      <c r="AA624" s="481"/>
      <c r="AB624" s="481"/>
      <c r="AC624" s="481"/>
      <c r="AD624" s="481"/>
      <c r="AE624" s="481"/>
    </row>
    <row r="625" spans="1:31">
      <c r="A625" s="519"/>
      <c r="B625" s="519"/>
      <c r="C625" s="519"/>
      <c r="D625" s="519"/>
      <c r="E625" s="481"/>
      <c r="F625" s="481"/>
      <c r="G625" s="481"/>
      <c r="H625" s="481"/>
      <c r="I625" s="481"/>
      <c r="J625" s="481"/>
      <c r="K625" s="481"/>
      <c r="L625" s="481"/>
      <c r="M625" s="481"/>
      <c r="N625" s="481"/>
      <c r="O625" s="481"/>
      <c r="P625" s="481"/>
      <c r="Q625" s="481"/>
      <c r="R625" s="481"/>
      <c r="S625" s="481"/>
      <c r="T625" s="481"/>
      <c r="U625" s="481"/>
      <c r="V625" s="481"/>
      <c r="W625" s="481"/>
      <c r="X625" s="481"/>
      <c r="Y625" s="481"/>
      <c r="Z625" s="481"/>
      <c r="AA625" s="481"/>
      <c r="AB625" s="481"/>
      <c r="AC625" s="481"/>
      <c r="AD625" s="481"/>
      <c r="AE625" s="481"/>
    </row>
    <row r="626" spans="1:31">
      <c r="A626" s="519"/>
      <c r="B626" s="519"/>
      <c r="C626" s="519"/>
      <c r="D626" s="519"/>
      <c r="E626" s="481"/>
      <c r="F626" s="481"/>
      <c r="G626" s="481"/>
      <c r="H626" s="481"/>
      <c r="I626" s="481"/>
      <c r="J626" s="481"/>
      <c r="K626" s="481"/>
      <c r="L626" s="481"/>
      <c r="M626" s="481"/>
      <c r="N626" s="481"/>
      <c r="O626" s="481"/>
      <c r="P626" s="481"/>
      <c r="Q626" s="481"/>
      <c r="R626" s="481"/>
      <c r="S626" s="481"/>
      <c r="T626" s="481"/>
      <c r="U626" s="481"/>
      <c r="V626" s="481"/>
      <c r="W626" s="481"/>
      <c r="X626" s="481"/>
      <c r="Y626" s="481"/>
      <c r="Z626" s="481"/>
      <c r="AA626" s="481"/>
      <c r="AB626" s="481"/>
      <c r="AC626" s="481"/>
      <c r="AD626" s="481"/>
      <c r="AE626" s="481"/>
    </row>
    <row r="627" spans="1:31">
      <c r="A627" s="519"/>
      <c r="B627" s="519"/>
      <c r="C627" s="519"/>
      <c r="D627" s="519"/>
      <c r="E627" s="481"/>
      <c r="F627" s="481"/>
      <c r="G627" s="481"/>
      <c r="H627" s="481"/>
      <c r="I627" s="481"/>
      <c r="J627" s="481"/>
      <c r="K627" s="481"/>
      <c r="L627" s="481"/>
      <c r="M627" s="481"/>
      <c r="N627" s="481"/>
      <c r="O627" s="481"/>
      <c r="P627" s="481"/>
      <c r="Q627" s="481"/>
      <c r="R627" s="481"/>
      <c r="S627" s="481"/>
      <c r="T627" s="481"/>
      <c r="U627" s="481"/>
      <c r="V627" s="481"/>
      <c r="W627" s="481"/>
      <c r="X627" s="481"/>
      <c r="Y627" s="481"/>
      <c r="Z627" s="481"/>
      <c r="AA627" s="481"/>
      <c r="AB627" s="481"/>
      <c r="AC627" s="481"/>
      <c r="AD627" s="481"/>
      <c r="AE627" s="481"/>
    </row>
    <row r="628" spans="1:31">
      <c r="A628" s="519"/>
      <c r="B628" s="519"/>
      <c r="C628" s="519"/>
      <c r="D628" s="519"/>
      <c r="E628" s="481"/>
      <c r="F628" s="481"/>
      <c r="G628" s="481"/>
      <c r="H628" s="481"/>
      <c r="I628" s="481"/>
      <c r="J628" s="481"/>
      <c r="K628" s="481"/>
      <c r="L628" s="481"/>
      <c r="M628" s="481"/>
      <c r="N628" s="481"/>
      <c r="O628" s="481"/>
      <c r="P628" s="481"/>
      <c r="Q628" s="481"/>
      <c r="R628" s="481"/>
      <c r="S628" s="481"/>
      <c r="T628" s="481"/>
      <c r="U628" s="481"/>
      <c r="V628" s="481"/>
      <c r="W628" s="481"/>
      <c r="X628" s="481"/>
      <c r="Y628" s="481"/>
      <c r="Z628" s="481"/>
      <c r="AA628" s="481"/>
      <c r="AB628" s="481"/>
      <c r="AC628" s="481"/>
      <c r="AD628" s="481"/>
      <c r="AE628" s="481"/>
    </row>
    <row r="629" spans="1:31">
      <c r="A629" s="519"/>
      <c r="B629" s="519"/>
      <c r="C629" s="519"/>
      <c r="D629" s="519"/>
      <c r="E629" s="481"/>
      <c r="F629" s="481"/>
      <c r="G629" s="481"/>
      <c r="H629" s="481"/>
      <c r="I629" s="481"/>
      <c r="J629" s="481"/>
      <c r="K629" s="481"/>
      <c r="L629" s="481"/>
      <c r="M629" s="481"/>
      <c r="N629" s="481"/>
      <c r="O629" s="481"/>
      <c r="P629" s="481"/>
      <c r="Q629" s="481"/>
      <c r="R629" s="481"/>
      <c r="S629" s="481"/>
      <c r="T629" s="481"/>
      <c r="U629" s="481"/>
      <c r="V629" s="481"/>
      <c r="W629" s="481"/>
      <c r="X629" s="481"/>
      <c r="Y629" s="481"/>
      <c r="Z629" s="481"/>
      <c r="AA629" s="481"/>
      <c r="AB629" s="481"/>
      <c r="AC629" s="481"/>
      <c r="AD629" s="481"/>
      <c r="AE629" s="481"/>
    </row>
    <row r="630" spans="1:31">
      <c r="A630" s="519"/>
      <c r="B630" s="519"/>
      <c r="C630" s="519"/>
      <c r="D630" s="519"/>
      <c r="E630" s="481"/>
      <c r="F630" s="481"/>
      <c r="G630" s="481"/>
      <c r="H630" s="481"/>
      <c r="I630" s="481"/>
      <c r="J630" s="481"/>
      <c r="K630" s="481"/>
      <c r="L630" s="481"/>
      <c r="M630" s="481"/>
      <c r="N630" s="481"/>
      <c r="O630" s="481"/>
      <c r="P630" s="481"/>
      <c r="Q630" s="481"/>
      <c r="R630" s="481"/>
      <c r="S630" s="481"/>
      <c r="T630" s="481"/>
      <c r="U630" s="481"/>
      <c r="V630" s="481"/>
      <c r="W630" s="481"/>
      <c r="X630" s="481"/>
      <c r="Y630" s="481"/>
      <c r="Z630" s="481"/>
      <c r="AA630" s="481"/>
      <c r="AB630" s="481"/>
      <c r="AC630" s="481"/>
      <c r="AD630" s="481"/>
      <c r="AE630" s="481"/>
    </row>
    <row r="631" spans="1:31">
      <c r="A631" s="519"/>
      <c r="B631" s="519"/>
      <c r="C631" s="519"/>
      <c r="D631" s="519"/>
      <c r="E631" s="481"/>
      <c r="F631" s="481"/>
      <c r="G631" s="481"/>
      <c r="H631" s="481"/>
      <c r="I631" s="481"/>
      <c r="J631" s="481"/>
      <c r="K631" s="481"/>
      <c r="L631" s="481"/>
      <c r="M631" s="481"/>
      <c r="N631" s="481"/>
      <c r="O631" s="481"/>
      <c r="P631" s="481"/>
      <c r="Q631" s="481"/>
      <c r="R631" s="481"/>
      <c r="S631" s="481"/>
      <c r="T631" s="481"/>
      <c r="U631" s="481"/>
      <c r="V631" s="481"/>
      <c r="W631" s="481"/>
      <c r="X631" s="481"/>
      <c r="Y631" s="481"/>
      <c r="Z631" s="481"/>
      <c r="AA631" s="481"/>
      <c r="AB631" s="481"/>
      <c r="AC631" s="481"/>
      <c r="AD631" s="481"/>
      <c r="AE631" s="481"/>
    </row>
    <row r="632" spans="1:31">
      <c r="A632" s="519"/>
      <c r="B632" s="519"/>
      <c r="C632" s="519"/>
      <c r="D632" s="519"/>
      <c r="E632" s="481"/>
      <c r="F632" s="481"/>
      <c r="G632" s="481"/>
      <c r="H632" s="481"/>
      <c r="I632" s="481"/>
      <c r="J632" s="481"/>
      <c r="K632" s="481"/>
      <c r="L632" s="481"/>
      <c r="M632" s="481"/>
      <c r="N632" s="481"/>
      <c r="O632" s="481"/>
      <c r="P632" s="481"/>
      <c r="Q632" s="481"/>
      <c r="R632" s="481"/>
      <c r="S632" s="481"/>
      <c r="T632" s="481"/>
      <c r="U632" s="481"/>
      <c r="V632" s="481"/>
      <c r="W632" s="481"/>
      <c r="X632" s="481"/>
      <c r="Y632" s="481"/>
      <c r="Z632" s="481"/>
      <c r="AA632" s="481"/>
      <c r="AB632" s="481"/>
      <c r="AC632" s="481"/>
      <c r="AD632" s="481"/>
      <c r="AE632" s="481"/>
    </row>
    <row r="633" spans="1:31">
      <c r="A633" s="519"/>
      <c r="B633" s="519"/>
      <c r="C633" s="519"/>
      <c r="D633" s="519"/>
      <c r="E633" s="481"/>
      <c r="F633" s="481"/>
      <c r="G633" s="481"/>
      <c r="H633" s="481"/>
      <c r="I633" s="481"/>
      <c r="J633" s="481"/>
      <c r="K633" s="481"/>
      <c r="L633" s="481"/>
      <c r="M633" s="481"/>
      <c r="N633" s="481"/>
      <c r="O633" s="481"/>
      <c r="P633" s="481"/>
      <c r="Q633" s="481"/>
      <c r="R633" s="481"/>
      <c r="S633" s="481"/>
      <c r="T633" s="481"/>
      <c r="U633" s="481"/>
      <c r="V633" s="481"/>
      <c r="W633" s="481"/>
      <c r="X633" s="481"/>
      <c r="Y633" s="481"/>
      <c r="Z633" s="481"/>
      <c r="AA633" s="481"/>
      <c r="AB633" s="481"/>
      <c r="AC633" s="481"/>
      <c r="AD633" s="481"/>
      <c r="AE633" s="481"/>
    </row>
    <row r="634" spans="1:31">
      <c r="A634" s="519"/>
      <c r="B634" s="519"/>
      <c r="C634" s="519"/>
      <c r="D634" s="519"/>
      <c r="E634" s="481"/>
      <c r="F634" s="481"/>
      <c r="G634" s="481"/>
      <c r="H634" s="481"/>
      <c r="I634" s="481"/>
      <c r="J634" s="481"/>
      <c r="K634" s="481"/>
      <c r="L634" s="481"/>
      <c r="M634" s="481"/>
      <c r="N634" s="481"/>
      <c r="O634" s="481"/>
      <c r="P634" s="481"/>
      <c r="Q634" s="481"/>
      <c r="R634" s="481"/>
      <c r="S634" s="481"/>
      <c r="T634" s="481"/>
      <c r="U634" s="481"/>
      <c r="V634" s="481"/>
      <c r="W634" s="481"/>
      <c r="X634" s="481"/>
      <c r="Y634" s="481"/>
      <c r="Z634" s="481"/>
      <c r="AA634" s="481"/>
      <c r="AB634" s="481"/>
      <c r="AC634" s="481"/>
      <c r="AD634" s="481"/>
      <c r="AE634" s="481"/>
    </row>
    <row r="635" spans="1:31">
      <c r="A635" s="519"/>
      <c r="B635" s="519"/>
      <c r="C635" s="519"/>
      <c r="D635" s="519"/>
      <c r="E635" s="481"/>
      <c r="F635" s="481"/>
      <c r="G635" s="481"/>
      <c r="H635" s="481"/>
      <c r="I635" s="481"/>
      <c r="J635" s="481"/>
      <c r="K635" s="481"/>
      <c r="L635" s="481"/>
      <c r="M635" s="481"/>
      <c r="N635" s="481"/>
      <c r="O635" s="481"/>
      <c r="P635" s="481"/>
      <c r="Q635" s="481"/>
      <c r="R635" s="481"/>
      <c r="S635" s="481"/>
      <c r="T635" s="481"/>
      <c r="U635" s="481"/>
      <c r="V635" s="481"/>
      <c r="W635" s="481"/>
      <c r="X635" s="481"/>
      <c r="Y635" s="481"/>
      <c r="Z635" s="481"/>
      <c r="AA635" s="481"/>
      <c r="AB635" s="481"/>
      <c r="AC635" s="481"/>
      <c r="AD635" s="481"/>
      <c r="AE635" s="481"/>
    </row>
    <row r="636" spans="1:31">
      <c r="A636" s="519"/>
      <c r="B636" s="519"/>
      <c r="C636" s="519"/>
      <c r="D636" s="519"/>
      <c r="E636" s="481"/>
      <c r="F636" s="481"/>
      <c r="G636" s="481"/>
      <c r="H636" s="481"/>
      <c r="I636" s="481"/>
      <c r="J636" s="481"/>
      <c r="K636" s="481"/>
      <c r="L636" s="481"/>
      <c r="M636" s="481"/>
      <c r="N636" s="481"/>
      <c r="O636" s="481"/>
      <c r="P636" s="481"/>
      <c r="Q636" s="481"/>
      <c r="R636" s="481"/>
      <c r="S636" s="481"/>
      <c r="T636" s="481"/>
      <c r="U636" s="481"/>
      <c r="V636" s="481"/>
      <c r="W636" s="481"/>
      <c r="X636" s="481"/>
      <c r="Y636" s="481"/>
      <c r="Z636" s="481"/>
      <c r="AA636" s="481"/>
      <c r="AB636" s="481"/>
      <c r="AC636" s="481"/>
      <c r="AD636" s="481"/>
      <c r="AE636" s="481"/>
    </row>
    <row r="637" spans="1:31">
      <c r="A637" s="519"/>
      <c r="B637" s="519"/>
      <c r="C637" s="519"/>
      <c r="D637" s="519"/>
      <c r="E637" s="481"/>
      <c r="F637" s="481"/>
      <c r="G637" s="481"/>
      <c r="H637" s="481"/>
      <c r="I637" s="481"/>
      <c r="J637" s="481"/>
      <c r="K637" s="481"/>
      <c r="L637" s="481"/>
      <c r="M637" s="481"/>
      <c r="N637" s="481"/>
      <c r="O637" s="481"/>
      <c r="P637" s="481"/>
      <c r="Q637" s="481"/>
      <c r="R637" s="481"/>
      <c r="S637" s="481"/>
      <c r="T637" s="481"/>
      <c r="U637" s="481"/>
      <c r="V637" s="481"/>
      <c r="W637" s="481"/>
      <c r="X637" s="481"/>
      <c r="Y637" s="481"/>
      <c r="Z637" s="481"/>
      <c r="AA637" s="481"/>
      <c r="AB637" s="481"/>
      <c r="AC637" s="481"/>
      <c r="AD637" s="481"/>
      <c r="AE637" s="481"/>
    </row>
    <row r="638" spans="1:31">
      <c r="A638" s="519"/>
      <c r="B638" s="519"/>
      <c r="C638" s="519"/>
      <c r="D638" s="519"/>
      <c r="E638" s="481"/>
      <c r="F638" s="481"/>
      <c r="G638" s="481"/>
      <c r="H638" s="481"/>
      <c r="I638" s="481"/>
      <c r="J638" s="481"/>
      <c r="K638" s="481"/>
      <c r="L638" s="481"/>
      <c r="M638" s="481"/>
      <c r="N638" s="481"/>
      <c r="O638" s="481"/>
      <c r="P638" s="481"/>
      <c r="Q638" s="481"/>
      <c r="R638" s="481"/>
      <c r="S638" s="481"/>
      <c r="T638" s="481"/>
      <c r="U638" s="481"/>
      <c r="V638" s="481"/>
      <c r="W638" s="481"/>
      <c r="X638" s="481"/>
      <c r="Y638" s="481"/>
      <c r="Z638" s="481"/>
      <c r="AA638" s="481"/>
      <c r="AB638" s="481"/>
      <c r="AC638" s="481"/>
      <c r="AD638" s="481"/>
      <c r="AE638" s="481"/>
    </row>
    <row r="639" spans="1:31">
      <c r="A639" s="519"/>
      <c r="B639" s="519"/>
      <c r="C639" s="519"/>
      <c r="D639" s="519"/>
      <c r="E639" s="481"/>
      <c r="F639" s="481"/>
      <c r="G639" s="481"/>
      <c r="H639" s="481"/>
      <c r="I639" s="481"/>
      <c r="J639" s="481"/>
      <c r="K639" s="481"/>
      <c r="L639" s="481"/>
      <c r="M639" s="481"/>
      <c r="N639" s="481"/>
      <c r="O639" s="481"/>
      <c r="P639" s="481"/>
      <c r="Q639" s="481"/>
      <c r="R639" s="481"/>
      <c r="S639" s="481"/>
      <c r="T639" s="481"/>
      <c r="U639" s="481"/>
      <c r="V639" s="481"/>
      <c r="W639" s="481"/>
      <c r="X639" s="481"/>
      <c r="Y639" s="481"/>
      <c r="Z639" s="481"/>
      <c r="AA639" s="481"/>
      <c r="AB639" s="481"/>
      <c r="AC639" s="481"/>
      <c r="AD639" s="481"/>
      <c r="AE639" s="481"/>
    </row>
    <row r="640" spans="1:31">
      <c r="A640" s="519"/>
      <c r="B640" s="519"/>
      <c r="C640" s="519"/>
      <c r="D640" s="519"/>
      <c r="E640" s="481"/>
      <c r="F640" s="481"/>
      <c r="G640" s="481"/>
      <c r="H640" s="481"/>
      <c r="I640" s="481"/>
      <c r="J640" s="481"/>
      <c r="K640" s="481"/>
      <c r="L640" s="481"/>
      <c r="M640" s="481"/>
      <c r="N640" s="481"/>
      <c r="O640" s="481"/>
      <c r="P640" s="481"/>
      <c r="Q640" s="481"/>
      <c r="R640" s="481"/>
      <c r="S640" s="481"/>
      <c r="T640" s="481"/>
      <c r="U640" s="481"/>
      <c r="V640" s="481"/>
      <c r="W640" s="481"/>
      <c r="X640" s="481"/>
      <c r="Y640" s="481"/>
      <c r="Z640" s="481"/>
      <c r="AA640" s="481"/>
      <c r="AB640" s="481"/>
      <c r="AC640" s="481"/>
      <c r="AD640" s="481"/>
      <c r="AE640" s="481"/>
    </row>
    <row r="641" spans="1:31">
      <c r="A641" s="519"/>
      <c r="B641" s="519"/>
      <c r="C641" s="519"/>
      <c r="D641" s="519"/>
      <c r="E641" s="481"/>
      <c r="F641" s="481"/>
      <c r="G641" s="481"/>
      <c r="H641" s="481"/>
      <c r="I641" s="481"/>
      <c r="J641" s="481"/>
      <c r="K641" s="481"/>
      <c r="L641" s="481"/>
      <c r="M641" s="481"/>
      <c r="N641" s="481"/>
      <c r="O641" s="481"/>
      <c r="P641" s="481"/>
      <c r="Q641" s="481"/>
      <c r="R641" s="481"/>
      <c r="S641" s="481"/>
      <c r="T641" s="481"/>
      <c r="U641" s="481"/>
      <c r="V641" s="481"/>
      <c r="W641" s="481"/>
      <c r="X641" s="481"/>
      <c r="Y641" s="481"/>
      <c r="Z641" s="481"/>
      <c r="AA641" s="481"/>
      <c r="AB641" s="481"/>
      <c r="AC641" s="481"/>
      <c r="AD641" s="481"/>
      <c r="AE641" s="481"/>
    </row>
    <row r="642" spans="1:31">
      <c r="A642" s="519"/>
      <c r="B642" s="519"/>
      <c r="C642" s="519"/>
      <c r="D642" s="519"/>
      <c r="E642" s="481"/>
      <c r="F642" s="481"/>
      <c r="G642" s="481"/>
      <c r="H642" s="481"/>
      <c r="I642" s="481"/>
      <c r="J642" s="481"/>
      <c r="K642" s="481"/>
      <c r="L642" s="481"/>
      <c r="M642" s="481"/>
      <c r="N642" s="481"/>
      <c r="O642" s="481"/>
      <c r="P642" s="481"/>
      <c r="Q642" s="481"/>
      <c r="R642" s="481"/>
      <c r="S642" s="481"/>
      <c r="T642" s="481"/>
      <c r="U642" s="481"/>
      <c r="V642" s="481"/>
      <c r="W642" s="481"/>
      <c r="X642" s="481"/>
      <c r="Y642" s="481"/>
      <c r="Z642" s="481"/>
      <c r="AA642" s="481"/>
      <c r="AB642" s="481"/>
      <c r="AC642" s="481"/>
      <c r="AD642" s="481"/>
      <c r="AE642" s="481"/>
    </row>
    <row r="643" spans="1:31">
      <c r="A643" s="519"/>
      <c r="B643" s="519"/>
      <c r="C643" s="519"/>
      <c r="D643" s="519"/>
      <c r="E643" s="481"/>
      <c r="F643" s="481"/>
      <c r="G643" s="481"/>
      <c r="H643" s="481"/>
      <c r="I643" s="481"/>
      <c r="J643" s="481"/>
      <c r="K643" s="481"/>
      <c r="L643" s="481"/>
      <c r="M643" s="481"/>
      <c r="N643" s="481"/>
      <c r="O643" s="481"/>
      <c r="P643" s="481"/>
      <c r="Q643" s="481"/>
      <c r="R643" s="481"/>
      <c r="S643" s="481"/>
      <c r="T643" s="481"/>
      <c r="U643" s="481"/>
      <c r="V643" s="481"/>
      <c r="W643" s="481"/>
      <c r="X643" s="481"/>
      <c r="Y643" s="481"/>
      <c r="Z643" s="481"/>
      <c r="AA643" s="481"/>
      <c r="AB643" s="481"/>
      <c r="AC643" s="481"/>
      <c r="AD643" s="481"/>
      <c r="AE643" s="481"/>
    </row>
    <row r="644" spans="1:31">
      <c r="A644" s="519"/>
      <c r="B644" s="519"/>
      <c r="C644" s="519"/>
      <c r="D644" s="519"/>
      <c r="E644" s="481"/>
      <c r="F644" s="481"/>
      <c r="G644" s="481"/>
      <c r="H644" s="481"/>
      <c r="I644" s="481"/>
      <c r="J644" s="481"/>
      <c r="K644" s="481"/>
      <c r="L644" s="481"/>
      <c r="M644" s="481"/>
      <c r="N644" s="481"/>
      <c r="O644" s="481"/>
      <c r="P644" s="481"/>
      <c r="Q644" s="481"/>
      <c r="R644" s="481"/>
      <c r="S644" s="481"/>
      <c r="T644" s="481"/>
      <c r="U644" s="481"/>
      <c r="V644" s="481"/>
      <c r="W644" s="481"/>
      <c r="X644" s="481"/>
      <c r="Y644" s="481"/>
      <c r="Z644" s="481"/>
      <c r="AA644" s="481"/>
      <c r="AB644" s="481"/>
      <c r="AC644" s="481"/>
      <c r="AD644" s="481"/>
      <c r="AE644" s="481"/>
    </row>
    <row r="645" spans="1:31">
      <c r="A645" s="519"/>
      <c r="B645" s="519"/>
      <c r="C645" s="519"/>
      <c r="D645" s="519"/>
      <c r="E645" s="481"/>
      <c r="F645" s="481"/>
      <c r="G645" s="481"/>
      <c r="H645" s="481"/>
      <c r="I645" s="481"/>
      <c r="J645" s="481"/>
      <c r="K645" s="481"/>
      <c r="L645" s="481"/>
      <c r="M645" s="481"/>
      <c r="N645" s="481"/>
      <c r="O645" s="481"/>
      <c r="P645" s="481"/>
      <c r="Q645" s="481"/>
      <c r="R645" s="481"/>
      <c r="S645" s="481"/>
      <c r="T645" s="481"/>
      <c r="U645" s="481"/>
      <c r="V645" s="481"/>
      <c r="W645" s="481"/>
      <c r="X645" s="481"/>
      <c r="Y645" s="481"/>
      <c r="Z645" s="481"/>
      <c r="AA645" s="481"/>
      <c r="AB645" s="481"/>
      <c r="AC645" s="481"/>
      <c r="AD645" s="481"/>
      <c r="AE645" s="481"/>
    </row>
    <row r="646" spans="1:31">
      <c r="A646" s="519"/>
      <c r="B646" s="519"/>
      <c r="C646" s="519"/>
      <c r="D646" s="519"/>
      <c r="E646" s="481"/>
      <c r="F646" s="481"/>
      <c r="G646" s="481"/>
      <c r="H646" s="481"/>
      <c r="I646" s="481"/>
      <c r="J646" s="481"/>
      <c r="K646" s="481"/>
      <c r="L646" s="481"/>
      <c r="M646" s="481"/>
      <c r="N646" s="481"/>
      <c r="O646" s="481"/>
      <c r="P646" s="481"/>
      <c r="Q646" s="481"/>
      <c r="R646" s="481"/>
      <c r="S646" s="481"/>
      <c r="T646" s="481"/>
      <c r="U646" s="481"/>
      <c r="V646" s="481"/>
      <c r="W646" s="481"/>
      <c r="X646" s="481"/>
      <c r="Y646" s="481"/>
      <c r="Z646" s="481"/>
      <c r="AA646" s="481"/>
      <c r="AB646" s="481"/>
      <c r="AC646" s="481"/>
      <c r="AD646" s="481"/>
      <c r="AE646" s="481"/>
    </row>
    <row r="647" spans="1:31">
      <c r="A647" s="519"/>
      <c r="B647" s="519"/>
      <c r="C647" s="519"/>
      <c r="D647" s="519"/>
      <c r="E647" s="481"/>
      <c r="F647" s="481"/>
      <c r="G647" s="481"/>
      <c r="H647" s="481"/>
      <c r="I647" s="481"/>
      <c r="J647" s="481"/>
      <c r="K647" s="481"/>
      <c r="L647" s="481"/>
      <c r="M647" s="481"/>
      <c r="N647" s="481"/>
      <c r="O647" s="481"/>
      <c r="P647" s="481"/>
      <c r="Q647" s="481"/>
      <c r="R647" s="481"/>
      <c r="S647" s="481"/>
      <c r="T647" s="481"/>
      <c r="U647" s="481"/>
      <c r="V647" s="481"/>
      <c r="W647" s="481"/>
      <c r="X647" s="481"/>
      <c r="Y647" s="481"/>
      <c r="Z647" s="481"/>
      <c r="AA647" s="481"/>
      <c r="AB647" s="481"/>
      <c r="AC647" s="481"/>
      <c r="AD647" s="481"/>
      <c r="AE647" s="481"/>
    </row>
    <row r="648" spans="1:31">
      <c r="A648" s="519"/>
      <c r="B648" s="519"/>
      <c r="C648" s="519"/>
      <c r="D648" s="519"/>
      <c r="E648" s="481"/>
      <c r="F648" s="481"/>
      <c r="G648" s="481"/>
      <c r="H648" s="481"/>
      <c r="I648" s="481"/>
      <c r="J648" s="481"/>
      <c r="K648" s="481"/>
      <c r="L648" s="481"/>
      <c r="M648" s="481"/>
      <c r="N648" s="481"/>
      <c r="O648" s="481"/>
      <c r="P648" s="481"/>
      <c r="Q648" s="481"/>
      <c r="R648" s="481"/>
      <c r="S648" s="481"/>
      <c r="T648" s="481"/>
      <c r="U648" s="481"/>
      <c r="V648" s="481"/>
      <c r="W648" s="481"/>
      <c r="X648" s="481"/>
      <c r="Y648" s="481"/>
      <c r="Z648" s="481"/>
      <c r="AA648" s="481"/>
      <c r="AB648" s="481"/>
      <c r="AC648" s="481"/>
      <c r="AD648" s="481"/>
      <c r="AE648" s="481"/>
    </row>
    <row r="649" spans="1:31">
      <c r="A649" s="519"/>
      <c r="B649" s="519"/>
      <c r="C649" s="519"/>
      <c r="D649" s="519"/>
      <c r="E649" s="481"/>
      <c r="F649" s="481"/>
      <c r="G649" s="481"/>
      <c r="H649" s="481"/>
      <c r="I649" s="481"/>
      <c r="J649" s="481"/>
      <c r="K649" s="481"/>
      <c r="L649" s="481"/>
      <c r="M649" s="481"/>
      <c r="N649" s="481"/>
      <c r="O649" s="481"/>
      <c r="P649" s="481"/>
      <c r="Q649" s="481"/>
      <c r="R649" s="481"/>
      <c r="S649" s="481"/>
      <c r="T649" s="481"/>
      <c r="U649" s="481"/>
      <c r="V649" s="481"/>
      <c r="W649" s="481"/>
      <c r="X649" s="481"/>
      <c r="Y649" s="481"/>
      <c r="Z649" s="481"/>
      <c r="AA649" s="481"/>
      <c r="AB649" s="481"/>
      <c r="AC649" s="481"/>
      <c r="AD649" s="481"/>
      <c r="AE649" s="481"/>
    </row>
    <row r="650" spans="1:31">
      <c r="A650" s="519"/>
      <c r="B650" s="519"/>
      <c r="C650" s="519"/>
      <c r="D650" s="519"/>
      <c r="E650" s="481"/>
      <c r="F650" s="481"/>
      <c r="G650" s="481"/>
      <c r="H650" s="481"/>
      <c r="I650" s="481"/>
      <c r="J650" s="481"/>
      <c r="K650" s="481"/>
      <c r="L650" s="481"/>
      <c r="M650" s="481"/>
      <c r="N650" s="481"/>
      <c r="O650" s="481"/>
      <c r="P650" s="481"/>
      <c r="Q650" s="481"/>
      <c r="R650" s="481"/>
      <c r="S650" s="481"/>
      <c r="T650" s="481"/>
      <c r="U650" s="481"/>
      <c r="V650" s="481"/>
      <c r="W650" s="481"/>
      <c r="X650" s="481"/>
      <c r="Y650" s="481"/>
      <c r="Z650" s="481"/>
      <c r="AA650" s="481"/>
      <c r="AB650" s="481"/>
      <c r="AC650" s="481"/>
      <c r="AD650" s="481"/>
      <c r="AE650" s="481"/>
    </row>
    <row r="651" spans="1:31">
      <c r="A651" s="519"/>
      <c r="B651" s="519"/>
      <c r="C651" s="519"/>
      <c r="D651" s="519"/>
      <c r="E651" s="481"/>
      <c r="F651" s="481"/>
      <c r="G651" s="481"/>
      <c r="H651" s="481"/>
      <c r="I651" s="481"/>
      <c r="J651" s="481"/>
      <c r="K651" s="481"/>
      <c r="L651" s="481"/>
      <c r="M651" s="481"/>
      <c r="N651" s="481"/>
      <c r="O651" s="481"/>
      <c r="P651" s="481"/>
      <c r="Q651" s="481"/>
      <c r="R651" s="481"/>
      <c r="S651" s="481"/>
      <c r="T651" s="481"/>
      <c r="U651" s="481"/>
      <c r="V651" s="481"/>
      <c r="W651" s="481"/>
      <c r="X651" s="481"/>
      <c r="Y651" s="481"/>
      <c r="Z651" s="481"/>
      <c r="AA651" s="481"/>
      <c r="AB651" s="481"/>
      <c r="AC651" s="481"/>
      <c r="AD651" s="481"/>
      <c r="AE651" s="481"/>
    </row>
    <row r="652" spans="1:31">
      <c r="A652" s="519"/>
      <c r="B652" s="519"/>
      <c r="C652" s="519"/>
      <c r="D652" s="519"/>
      <c r="E652" s="481"/>
      <c r="F652" s="481"/>
      <c r="G652" s="481"/>
      <c r="H652" s="481"/>
      <c r="I652" s="481"/>
      <c r="J652" s="481"/>
      <c r="K652" s="481"/>
      <c r="L652" s="481"/>
      <c r="M652" s="481"/>
      <c r="N652" s="481"/>
      <c r="O652" s="481"/>
      <c r="P652" s="481"/>
      <c r="Q652" s="481"/>
      <c r="R652" s="481"/>
      <c r="S652" s="481"/>
      <c r="T652" s="481"/>
      <c r="U652" s="481"/>
      <c r="V652" s="481"/>
      <c r="W652" s="481"/>
      <c r="X652" s="481"/>
      <c r="Y652" s="481"/>
      <c r="Z652" s="481"/>
      <c r="AA652" s="481"/>
      <c r="AB652" s="481"/>
      <c r="AC652" s="481"/>
      <c r="AD652" s="481"/>
      <c r="AE652" s="481"/>
    </row>
    <row r="653" spans="1:31">
      <c r="A653" s="519"/>
      <c r="B653" s="519"/>
      <c r="C653" s="519"/>
      <c r="D653" s="519"/>
      <c r="E653" s="481"/>
      <c r="F653" s="481"/>
      <c r="G653" s="481"/>
      <c r="H653" s="481"/>
      <c r="I653" s="481"/>
      <c r="J653" s="481"/>
      <c r="K653" s="481"/>
      <c r="L653" s="481"/>
      <c r="M653" s="481"/>
      <c r="N653" s="481"/>
      <c r="O653" s="481"/>
      <c r="P653" s="481"/>
      <c r="Q653" s="481"/>
      <c r="R653" s="481"/>
      <c r="S653" s="481"/>
      <c r="T653" s="481"/>
      <c r="U653" s="481"/>
      <c r="V653" s="481"/>
      <c r="W653" s="481"/>
      <c r="X653" s="481"/>
      <c r="Y653" s="481"/>
      <c r="Z653" s="481"/>
      <c r="AA653" s="481"/>
      <c r="AB653" s="481"/>
      <c r="AC653" s="481"/>
      <c r="AD653" s="481"/>
      <c r="AE653" s="481"/>
    </row>
    <row r="654" spans="1:31">
      <c r="A654" s="519"/>
      <c r="B654" s="519"/>
      <c r="C654" s="519"/>
      <c r="D654" s="519"/>
      <c r="E654" s="481"/>
      <c r="F654" s="481"/>
      <c r="G654" s="481"/>
      <c r="H654" s="481"/>
      <c r="I654" s="481"/>
      <c r="J654" s="481"/>
      <c r="K654" s="481"/>
      <c r="L654" s="481"/>
      <c r="M654" s="481"/>
      <c r="N654" s="481"/>
      <c r="O654" s="481"/>
      <c r="P654" s="481"/>
      <c r="Q654" s="481"/>
      <c r="R654" s="481"/>
      <c r="S654" s="481"/>
      <c r="T654" s="481"/>
      <c r="U654" s="481"/>
      <c r="V654" s="481"/>
      <c r="W654" s="481"/>
      <c r="X654" s="481"/>
      <c r="Y654" s="481"/>
      <c r="Z654" s="481"/>
      <c r="AA654" s="481"/>
      <c r="AB654" s="481"/>
      <c r="AC654" s="481"/>
      <c r="AD654" s="481"/>
      <c r="AE654" s="481"/>
    </row>
    <row r="655" spans="1:31">
      <c r="A655" s="519"/>
      <c r="B655" s="519"/>
      <c r="C655" s="519"/>
      <c r="D655" s="519"/>
      <c r="E655" s="481"/>
      <c r="F655" s="481"/>
      <c r="G655" s="481"/>
      <c r="H655" s="481"/>
      <c r="I655" s="481"/>
      <c r="J655" s="481"/>
      <c r="K655" s="481"/>
      <c r="L655" s="481"/>
      <c r="M655" s="481"/>
      <c r="N655" s="481"/>
      <c r="O655" s="481"/>
      <c r="P655" s="481"/>
      <c r="Q655" s="481"/>
      <c r="R655" s="481"/>
      <c r="S655" s="481"/>
      <c r="T655" s="481"/>
      <c r="U655" s="481"/>
      <c r="V655" s="481"/>
      <c r="W655" s="481"/>
      <c r="X655" s="481"/>
      <c r="Y655" s="481"/>
      <c r="Z655" s="481"/>
      <c r="AA655" s="481"/>
      <c r="AB655" s="481"/>
      <c r="AC655" s="481"/>
      <c r="AD655" s="481"/>
      <c r="AE655" s="481"/>
    </row>
    <row r="656" spans="1:31">
      <c r="A656" s="519"/>
      <c r="B656" s="519"/>
      <c r="C656" s="519"/>
      <c r="D656" s="519"/>
      <c r="E656" s="481"/>
      <c r="F656" s="481"/>
      <c r="G656" s="481"/>
      <c r="H656" s="481"/>
      <c r="I656" s="481"/>
      <c r="J656" s="481"/>
      <c r="K656" s="481"/>
      <c r="L656" s="481"/>
      <c r="M656" s="481"/>
      <c r="N656" s="481"/>
      <c r="O656" s="481"/>
      <c r="P656" s="481"/>
      <c r="Q656" s="481"/>
      <c r="R656" s="481"/>
      <c r="S656" s="481"/>
      <c r="T656" s="481"/>
      <c r="U656" s="481"/>
      <c r="V656" s="481"/>
      <c r="W656" s="481"/>
      <c r="X656" s="481"/>
      <c r="Y656" s="481"/>
      <c r="Z656" s="481"/>
      <c r="AA656" s="481"/>
      <c r="AB656" s="481"/>
      <c r="AC656" s="481"/>
      <c r="AD656" s="481"/>
      <c r="AE656" s="481"/>
    </row>
    <row r="657" spans="1:31">
      <c r="A657" s="519"/>
      <c r="B657" s="519"/>
      <c r="C657" s="519"/>
      <c r="D657" s="519"/>
      <c r="E657" s="481"/>
      <c r="F657" s="481"/>
      <c r="G657" s="481"/>
      <c r="H657" s="481"/>
      <c r="I657" s="481"/>
      <c r="J657" s="481"/>
      <c r="K657" s="481"/>
      <c r="L657" s="481"/>
      <c r="M657" s="481"/>
      <c r="N657" s="481"/>
      <c r="O657" s="481"/>
      <c r="P657" s="481"/>
      <c r="Q657" s="481"/>
      <c r="R657" s="481"/>
      <c r="S657" s="481"/>
      <c r="T657" s="481"/>
      <c r="U657" s="481"/>
      <c r="V657" s="481"/>
      <c r="W657" s="481"/>
      <c r="X657" s="481"/>
      <c r="Y657" s="481"/>
      <c r="Z657" s="481"/>
      <c r="AA657" s="481"/>
      <c r="AB657" s="481"/>
      <c r="AC657" s="481"/>
      <c r="AD657" s="481"/>
      <c r="AE657" s="481"/>
    </row>
    <row r="658" spans="1:31">
      <c r="A658" s="519"/>
      <c r="B658" s="519"/>
      <c r="C658" s="519"/>
      <c r="D658" s="519"/>
      <c r="E658" s="481"/>
      <c r="F658" s="481"/>
      <c r="G658" s="481"/>
      <c r="H658" s="481"/>
      <c r="I658" s="481"/>
      <c r="J658" s="481"/>
      <c r="K658" s="481"/>
      <c r="L658" s="481"/>
      <c r="M658" s="481"/>
      <c r="N658" s="481"/>
      <c r="O658" s="481"/>
      <c r="P658" s="481"/>
      <c r="Q658" s="481"/>
      <c r="R658" s="481"/>
      <c r="S658" s="481"/>
      <c r="T658" s="481"/>
      <c r="U658" s="481"/>
      <c r="V658" s="481"/>
      <c r="W658" s="481"/>
      <c r="X658" s="481"/>
      <c r="Y658" s="481"/>
      <c r="Z658" s="481"/>
      <c r="AA658" s="481"/>
      <c r="AB658" s="481"/>
      <c r="AC658" s="481"/>
      <c r="AD658" s="481"/>
      <c r="AE658" s="481"/>
    </row>
    <row r="659" spans="1:31">
      <c r="A659" s="519"/>
      <c r="B659" s="519"/>
      <c r="C659" s="519"/>
      <c r="D659" s="519"/>
      <c r="E659" s="481"/>
      <c r="F659" s="481"/>
      <c r="G659" s="481"/>
      <c r="H659" s="481"/>
      <c r="I659" s="481"/>
      <c r="J659" s="481"/>
      <c r="K659" s="481"/>
      <c r="L659" s="481"/>
      <c r="M659" s="481"/>
      <c r="N659" s="481"/>
      <c r="O659" s="481"/>
      <c r="P659" s="481"/>
      <c r="Q659" s="481"/>
      <c r="R659" s="481"/>
      <c r="S659" s="481"/>
      <c r="T659" s="481"/>
      <c r="U659" s="481"/>
      <c r="V659" s="481"/>
      <c r="W659" s="481"/>
      <c r="X659" s="481"/>
      <c r="Y659" s="481"/>
      <c r="Z659" s="481"/>
      <c r="AA659" s="481"/>
      <c r="AB659" s="481"/>
      <c r="AC659" s="481"/>
      <c r="AD659" s="481"/>
      <c r="AE659" s="481"/>
    </row>
    <row r="660" spans="1:31">
      <c r="A660" s="519"/>
      <c r="B660" s="519"/>
      <c r="C660" s="519"/>
      <c r="D660" s="519"/>
      <c r="E660" s="481"/>
      <c r="F660" s="481"/>
      <c r="G660" s="481"/>
      <c r="H660" s="481"/>
      <c r="I660" s="481"/>
      <c r="J660" s="481"/>
      <c r="K660" s="481"/>
      <c r="L660" s="481"/>
      <c r="M660" s="481"/>
      <c r="N660" s="481"/>
      <c r="O660" s="481"/>
      <c r="P660" s="481"/>
      <c r="Q660" s="481"/>
      <c r="R660" s="481"/>
      <c r="S660" s="481"/>
      <c r="T660" s="481"/>
      <c r="U660" s="481"/>
      <c r="V660" s="481"/>
      <c r="W660" s="481"/>
      <c r="X660" s="481"/>
      <c r="Y660" s="481"/>
      <c r="Z660" s="481"/>
      <c r="AA660" s="481"/>
      <c r="AB660" s="481"/>
      <c r="AC660" s="481"/>
      <c r="AD660" s="481"/>
      <c r="AE660" s="481"/>
    </row>
    <row r="661" spans="1:31">
      <c r="A661" s="519"/>
      <c r="B661" s="519"/>
      <c r="C661" s="519"/>
      <c r="D661" s="519"/>
      <c r="E661" s="481"/>
      <c r="F661" s="481"/>
      <c r="G661" s="481"/>
      <c r="H661" s="481"/>
      <c r="I661" s="481"/>
      <c r="J661" s="481"/>
      <c r="K661" s="481"/>
      <c r="L661" s="481"/>
      <c r="M661" s="481"/>
      <c r="N661" s="481"/>
      <c r="O661" s="481"/>
      <c r="P661" s="481"/>
      <c r="Q661" s="481"/>
      <c r="R661" s="481"/>
      <c r="S661" s="481"/>
      <c r="T661" s="481"/>
      <c r="U661" s="481"/>
      <c r="V661" s="481"/>
      <c r="W661" s="481"/>
      <c r="X661" s="481"/>
      <c r="Y661" s="481"/>
      <c r="Z661" s="481"/>
      <c r="AA661" s="481"/>
      <c r="AB661" s="481"/>
      <c r="AC661" s="481"/>
      <c r="AD661" s="481"/>
      <c r="AE661" s="481"/>
    </row>
    <row r="662" spans="1:31">
      <c r="A662" s="519"/>
      <c r="B662" s="519"/>
      <c r="C662" s="519"/>
      <c r="D662" s="519"/>
      <c r="E662" s="481"/>
      <c r="F662" s="481"/>
      <c r="G662" s="481"/>
      <c r="H662" s="481"/>
      <c r="I662" s="481"/>
      <c r="J662" s="481"/>
      <c r="K662" s="481"/>
      <c r="L662" s="481"/>
      <c r="M662" s="481"/>
      <c r="N662" s="481"/>
      <c r="O662" s="481"/>
      <c r="P662" s="481"/>
      <c r="Q662" s="481"/>
      <c r="R662" s="481"/>
      <c r="S662" s="481"/>
      <c r="T662" s="481"/>
      <c r="U662" s="481"/>
      <c r="V662" s="481"/>
      <c r="W662" s="481"/>
      <c r="X662" s="481"/>
      <c r="Y662" s="481"/>
      <c r="Z662" s="481"/>
      <c r="AA662" s="481"/>
      <c r="AB662" s="481"/>
      <c r="AC662" s="481"/>
      <c r="AD662" s="481"/>
      <c r="AE662" s="481"/>
    </row>
    <row r="663" spans="1:31">
      <c r="A663" s="519"/>
      <c r="B663" s="519"/>
      <c r="C663" s="519"/>
      <c r="D663" s="519"/>
      <c r="E663" s="481"/>
      <c r="F663" s="481"/>
      <c r="G663" s="481"/>
      <c r="H663" s="481"/>
      <c r="I663" s="481"/>
      <c r="J663" s="481"/>
      <c r="K663" s="481"/>
      <c r="L663" s="481"/>
      <c r="M663" s="481"/>
      <c r="N663" s="481"/>
      <c r="O663" s="481"/>
      <c r="P663" s="481"/>
      <c r="Q663" s="481"/>
      <c r="R663" s="481"/>
      <c r="S663" s="481"/>
      <c r="T663" s="481"/>
      <c r="U663" s="481"/>
      <c r="V663" s="481"/>
      <c r="W663" s="481"/>
      <c r="X663" s="481"/>
      <c r="Y663" s="481"/>
      <c r="Z663" s="481"/>
      <c r="AA663" s="481"/>
      <c r="AB663" s="481"/>
      <c r="AC663" s="481"/>
      <c r="AD663" s="481"/>
      <c r="AE663" s="481"/>
    </row>
    <row r="664" spans="1:31">
      <c r="A664" s="519"/>
      <c r="B664" s="519"/>
      <c r="C664" s="519"/>
      <c r="D664" s="519"/>
      <c r="E664" s="481"/>
      <c r="F664" s="481"/>
      <c r="G664" s="481"/>
      <c r="H664" s="481"/>
      <c r="I664" s="481"/>
      <c r="J664" s="481"/>
      <c r="K664" s="481"/>
      <c r="L664" s="481"/>
      <c r="M664" s="481"/>
      <c r="N664" s="481"/>
      <c r="O664" s="481"/>
      <c r="P664" s="481"/>
      <c r="Q664" s="481"/>
      <c r="R664" s="481"/>
      <c r="S664" s="481"/>
      <c r="T664" s="481"/>
      <c r="U664" s="481"/>
      <c r="V664" s="481"/>
      <c r="W664" s="481"/>
      <c r="X664" s="481"/>
      <c r="Y664" s="481"/>
      <c r="Z664" s="481"/>
      <c r="AA664" s="481"/>
      <c r="AB664" s="481"/>
      <c r="AC664" s="481"/>
      <c r="AD664" s="481"/>
      <c r="AE664" s="481"/>
    </row>
    <row r="665" spans="1:31">
      <c r="A665" s="519"/>
      <c r="B665" s="519"/>
      <c r="C665" s="519"/>
      <c r="D665" s="519"/>
      <c r="E665" s="481"/>
      <c r="F665" s="481"/>
      <c r="G665" s="481"/>
      <c r="H665" s="481"/>
      <c r="I665" s="481"/>
      <c r="J665" s="481"/>
      <c r="K665" s="481"/>
      <c r="L665" s="481"/>
      <c r="M665" s="481"/>
      <c r="N665" s="481"/>
      <c r="O665" s="481"/>
      <c r="P665" s="481"/>
      <c r="Q665" s="481"/>
      <c r="R665" s="481"/>
      <c r="S665" s="481"/>
      <c r="T665" s="481"/>
      <c r="U665" s="481"/>
      <c r="V665" s="481"/>
      <c r="W665" s="481"/>
      <c r="X665" s="481"/>
      <c r="Y665" s="481"/>
      <c r="Z665" s="481"/>
      <c r="AA665" s="481"/>
      <c r="AB665" s="481"/>
      <c r="AC665" s="481"/>
      <c r="AD665" s="481"/>
      <c r="AE665" s="481"/>
    </row>
    <row r="666" spans="1:31">
      <c r="A666" s="519"/>
      <c r="B666" s="519"/>
      <c r="C666" s="519"/>
      <c r="D666" s="519"/>
      <c r="E666" s="481"/>
      <c r="F666" s="481"/>
      <c r="G666" s="481"/>
      <c r="H666" s="481"/>
      <c r="I666" s="481"/>
      <c r="J666" s="481"/>
      <c r="K666" s="481"/>
      <c r="L666" s="481"/>
      <c r="M666" s="481"/>
      <c r="N666" s="481"/>
      <c r="O666" s="481"/>
      <c r="P666" s="481"/>
      <c r="Q666" s="481"/>
      <c r="R666" s="481"/>
      <c r="S666" s="481"/>
      <c r="T666" s="481"/>
      <c r="U666" s="481"/>
      <c r="V666" s="481"/>
      <c r="W666" s="481"/>
      <c r="X666" s="481"/>
      <c r="Y666" s="481"/>
      <c r="Z666" s="481"/>
      <c r="AA666" s="481"/>
      <c r="AB666" s="481"/>
      <c r="AC666" s="481"/>
      <c r="AD666" s="481"/>
      <c r="AE666" s="481"/>
    </row>
    <row r="667" spans="1:31">
      <c r="A667" s="519"/>
      <c r="B667" s="519"/>
      <c r="C667" s="519"/>
      <c r="D667" s="519"/>
      <c r="E667" s="481"/>
      <c r="F667" s="481"/>
      <c r="G667" s="481"/>
      <c r="H667" s="481"/>
      <c r="I667" s="481"/>
      <c r="J667" s="481"/>
      <c r="K667" s="481"/>
      <c r="L667" s="481"/>
      <c r="M667" s="481"/>
      <c r="N667" s="481"/>
      <c r="O667" s="481"/>
      <c r="P667" s="481"/>
      <c r="Q667" s="481"/>
      <c r="R667" s="481"/>
      <c r="S667" s="481"/>
      <c r="T667" s="481"/>
      <c r="U667" s="481"/>
      <c r="V667" s="481"/>
      <c r="W667" s="481"/>
      <c r="X667" s="481"/>
      <c r="Y667" s="481"/>
      <c r="Z667" s="481"/>
      <c r="AA667" s="481"/>
      <c r="AB667" s="481"/>
      <c r="AC667" s="481"/>
      <c r="AD667" s="481"/>
      <c r="AE667" s="481"/>
    </row>
    <row r="668" spans="1:31">
      <c r="A668" s="519"/>
      <c r="B668" s="519"/>
      <c r="C668" s="519"/>
      <c r="D668" s="519"/>
      <c r="E668" s="481"/>
      <c r="F668" s="481"/>
      <c r="G668" s="481"/>
      <c r="H668" s="481"/>
      <c r="I668" s="481"/>
      <c r="J668" s="481"/>
      <c r="K668" s="481"/>
      <c r="L668" s="481"/>
      <c r="M668" s="481"/>
      <c r="N668" s="481"/>
      <c r="O668" s="481"/>
      <c r="P668" s="481"/>
      <c r="Q668" s="481"/>
      <c r="R668" s="481"/>
      <c r="S668" s="481"/>
      <c r="T668" s="481"/>
      <c r="U668" s="481"/>
      <c r="V668" s="481"/>
      <c r="W668" s="481"/>
      <c r="X668" s="481"/>
      <c r="Y668" s="481"/>
      <c r="Z668" s="481"/>
      <c r="AA668" s="481"/>
      <c r="AB668" s="481"/>
      <c r="AC668" s="481"/>
      <c r="AD668" s="481"/>
      <c r="AE668" s="481"/>
    </row>
    <row r="669" spans="1:31">
      <c r="A669" s="519"/>
      <c r="B669" s="519"/>
      <c r="C669" s="519"/>
      <c r="D669" s="519"/>
      <c r="E669" s="481"/>
      <c r="F669" s="481"/>
      <c r="G669" s="481"/>
      <c r="H669" s="481"/>
      <c r="I669" s="481"/>
      <c r="J669" s="481"/>
      <c r="K669" s="481"/>
      <c r="L669" s="481"/>
      <c r="M669" s="481"/>
      <c r="N669" s="481"/>
      <c r="O669" s="481"/>
      <c r="P669" s="481"/>
      <c r="Q669" s="481"/>
      <c r="R669" s="481"/>
      <c r="S669" s="481"/>
      <c r="T669" s="481"/>
      <c r="U669" s="481"/>
      <c r="V669" s="481"/>
      <c r="W669" s="481"/>
      <c r="X669" s="481"/>
      <c r="Y669" s="481"/>
      <c r="Z669" s="481"/>
      <c r="AA669" s="481"/>
      <c r="AB669" s="481"/>
      <c r="AC669" s="481"/>
      <c r="AD669" s="481"/>
      <c r="AE669" s="481"/>
    </row>
    <row r="670" spans="1:31">
      <c r="A670" s="519"/>
      <c r="B670" s="519"/>
      <c r="C670" s="519"/>
      <c r="D670" s="519"/>
      <c r="E670" s="481"/>
      <c r="F670" s="481"/>
      <c r="G670" s="481"/>
      <c r="H670" s="481"/>
      <c r="I670" s="481"/>
      <c r="J670" s="481"/>
      <c r="K670" s="481"/>
      <c r="L670" s="481"/>
      <c r="M670" s="481"/>
      <c r="N670" s="481"/>
      <c r="O670" s="481"/>
      <c r="P670" s="481"/>
      <c r="Q670" s="481"/>
      <c r="R670" s="481"/>
      <c r="S670" s="481"/>
      <c r="T670" s="481"/>
      <c r="U670" s="481"/>
      <c r="V670" s="481"/>
      <c r="W670" s="481"/>
      <c r="X670" s="481"/>
      <c r="Y670" s="481"/>
      <c r="Z670" s="481"/>
      <c r="AA670" s="481"/>
      <c r="AB670" s="481"/>
      <c r="AC670" s="481"/>
      <c r="AD670" s="481"/>
      <c r="AE670" s="481"/>
    </row>
    <row r="671" spans="1:31">
      <c r="A671" s="519"/>
      <c r="B671" s="519"/>
      <c r="C671" s="519"/>
      <c r="D671" s="519"/>
      <c r="E671" s="481"/>
      <c r="F671" s="481"/>
      <c r="G671" s="481"/>
      <c r="H671" s="481"/>
      <c r="I671" s="481"/>
      <c r="J671" s="481"/>
      <c r="K671" s="481"/>
      <c r="L671" s="481"/>
      <c r="M671" s="481"/>
      <c r="N671" s="481"/>
      <c r="O671" s="481"/>
      <c r="P671" s="481"/>
      <c r="Q671" s="481"/>
      <c r="R671" s="481"/>
      <c r="S671" s="481"/>
      <c r="T671" s="481"/>
      <c r="U671" s="481"/>
      <c r="V671" s="481"/>
      <c r="W671" s="481"/>
      <c r="X671" s="481"/>
      <c r="Y671" s="481"/>
      <c r="Z671" s="481"/>
      <c r="AA671" s="481"/>
      <c r="AB671" s="481"/>
      <c r="AC671" s="481"/>
      <c r="AD671" s="481"/>
      <c r="AE671" s="481"/>
    </row>
    <row r="672" spans="1:31">
      <c r="A672" s="519"/>
      <c r="B672" s="519"/>
      <c r="C672" s="519"/>
      <c r="D672" s="519"/>
      <c r="E672" s="481"/>
      <c r="F672" s="481"/>
      <c r="G672" s="481"/>
      <c r="H672" s="481"/>
      <c r="I672" s="481"/>
      <c r="J672" s="481"/>
      <c r="K672" s="481"/>
      <c r="L672" s="481"/>
      <c r="M672" s="481"/>
      <c r="N672" s="481"/>
      <c r="O672" s="481"/>
      <c r="P672" s="481"/>
      <c r="Q672" s="481"/>
      <c r="R672" s="481"/>
      <c r="S672" s="481"/>
      <c r="T672" s="481"/>
      <c r="U672" s="481"/>
      <c r="V672" s="481"/>
      <c r="W672" s="481"/>
      <c r="X672" s="481"/>
      <c r="Y672" s="481"/>
      <c r="Z672" s="481"/>
      <c r="AA672" s="481"/>
      <c r="AB672" s="481"/>
      <c r="AC672" s="481"/>
      <c r="AD672" s="481"/>
      <c r="AE672" s="481"/>
    </row>
    <row r="673" spans="1:31">
      <c r="A673" s="519"/>
      <c r="B673" s="519"/>
      <c r="C673" s="519"/>
      <c r="D673" s="519"/>
      <c r="E673" s="481"/>
      <c r="F673" s="481"/>
      <c r="G673" s="481"/>
      <c r="H673" s="481"/>
      <c r="I673" s="481"/>
      <c r="J673" s="481"/>
      <c r="K673" s="481"/>
      <c r="L673" s="481"/>
      <c r="M673" s="481"/>
      <c r="N673" s="481"/>
      <c r="O673" s="481"/>
      <c r="P673" s="481"/>
      <c r="Q673" s="481"/>
      <c r="R673" s="481"/>
      <c r="S673" s="481"/>
      <c r="T673" s="481"/>
      <c r="U673" s="481"/>
      <c r="V673" s="481"/>
      <c r="W673" s="481"/>
      <c r="X673" s="481"/>
      <c r="Y673" s="481"/>
      <c r="Z673" s="481"/>
      <c r="AA673" s="481"/>
      <c r="AB673" s="481"/>
      <c r="AC673" s="481"/>
      <c r="AD673" s="481"/>
      <c r="AE673" s="481"/>
    </row>
    <row r="674" spans="1:31">
      <c r="A674" s="519"/>
      <c r="B674" s="519"/>
      <c r="C674" s="519"/>
      <c r="D674" s="519"/>
      <c r="E674" s="481"/>
      <c r="F674" s="481"/>
      <c r="G674" s="481"/>
      <c r="H674" s="481"/>
      <c r="I674" s="481"/>
      <c r="J674" s="481"/>
      <c r="K674" s="481"/>
      <c r="L674" s="481"/>
      <c r="M674" s="481"/>
      <c r="N674" s="481"/>
      <c r="O674" s="481"/>
      <c r="P674" s="481"/>
      <c r="Q674" s="481"/>
      <c r="R674" s="481"/>
      <c r="S674" s="481"/>
      <c r="T674" s="481"/>
      <c r="U674" s="481"/>
      <c r="V674" s="481"/>
      <c r="W674" s="481"/>
      <c r="X674" s="481"/>
      <c r="Y674" s="481"/>
      <c r="Z674" s="481"/>
      <c r="AA674" s="481"/>
      <c r="AB674" s="481"/>
      <c r="AC674" s="481"/>
      <c r="AD674" s="481"/>
      <c r="AE674" s="481"/>
    </row>
    <row r="675" spans="1:31">
      <c r="A675" s="519"/>
      <c r="B675" s="519"/>
      <c r="C675" s="519"/>
      <c r="D675" s="519"/>
      <c r="E675" s="481"/>
      <c r="F675" s="481"/>
      <c r="G675" s="481"/>
      <c r="H675" s="481"/>
      <c r="I675" s="481"/>
      <c r="J675" s="481"/>
      <c r="K675" s="481"/>
      <c r="L675" s="481"/>
      <c r="M675" s="481"/>
      <c r="N675" s="481"/>
      <c r="O675" s="481"/>
      <c r="P675" s="481"/>
      <c r="Q675" s="481"/>
      <c r="R675" s="481"/>
      <c r="S675" s="481"/>
      <c r="T675" s="481"/>
      <c r="U675" s="481"/>
      <c r="V675" s="481"/>
      <c r="W675" s="481"/>
      <c r="X675" s="481"/>
      <c r="Y675" s="481"/>
      <c r="Z675" s="481"/>
      <c r="AA675" s="481"/>
      <c r="AB675" s="481"/>
      <c r="AC675" s="481"/>
      <c r="AD675" s="481"/>
      <c r="AE675" s="481"/>
    </row>
    <row r="676" spans="1:31">
      <c r="A676" s="519"/>
      <c r="B676" s="519"/>
      <c r="C676" s="519"/>
      <c r="D676" s="519"/>
      <c r="E676" s="481"/>
      <c r="F676" s="481"/>
      <c r="G676" s="481"/>
      <c r="H676" s="481"/>
      <c r="I676" s="481"/>
      <c r="J676" s="481"/>
      <c r="K676" s="481"/>
      <c r="L676" s="481"/>
      <c r="M676" s="481"/>
      <c r="N676" s="481"/>
      <c r="O676" s="481"/>
      <c r="P676" s="481"/>
      <c r="Q676" s="481"/>
      <c r="R676" s="481"/>
      <c r="S676" s="481"/>
      <c r="T676" s="481"/>
      <c r="U676" s="481"/>
      <c r="V676" s="481"/>
      <c r="W676" s="481"/>
      <c r="X676" s="481"/>
      <c r="Y676" s="481"/>
      <c r="Z676" s="481"/>
      <c r="AA676" s="481"/>
      <c r="AB676" s="481"/>
      <c r="AC676" s="481"/>
      <c r="AD676" s="481"/>
      <c r="AE676" s="481"/>
    </row>
    <row r="677" spans="1:31">
      <c r="A677" s="519"/>
      <c r="B677" s="519"/>
      <c r="C677" s="519"/>
      <c r="D677" s="519"/>
      <c r="E677" s="481"/>
      <c r="F677" s="481"/>
      <c r="G677" s="481"/>
      <c r="H677" s="481"/>
      <c r="I677" s="481"/>
      <c r="J677" s="481"/>
      <c r="K677" s="481"/>
      <c r="L677" s="481"/>
      <c r="M677" s="481"/>
      <c r="N677" s="481"/>
      <c r="O677" s="481"/>
      <c r="P677" s="481"/>
      <c r="Q677" s="481"/>
      <c r="R677" s="481"/>
      <c r="S677" s="481"/>
      <c r="T677" s="481"/>
      <c r="U677" s="481"/>
      <c r="V677" s="481"/>
      <c r="W677" s="481"/>
      <c r="X677" s="481"/>
      <c r="Y677" s="481"/>
      <c r="Z677" s="481"/>
      <c r="AA677" s="481"/>
      <c r="AB677" s="481"/>
      <c r="AC677" s="481"/>
      <c r="AD677" s="481"/>
      <c r="AE677" s="481"/>
    </row>
    <row r="678" spans="1:31">
      <c r="A678" s="519"/>
      <c r="B678" s="519"/>
      <c r="C678" s="519"/>
      <c r="D678" s="519"/>
      <c r="E678" s="481"/>
      <c r="F678" s="481"/>
      <c r="G678" s="481"/>
      <c r="H678" s="481"/>
      <c r="I678" s="481"/>
      <c r="J678" s="481"/>
      <c r="K678" s="481"/>
      <c r="L678" s="481"/>
      <c r="M678" s="481"/>
      <c r="N678" s="481"/>
      <c r="O678" s="481"/>
      <c r="P678" s="481"/>
      <c r="Q678" s="481"/>
      <c r="R678" s="481"/>
      <c r="S678" s="481"/>
      <c r="T678" s="481"/>
      <c r="U678" s="481"/>
      <c r="V678" s="481"/>
      <c r="W678" s="481"/>
      <c r="X678" s="481"/>
      <c r="Y678" s="481"/>
      <c r="Z678" s="481"/>
      <c r="AA678" s="481"/>
      <c r="AB678" s="481"/>
      <c r="AC678" s="481"/>
      <c r="AD678" s="481"/>
      <c r="AE678" s="481"/>
    </row>
    <row r="679" spans="1:31">
      <c r="A679" s="519"/>
      <c r="B679" s="519"/>
      <c r="C679" s="519"/>
      <c r="D679" s="519"/>
      <c r="E679" s="481"/>
      <c r="F679" s="481"/>
      <c r="G679" s="481"/>
      <c r="H679" s="481"/>
      <c r="I679" s="481"/>
      <c r="J679" s="481"/>
      <c r="K679" s="481"/>
      <c r="L679" s="481"/>
      <c r="M679" s="481"/>
      <c r="N679" s="481"/>
      <c r="O679" s="481"/>
      <c r="P679" s="481"/>
      <c r="Q679" s="481"/>
      <c r="R679" s="481"/>
      <c r="S679" s="481"/>
      <c r="T679" s="481"/>
      <c r="U679" s="481"/>
      <c r="V679" s="481"/>
      <c r="W679" s="481"/>
      <c r="X679" s="481"/>
      <c r="Y679" s="481"/>
      <c r="Z679" s="481"/>
      <c r="AA679" s="481"/>
      <c r="AB679" s="481"/>
      <c r="AC679" s="481"/>
      <c r="AD679" s="481"/>
      <c r="AE679" s="481"/>
    </row>
    <row r="680" spans="1:31">
      <c r="A680" s="519"/>
      <c r="B680" s="519"/>
      <c r="C680" s="519"/>
      <c r="D680" s="519"/>
      <c r="E680" s="481"/>
      <c r="F680" s="481"/>
      <c r="G680" s="481"/>
      <c r="H680" s="481"/>
      <c r="I680" s="481"/>
      <c r="J680" s="481"/>
      <c r="K680" s="481"/>
      <c r="L680" s="481"/>
      <c r="M680" s="481"/>
      <c r="N680" s="481"/>
      <c r="O680" s="481"/>
      <c r="P680" s="481"/>
      <c r="Q680" s="481"/>
      <c r="R680" s="481"/>
      <c r="S680" s="481"/>
      <c r="T680" s="481"/>
      <c r="U680" s="481"/>
      <c r="V680" s="481"/>
      <c r="W680" s="481"/>
      <c r="X680" s="481"/>
      <c r="Y680" s="481"/>
      <c r="Z680" s="481"/>
      <c r="AA680" s="481"/>
      <c r="AB680" s="481"/>
      <c r="AC680" s="481"/>
      <c r="AD680" s="481"/>
      <c r="AE680" s="481"/>
    </row>
    <row r="681" spans="1:31">
      <c r="A681" s="519"/>
      <c r="B681" s="519"/>
      <c r="C681" s="519"/>
      <c r="D681" s="519"/>
      <c r="E681" s="481"/>
      <c r="F681" s="481"/>
      <c r="G681" s="481"/>
      <c r="H681" s="481"/>
      <c r="I681" s="481"/>
      <c r="J681" s="481"/>
      <c r="K681" s="481"/>
      <c r="L681" s="481"/>
      <c r="M681" s="481"/>
      <c r="N681" s="481"/>
      <c r="O681" s="481"/>
      <c r="P681" s="481"/>
      <c r="Q681" s="481"/>
      <c r="R681" s="481"/>
      <c r="S681" s="481"/>
      <c r="T681" s="481"/>
      <c r="U681" s="481"/>
      <c r="V681" s="481"/>
      <c r="W681" s="481"/>
      <c r="X681" s="481"/>
      <c r="Y681" s="481"/>
      <c r="Z681" s="481"/>
      <c r="AA681" s="481"/>
      <c r="AB681" s="481"/>
      <c r="AC681" s="481"/>
      <c r="AD681" s="481"/>
      <c r="AE681" s="481"/>
    </row>
    <row r="682" spans="1:31">
      <c r="A682" s="519"/>
      <c r="B682" s="519"/>
      <c r="C682" s="519"/>
      <c r="D682" s="519"/>
      <c r="E682" s="481"/>
      <c r="F682" s="481"/>
      <c r="G682" s="481"/>
      <c r="H682" s="481"/>
      <c r="I682" s="481"/>
      <c r="J682" s="481"/>
      <c r="K682" s="481"/>
      <c r="L682" s="481"/>
      <c r="M682" s="481"/>
      <c r="N682" s="481"/>
      <c r="O682" s="481"/>
      <c r="P682" s="481"/>
      <c r="Q682" s="481"/>
      <c r="R682" s="481"/>
      <c r="S682" s="481"/>
      <c r="T682" s="481"/>
      <c r="U682" s="481"/>
      <c r="V682" s="481"/>
      <c r="W682" s="481"/>
      <c r="X682" s="481"/>
      <c r="Y682" s="481"/>
      <c r="Z682" s="481"/>
      <c r="AA682" s="481"/>
      <c r="AB682" s="481"/>
      <c r="AC682" s="481"/>
      <c r="AD682" s="481"/>
      <c r="AE682" s="481"/>
    </row>
    <row r="683" spans="1:31">
      <c r="A683" s="519"/>
      <c r="B683" s="519"/>
      <c r="C683" s="519"/>
      <c r="D683" s="519"/>
      <c r="E683" s="481"/>
      <c r="F683" s="481"/>
      <c r="G683" s="481"/>
      <c r="H683" s="481"/>
      <c r="I683" s="481"/>
      <c r="J683" s="481"/>
      <c r="K683" s="481"/>
      <c r="L683" s="481"/>
      <c r="M683" s="481"/>
      <c r="N683" s="481"/>
      <c r="O683" s="481"/>
      <c r="P683" s="481"/>
      <c r="Q683" s="481"/>
      <c r="R683" s="481"/>
      <c r="S683" s="481"/>
      <c r="T683" s="481"/>
      <c r="U683" s="481"/>
      <c r="V683" s="481"/>
      <c r="W683" s="481"/>
      <c r="X683" s="481"/>
      <c r="Y683" s="481"/>
      <c r="Z683" s="481"/>
      <c r="AA683" s="481"/>
      <c r="AB683" s="481"/>
      <c r="AC683" s="481"/>
      <c r="AD683" s="481"/>
      <c r="AE683" s="481"/>
    </row>
    <row r="684" spans="1:31">
      <c r="A684" s="519"/>
      <c r="B684" s="519"/>
      <c r="C684" s="519"/>
      <c r="D684" s="519"/>
      <c r="E684" s="481"/>
      <c r="F684" s="481"/>
      <c r="G684" s="481"/>
      <c r="H684" s="481"/>
      <c r="I684" s="481"/>
      <c r="J684" s="481"/>
      <c r="K684" s="481"/>
      <c r="L684" s="481"/>
      <c r="M684" s="481"/>
      <c r="N684" s="481"/>
      <c r="O684" s="481"/>
      <c r="P684" s="481"/>
      <c r="Q684" s="481"/>
      <c r="R684" s="481"/>
      <c r="S684" s="481"/>
      <c r="T684" s="481"/>
      <c r="U684" s="481"/>
      <c r="V684" s="481"/>
      <c r="W684" s="481"/>
      <c r="X684" s="481"/>
      <c r="Y684" s="481"/>
      <c r="Z684" s="481"/>
      <c r="AA684" s="481"/>
      <c r="AB684" s="481"/>
      <c r="AC684" s="481"/>
      <c r="AD684" s="481"/>
      <c r="AE684" s="481"/>
    </row>
    <row r="685" spans="1:31">
      <c r="A685" s="519"/>
      <c r="B685" s="519"/>
      <c r="C685" s="519"/>
      <c r="D685" s="519"/>
      <c r="E685" s="481"/>
      <c r="F685" s="481"/>
      <c r="G685" s="481"/>
      <c r="H685" s="481"/>
      <c r="I685" s="481"/>
      <c r="J685" s="481"/>
      <c r="K685" s="481"/>
      <c r="L685" s="481"/>
      <c r="M685" s="481"/>
      <c r="N685" s="481"/>
      <c r="O685" s="481"/>
      <c r="P685" s="481"/>
      <c r="Q685" s="481"/>
      <c r="R685" s="481"/>
      <c r="S685" s="481"/>
      <c r="T685" s="481"/>
      <c r="U685" s="481"/>
      <c r="V685" s="481"/>
      <c r="W685" s="481"/>
      <c r="X685" s="481"/>
      <c r="Y685" s="481"/>
      <c r="Z685" s="481"/>
      <c r="AA685" s="481"/>
      <c r="AB685" s="481"/>
      <c r="AC685" s="481"/>
      <c r="AD685" s="481"/>
      <c r="AE685" s="481"/>
    </row>
    <row r="686" spans="1:31">
      <c r="A686" s="519"/>
      <c r="B686" s="519"/>
      <c r="C686" s="519"/>
      <c r="D686" s="519"/>
      <c r="E686" s="481"/>
      <c r="F686" s="481"/>
      <c r="G686" s="481"/>
      <c r="H686" s="481"/>
      <c r="I686" s="481"/>
      <c r="J686" s="481"/>
      <c r="K686" s="481"/>
      <c r="L686" s="481"/>
      <c r="M686" s="481"/>
      <c r="N686" s="481"/>
      <c r="O686" s="481"/>
      <c r="P686" s="481"/>
      <c r="Q686" s="481"/>
      <c r="R686" s="481"/>
      <c r="S686" s="481"/>
      <c r="T686" s="481"/>
      <c r="U686" s="481"/>
      <c r="V686" s="481"/>
      <c r="W686" s="481"/>
      <c r="X686" s="481"/>
      <c r="Y686" s="481"/>
      <c r="Z686" s="481"/>
      <c r="AA686" s="481"/>
      <c r="AB686" s="481"/>
      <c r="AC686" s="481"/>
      <c r="AD686" s="481"/>
      <c r="AE686" s="481"/>
    </row>
    <row r="687" spans="1:31">
      <c r="A687" s="519"/>
      <c r="B687" s="519"/>
      <c r="C687" s="519"/>
      <c r="D687" s="519"/>
      <c r="E687" s="481"/>
      <c r="F687" s="481"/>
      <c r="G687" s="481"/>
      <c r="H687" s="481"/>
      <c r="I687" s="481"/>
      <c r="J687" s="481"/>
      <c r="K687" s="481"/>
      <c r="L687" s="481"/>
      <c r="M687" s="481"/>
      <c r="N687" s="481"/>
      <c r="O687" s="481"/>
      <c r="P687" s="481"/>
      <c r="Q687" s="481"/>
      <c r="R687" s="481"/>
      <c r="S687" s="481"/>
      <c r="T687" s="481"/>
      <c r="U687" s="481"/>
      <c r="V687" s="481"/>
      <c r="W687" s="481"/>
      <c r="X687" s="481"/>
      <c r="Y687" s="481"/>
      <c r="Z687" s="481"/>
      <c r="AA687" s="481"/>
      <c r="AB687" s="481"/>
      <c r="AC687" s="481"/>
      <c r="AD687" s="481"/>
      <c r="AE687" s="481"/>
    </row>
    <row r="688" spans="1:31">
      <c r="A688" s="519"/>
      <c r="B688" s="519"/>
      <c r="C688" s="519"/>
      <c r="D688" s="519"/>
      <c r="E688" s="481"/>
      <c r="F688" s="481"/>
      <c r="G688" s="481"/>
      <c r="H688" s="481"/>
      <c r="I688" s="481"/>
      <c r="J688" s="481"/>
      <c r="K688" s="481"/>
      <c r="L688" s="481"/>
      <c r="M688" s="481"/>
      <c r="N688" s="481"/>
      <c r="O688" s="481"/>
      <c r="P688" s="481"/>
      <c r="Q688" s="481"/>
      <c r="R688" s="481"/>
      <c r="S688" s="481"/>
      <c r="T688" s="481"/>
      <c r="U688" s="481"/>
      <c r="V688" s="481"/>
      <c r="W688" s="481"/>
      <c r="X688" s="481"/>
      <c r="Y688" s="481"/>
      <c r="Z688" s="481"/>
      <c r="AA688" s="481"/>
      <c r="AB688" s="481"/>
      <c r="AC688" s="481"/>
      <c r="AD688" s="481"/>
      <c r="AE688" s="481"/>
    </row>
    <row r="689" spans="1:31">
      <c r="A689" s="519"/>
      <c r="B689" s="519"/>
      <c r="C689" s="519"/>
      <c r="D689" s="519"/>
      <c r="E689" s="481"/>
      <c r="F689" s="481"/>
      <c r="G689" s="481"/>
      <c r="H689" s="481"/>
      <c r="I689" s="481"/>
      <c r="J689" s="481"/>
      <c r="K689" s="481"/>
      <c r="L689" s="481"/>
      <c r="M689" s="481"/>
      <c r="N689" s="481"/>
      <c r="O689" s="481"/>
      <c r="P689" s="481"/>
      <c r="Q689" s="481"/>
      <c r="R689" s="481"/>
      <c r="S689" s="481"/>
      <c r="T689" s="481"/>
      <c r="U689" s="481"/>
      <c r="V689" s="481"/>
      <c r="W689" s="481"/>
      <c r="X689" s="481"/>
      <c r="Y689" s="481"/>
      <c r="Z689" s="481"/>
      <c r="AA689" s="481"/>
      <c r="AB689" s="481"/>
      <c r="AC689" s="481"/>
      <c r="AD689" s="481"/>
      <c r="AE689" s="481"/>
    </row>
    <row r="690" spans="1:31">
      <c r="A690" s="519"/>
      <c r="B690" s="519"/>
      <c r="C690" s="519"/>
      <c r="D690" s="519"/>
      <c r="E690" s="481"/>
      <c r="F690" s="481"/>
      <c r="G690" s="481"/>
      <c r="H690" s="481"/>
      <c r="I690" s="481"/>
      <c r="J690" s="481"/>
      <c r="K690" s="481"/>
      <c r="L690" s="481"/>
      <c r="M690" s="481"/>
      <c r="N690" s="481"/>
      <c r="O690" s="481"/>
      <c r="P690" s="481"/>
      <c r="Q690" s="481"/>
      <c r="R690" s="481"/>
      <c r="S690" s="481"/>
      <c r="T690" s="481"/>
      <c r="U690" s="481"/>
      <c r="V690" s="481"/>
      <c r="W690" s="481"/>
      <c r="X690" s="481"/>
      <c r="Y690" s="481"/>
      <c r="Z690" s="481"/>
      <c r="AA690" s="481"/>
      <c r="AB690" s="481"/>
      <c r="AC690" s="481"/>
      <c r="AD690" s="481"/>
      <c r="AE690" s="481"/>
    </row>
    <row r="691" spans="1:31">
      <c r="A691" s="519"/>
      <c r="B691" s="519"/>
      <c r="C691" s="519"/>
      <c r="D691" s="519"/>
      <c r="E691" s="481"/>
      <c r="F691" s="481"/>
      <c r="G691" s="481"/>
      <c r="H691" s="481"/>
      <c r="I691" s="481"/>
      <c r="J691" s="481"/>
      <c r="K691" s="481"/>
      <c r="L691" s="481"/>
      <c r="M691" s="481"/>
      <c r="N691" s="481"/>
      <c r="O691" s="481"/>
      <c r="P691" s="481"/>
      <c r="Q691" s="481"/>
      <c r="R691" s="481"/>
      <c r="S691" s="481"/>
      <c r="T691" s="481"/>
      <c r="U691" s="481"/>
      <c r="V691" s="481"/>
      <c r="W691" s="481"/>
      <c r="X691" s="481"/>
      <c r="Y691" s="481"/>
      <c r="Z691" s="481"/>
      <c r="AA691" s="481"/>
      <c r="AB691" s="481"/>
      <c r="AC691" s="481"/>
      <c r="AD691" s="481"/>
      <c r="AE691" s="481"/>
    </row>
    <row r="692" spans="1:31">
      <c r="A692" s="519"/>
      <c r="B692" s="519"/>
      <c r="C692" s="519"/>
      <c r="D692" s="519"/>
      <c r="E692" s="481"/>
      <c r="F692" s="481"/>
      <c r="G692" s="481"/>
      <c r="H692" s="481"/>
      <c r="I692" s="481"/>
      <c r="J692" s="481"/>
      <c r="K692" s="481"/>
      <c r="L692" s="481"/>
      <c r="M692" s="481"/>
      <c r="N692" s="481"/>
      <c r="O692" s="481"/>
      <c r="P692" s="481"/>
      <c r="Q692" s="481"/>
      <c r="R692" s="481"/>
      <c r="S692" s="481"/>
      <c r="T692" s="481"/>
      <c r="U692" s="481"/>
      <c r="V692" s="481"/>
      <c r="W692" s="481"/>
      <c r="X692" s="481"/>
      <c r="Y692" s="481"/>
      <c r="Z692" s="481"/>
      <c r="AA692" s="481"/>
      <c r="AB692" s="481"/>
      <c r="AC692" s="481"/>
      <c r="AD692" s="481"/>
      <c r="AE692" s="481"/>
    </row>
    <row r="693" spans="1:31">
      <c r="A693" s="519"/>
      <c r="B693" s="519"/>
      <c r="C693" s="519"/>
      <c r="D693" s="519"/>
      <c r="E693" s="481"/>
      <c r="F693" s="481"/>
      <c r="G693" s="481"/>
      <c r="H693" s="481"/>
      <c r="I693" s="481"/>
      <c r="J693" s="481"/>
      <c r="K693" s="481"/>
      <c r="L693" s="481"/>
      <c r="M693" s="481"/>
      <c r="N693" s="481"/>
      <c r="O693" s="481"/>
      <c r="P693" s="481"/>
      <c r="Q693" s="481"/>
      <c r="R693" s="481"/>
      <c r="S693" s="481"/>
      <c r="T693" s="481"/>
      <c r="U693" s="481"/>
      <c r="V693" s="481"/>
      <c r="W693" s="481"/>
      <c r="X693" s="481"/>
      <c r="Y693" s="481"/>
      <c r="Z693" s="481"/>
      <c r="AA693" s="481"/>
      <c r="AB693" s="481"/>
      <c r="AC693" s="481"/>
      <c r="AD693" s="481"/>
      <c r="AE693" s="481"/>
    </row>
    <row r="694" spans="1:31">
      <c r="A694" s="519"/>
      <c r="B694" s="519"/>
      <c r="C694" s="519"/>
      <c r="D694" s="519"/>
      <c r="E694" s="481"/>
      <c r="F694" s="481"/>
      <c r="G694" s="481"/>
      <c r="H694" s="481"/>
      <c r="I694" s="481"/>
      <c r="J694" s="481"/>
      <c r="K694" s="481"/>
      <c r="L694" s="481"/>
      <c r="M694" s="481"/>
      <c r="N694" s="481"/>
      <c r="O694" s="481"/>
      <c r="P694" s="481"/>
      <c r="Q694" s="481"/>
      <c r="R694" s="481"/>
      <c r="S694" s="481"/>
      <c r="T694" s="481"/>
      <c r="U694" s="481"/>
      <c r="V694" s="481"/>
      <c r="W694" s="481"/>
      <c r="X694" s="481"/>
      <c r="Y694" s="481"/>
      <c r="Z694" s="481"/>
      <c r="AA694" s="481"/>
      <c r="AB694" s="481"/>
      <c r="AC694" s="481"/>
      <c r="AD694" s="481"/>
      <c r="AE694" s="481"/>
    </row>
    <row r="695" spans="1:31">
      <c r="A695" s="519"/>
      <c r="B695" s="519"/>
      <c r="C695" s="519"/>
      <c r="D695" s="519"/>
      <c r="E695" s="481"/>
      <c r="F695" s="481"/>
      <c r="G695" s="481"/>
      <c r="H695" s="481"/>
      <c r="I695" s="481"/>
      <c r="J695" s="481"/>
      <c r="K695" s="481"/>
      <c r="L695" s="481"/>
      <c r="M695" s="481"/>
      <c r="N695" s="481"/>
      <c r="O695" s="481"/>
      <c r="P695" s="481"/>
      <c r="Q695" s="481"/>
      <c r="R695" s="481"/>
      <c r="S695" s="481"/>
      <c r="T695" s="481"/>
      <c r="U695" s="481"/>
      <c r="V695" s="481"/>
      <c r="W695" s="481"/>
      <c r="X695" s="481"/>
      <c r="Y695" s="481"/>
      <c r="Z695" s="481"/>
      <c r="AA695" s="481"/>
      <c r="AB695" s="481"/>
      <c r="AC695" s="481"/>
      <c r="AD695" s="481"/>
      <c r="AE695" s="481"/>
    </row>
    <row r="696" spans="1:31">
      <c r="A696" s="519"/>
      <c r="B696" s="519"/>
      <c r="C696" s="519"/>
      <c r="D696" s="519"/>
      <c r="E696" s="481"/>
      <c r="F696" s="481"/>
      <c r="G696" s="481"/>
      <c r="H696" s="481"/>
      <c r="I696" s="481"/>
      <c r="J696" s="481"/>
      <c r="K696" s="481"/>
      <c r="L696" s="481"/>
      <c r="M696" s="481"/>
      <c r="N696" s="481"/>
      <c r="O696" s="481"/>
      <c r="P696" s="481"/>
      <c r="Q696" s="481"/>
      <c r="R696" s="481"/>
      <c r="S696" s="481"/>
      <c r="T696" s="481"/>
      <c r="U696" s="481"/>
      <c r="V696" s="481"/>
      <c r="W696" s="481"/>
      <c r="X696" s="481"/>
      <c r="Y696" s="481"/>
      <c r="Z696" s="481"/>
      <c r="AA696" s="481"/>
      <c r="AB696" s="481"/>
      <c r="AC696" s="481"/>
      <c r="AD696" s="481"/>
      <c r="AE696" s="481"/>
    </row>
    <row r="697" spans="1:31">
      <c r="A697" s="519"/>
      <c r="B697" s="519"/>
      <c r="C697" s="519"/>
      <c r="D697" s="519"/>
      <c r="E697" s="481"/>
      <c r="F697" s="481"/>
      <c r="G697" s="481"/>
      <c r="H697" s="481"/>
      <c r="I697" s="481"/>
      <c r="J697" s="481"/>
      <c r="K697" s="481"/>
      <c r="L697" s="481"/>
      <c r="M697" s="481"/>
      <c r="N697" s="481"/>
      <c r="O697" s="481"/>
      <c r="P697" s="481"/>
      <c r="Q697" s="481"/>
      <c r="R697" s="481"/>
      <c r="S697" s="481"/>
      <c r="T697" s="481"/>
      <c r="U697" s="481"/>
      <c r="V697" s="481"/>
      <c r="W697" s="481"/>
      <c r="X697" s="481"/>
      <c r="Y697" s="481"/>
      <c r="Z697" s="481"/>
      <c r="AA697" s="481"/>
      <c r="AB697" s="481"/>
      <c r="AC697" s="481"/>
      <c r="AD697" s="481"/>
      <c r="AE697" s="481"/>
    </row>
    <row r="698" spans="1:31">
      <c r="A698" s="519"/>
      <c r="B698" s="519"/>
      <c r="C698" s="519"/>
      <c r="D698" s="519"/>
      <c r="E698" s="481"/>
      <c r="F698" s="481"/>
      <c r="G698" s="481"/>
      <c r="H698" s="481"/>
      <c r="I698" s="481"/>
      <c r="J698" s="481"/>
      <c r="K698" s="481"/>
      <c r="L698" s="481"/>
      <c r="M698" s="481"/>
      <c r="N698" s="481"/>
      <c r="O698" s="481"/>
      <c r="P698" s="481"/>
      <c r="Q698" s="481"/>
      <c r="R698" s="481"/>
      <c r="S698" s="481"/>
      <c r="T698" s="481"/>
      <c r="U698" s="481"/>
      <c r="V698" s="481"/>
      <c r="W698" s="481"/>
      <c r="X698" s="481"/>
      <c r="Y698" s="481"/>
      <c r="Z698" s="481"/>
      <c r="AA698" s="481"/>
      <c r="AB698" s="481"/>
      <c r="AC698" s="481"/>
      <c r="AD698" s="481"/>
      <c r="AE698" s="481"/>
    </row>
    <row r="699" spans="1:31">
      <c r="A699" s="519"/>
      <c r="B699" s="519"/>
      <c r="C699" s="519"/>
      <c r="D699" s="519"/>
      <c r="E699" s="481"/>
      <c r="F699" s="481"/>
      <c r="G699" s="481"/>
      <c r="H699" s="481"/>
      <c r="I699" s="481"/>
      <c r="J699" s="481"/>
      <c r="K699" s="481"/>
      <c r="L699" s="481"/>
      <c r="M699" s="481"/>
      <c r="N699" s="481"/>
      <c r="O699" s="481"/>
      <c r="P699" s="481"/>
      <c r="Q699" s="481"/>
      <c r="R699" s="481"/>
      <c r="S699" s="481"/>
      <c r="T699" s="481"/>
      <c r="U699" s="481"/>
      <c r="V699" s="481"/>
      <c r="W699" s="481"/>
      <c r="X699" s="481"/>
      <c r="Y699" s="481"/>
      <c r="Z699" s="481"/>
      <c r="AA699" s="481"/>
      <c r="AB699" s="481"/>
      <c r="AC699" s="481"/>
      <c r="AD699" s="481"/>
      <c r="AE699" s="481"/>
    </row>
    <row r="700" spans="1:31">
      <c r="A700" s="519"/>
      <c r="B700" s="519"/>
      <c r="C700" s="519"/>
      <c r="D700" s="519"/>
      <c r="E700" s="481"/>
      <c r="F700" s="481"/>
      <c r="G700" s="481"/>
      <c r="H700" s="481"/>
      <c r="I700" s="481"/>
      <c r="J700" s="481"/>
      <c r="K700" s="481"/>
      <c r="L700" s="481"/>
      <c r="M700" s="481"/>
      <c r="N700" s="481"/>
      <c r="O700" s="481"/>
      <c r="P700" s="481"/>
      <c r="Q700" s="481"/>
      <c r="R700" s="481"/>
      <c r="S700" s="481"/>
      <c r="T700" s="481"/>
      <c r="U700" s="481"/>
      <c r="V700" s="481"/>
      <c r="W700" s="481"/>
      <c r="X700" s="481"/>
      <c r="Y700" s="481"/>
      <c r="Z700" s="481"/>
      <c r="AA700" s="481"/>
      <c r="AB700" s="481"/>
      <c r="AC700" s="481"/>
      <c r="AD700" s="481"/>
      <c r="AE700" s="481"/>
    </row>
    <row r="701" spans="1:31">
      <c r="A701" s="519"/>
      <c r="B701" s="519"/>
      <c r="C701" s="519"/>
      <c r="D701" s="519"/>
      <c r="E701" s="481"/>
      <c r="F701" s="481"/>
      <c r="G701" s="481"/>
      <c r="H701" s="481"/>
      <c r="I701" s="481"/>
      <c r="J701" s="481"/>
      <c r="K701" s="481"/>
      <c r="L701" s="481"/>
      <c r="M701" s="481"/>
      <c r="N701" s="481"/>
      <c r="O701" s="481"/>
      <c r="P701" s="481"/>
      <c r="Q701" s="481"/>
      <c r="R701" s="481"/>
      <c r="S701" s="481"/>
      <c r="T701" s="481"/>
      <c r="U701" s="481"/>
      <c r="V701" s="481"/>
      <c r="W701" s="481"/>
      <c r="X701" s="481"/>
      <c r="Y701" s="481"/>
      <c r="Z701" s="481"/>
      <c r="AA701" s="481"/>
      <c r="AB701" s="481"/>
      <c r="AC701" s="481"/>
      <c r="AD701" s="481"/>
      <c r="AE701" s="481"/>
    </row>
    <row r="702" spans="1:31">
      <c r="A702" s="519"/>
      <c r="B702" s="519"/>
      <c r="C702" s="519"/>
      <c r="D702" s="519"/>
      <c r="E702" s="481"/>
      <c r="F702" s="481"/>
      <c r="G702" s="481"/>
      <c r="H702" s="481"/>
      <c r="I702" s="481"/>
      <c r="J702" s="481"/>
      <c r="K702" s="481"/>
      <c r="L702" s="481"/>
      <c r="M702" s="481"/>
      <c r="N702" s="481"/>
      <c r="O702" s="481"/>
      <c r="P702" s="481"/>
      <c r="Q702" s="481"/>
      <c r="R702" s="481"/>
      <c r="S702" s="481"/>
      <c r="T702" s="481"/>
      <c r="U702" s="481"/>
      <c r="V702" s="481"/>
      <c r="W702" s="481"/>
      <c r="X702" s="481"/>
      <c r="Y702" s="481"/>
      <c r="Z702" s="481"/>
      <c r="AA702" s="481"/>
      <c r="AB702" s="481"/>
      <c r="AC702" s="481"/>
      <c r="AD702" s="481"/>
      <c r="AE702" s="481"/>
    </row>
    <row r="703" spans="1:31">
      <c r="A703" s="519"/>
      <c r="B703" s="519"/>
      <c r="C703" s="519"/>
      <c r="D703" s="519"/>
      <c r="E703" s="481"/>
      <c r="F703" s="481"/>
      <c r="G703" s="481"/>
      <c r="H703" s="481"/>
      <c r="I703" s="481"/>
      <c r="J703" s="481"/>
      <c r="K703" s="481"/>
      <c r="L703" s="481"/>
      <c r="M703" s="481"/>
      <c r="N703" s="481"/>
      <c r="O703" s="481"/>
      <c r="P703" s="481"/>
      <c r="Q703" s="481"/>
      <c r="R703" s="481"/>
      <c r="S703" s="481"/>
      <c r="T703" s="481"/>
      <c r="U703" s="481"/>
      <c r="V703" s="481"/>
      <c r="W703" s="481"/>
      <c r="X703" s="481"/>
      <c r="Y703" s="481"/>
      <c r="Z703" s="481"/>
      <c r="AA703" s="481"/>
      <c r="AB703" s="481"/>
      <c r="AC703" s="481"/>
      <c r="AD703" s="481"/>
      <c r="AE703" s="481"/>
    </row>
    <row r="704" spans="1:31">
      <c r="A704" s="519"/>
      <c r="B704" s="519"/>
      <c r="C704" s="519"/>
      <c r="D704" s="519"/>
      <c r="E704" s="481"/>
      <c r="F704" s="481"/>
      <c r="G704" s="481"/>
      <c r="H704" s="481"/>
      <c r="I704" s="481"/>
      <c r="J704" s="481"/>
      <c r="K704" s="481"/>
      <c r="L704" s="481"/>
      <c r="M704" s="481"/>
      <c r="N704" s="481"/>
      <c r="O704" s="481"/>
      <c r="P704" s="481"/>
      <c r="Q704" s="481"/>
      <c r="R704" s="481"/>
      <c r="S704" s="481"/>
      <c r="T704" s="481"/>
      <c r="U704" s="481"/>
      <c r="V704" s="481"/>
      <c r="W704" s="481"/>
      <c r="X704" s="481"/>
      <c r="Y704" s="481"/>
      <c r="Z704" s="481"/>
      <c r="AA704" s="481"/>
      <c r="AB704" s="481"/>
      <c r="AC704" s="481"/>
      <c r="AD704" s="481"/>
      <c r="AE704" s="481"/>
    </row>
    <row r="705" spans="1:31">
      <c r="A705" s="519"/>
      <c r="B705" s="519"/>
      <c r="C705" s="519"/>
      <c r="D705" s="519"/>
      <c r="E705" s="481"/>
      <c r="F705" s="481"/>
      <c r="G705" s="481"/>
      <c r="H705" s="481"/>
      <c r="I705" s="481"/>
      <c r="J705" s="481"/>
      <c r="K705" s="481"/>
      <c r="L705" s="481"/>
      <c r="M705" s="481"/>
      <c r="N705" s="481"/>
      <c r="O705" s="481"/>
      <c r="P705" s="481"/>
      <c r="Q705" s="481"/>
      <c r="R705" s="481"/>
      <c r="S705" s="481"/>
      <c r="T705" s="481"/>
      <c r="U705" s="481"/>
      <c r="V705" s="481"/>
      <c r="W705" s="481"/>
      <c r="X705" s="481"/>
      <c r="Y705" s="481"/>
      <c r="Z705" s="481"/>
      <c r="AA705" s="481"/>
      <c r="AB705" s="481"/>
      <c r="AC705" s="481"/>
      <c r="AD705" s="481"/>
      <c r="AE705" s="481"/>
    </row>
    <row r="706" spans="1:31">
      <c r="A706" s="519"/>
      <c r="B706" s="519"/>
      <c r="C706" s="519"/>
      <c r="D706" s="519"/>
      <c r="E706" s="481"/>
      <c r="F706" s="481"/>
      <c r="G706" s="481"/>
      <c r="H706" s="481"/>
      <c r="I706" s="481"/>
      <c r="J706" s="481"/>
      <c r="K706" s="481"/>
      <c r="L706" s="481"/>
      <c r="M706" s="481"/>
      <c r="N706" s="481"/>
      <c r="O706" s="481"/>
      <c r="P706" s="481"/>
      <c r="Q706" s="481"/>
      <c r="R706" s="481"/>
      <c r="S706" s="481"/>
      <c r="T706" s="481"/>
      <c r="U706" s="481"/>
      <c r="V706" s="481"/>
      <c r="W706" s="481"/>
      <c r="X706" s="481"/>
      <c r="Y706" s="481"/>
      <c r="Z706" s="481"/>
      <c r="AA706" s="481"/>
      <c r="AB706" s="481"/>
      <c r="AC706" s="481"/>
      <c r="AD706" s="481"/>
      <c r="AE706" s="481"/>
    </row>
    <row r="707" spans="1:31">
      <c r="A707" s="519"/>
      <c r="B707" s="519"/>
      <c r="C707" s="519"/>
      <c r="D707" s="519"/>
      <c r="E707" s="481"/>
      <c r="F707" s="481"/>
      <c r="G707" s="481"/>
      <c r="H707" s="481"/>
      <c r="I707" s="481"/>
      <c r="J707" s="481"/>
      <c r="K707" s="481"/>
      <c r="L707" s="481"/>
      <c r="M707" s="481"/>
      <c r="N707" s="481"/>
      <c r="O707" s="481"/>
      <c r="P707" s="481"/>
      <c r="Q707" s="481"/>
      <c r="R707" s="481"/>
      <c r="S707" s="481"/>
      <c r="T707" s="481"/>
      <c r="U707" s="481"/>
      <c r="V707" s="481"/>
      <c r="W707" s="481"/>
      <c r="X707" s="481"/>
      <c r="Y707" s="481"/>
      <c r="Z707" s="481"/>
      <c r="AA707" s="481"/>
      <c r="AB707" s="481"/>
      <c r="AC707" s="481"/>
      <c r="AD707" s="481"/>
      <c r="AE707" s="481"/>
    </row>
    <row r="708" spans="1:31">
      <c r="A708" s="519"/>
      <c r="B708" s="519"/>
      <c r="C708" s="519"/>
      <c r="D708" s="519"/>
      <c r="E708" s="481"/>
      <c r="F708" s="481"/>
      <c r="G708" s="481"/>
      <c r="H708" s="481"/>
      <c r="I708" s="481"/>
      <c r="J708" s="481"/>
      <c r="K708" s="481"/>
      <c r="L708" s="481"/>
      <c r="M708" s="481"/>
      <c r="N708" s="481"/>
      <c r="O708" s="481"/>
      <c r="P708" s="481"/>
      <c r="Q708" s="481"/>
      <c r="R708" s="481"/>
      <c r="S708" s="481"/>
      <c r="T708" s="481"/>
      <c r="U708" s="481"/>
      <c r="V708" s="481"/>
      <c r="W708" s="481"/>
      <c r="X708" s="481"/>
      <c r="Y708" s="481"/>
      <c r="Z708" s="481"/>
      <c r="AA708" s="481"/>
      <c r="AB708" s="481"/>
      <c r="AC708" s="481"/>
      <c r="AD708" s="481"/>
      <c r="AE708" s="481"/>
    </row>
    <row r="709" spans="1:31">
      <c r="A709" s="519"/>
      <c r="B709" s="519"/>
      <c r="C709" s="519"/>
      <c r="D709" s="519"/>
      <c r="E709" s="481"/>
      <c r="F709" s="481"/>
      <c r="G709" s="481"/>
      <c r="H709" s="481"/>
      <c r="I709" s="481"/>
      <c r="J709" s="481"/>
      <c r="K709" s="481"/>
      <c r="L709" s="481"/>
      <c r="M709" s="481"/>
      <c r="N709" s="481"/>
      <c r="O709" s="481"/>
      <c r="P709" s="481"/>
      <c r="Q709" s="481"/>
      <c r="R709" s="481"/>
      <c r="S709" s="481"/>
      <c r="T709" s="481"/>
      <c r="U709" s="481"/>
      <c r="V709" s="481"/>
      <c r="W709" s="481"/>
      <c r="X709" s="481"/>
      <c r="Y709" s="481"/>
      <c r="Z709" s="481"/>
      <c r="AA709" s="481"/>
      <c r="AB709" s="481"/>
      <c r="AC709" s="481"/>
      <c r="AD709" s="481"/>
      <c r="AE709" s="481"/>
    </row>
    <row r="710" spans="1:31">
      <c r="A710" s="519"/>
      <c r="B710" s="519"/>
      <c r="C710" s="519"/>
      <c r="D710" s="519"/>
      <c r="E710" s="481"/>
      <c r="F710" s="481"/>
      <c r="G710" s="481"/>
      <c r="H710" s="481"/>
      <c r="I710" s="481"/>
      <c r="J710" s="481"/>
      <c r="K710" s="481"/>
      <c r="L710" s="481"/>
      <c r="M710" s="481"/>
      <c r="N710" s="481"/>
      <c r="O710" s="481"/>
      <c r="P710" s="481"/>
      <c r="Q710" s="481"/>
      <c r="R710" s="481"/>
      <c r="S710" s="481"/>
      <c r="T710" s="481"/>
      <c r="U710" s="481"/>
      <c r="V710" s="481"/>
      <c r="W710" s="481"/>
      <c r="X710" s="481"/>
      <c r="Y710" s="481"/>
      <c r="Z710" s="481"/>
      <c r="AA710" s="481"/>
      <c r="AB710" s="481"/>
      <c r="AC710" s="481"/>
      <c r="AD710" s="481"/>
      <c r="AE710" s="481"/>
    </row>
    <row r="711" spans="1:31">
      <c r="A711" s="519"/>
      <c r="B711" s="519"/>
      <c r="C711" s="519"/>
      <c r="D711" s="519"/>
      <c r="E711" s="481"/>
      <c r="F711" s="481"/>
      <c r="G711" s="481"/>
      <c r="H711" s="481"/>
      <c r="I711" s="481"/>
      <c r="J711" s="481"/>
      <c r="K711" s="481"/>
      <c r="L711" s="481"/>
      <c r="M711" s="481"/>
      <c r="N711" s="481"/>
      <c r="O711" s="481"/>
      <c r="P711" s="481"/>
      <c r="Q711" s="481"/>
      <c r="R711" s="481"/>
      <c r="S711" s="481"/>
      <c r="T711" s="481"/>
      <c r="U711" s="481"/>
      <c r="V711" s="481"/>
      <c r="W711" s="481"/>
      <c r="X711" s="481"/>
      <c r="Y711" s="481"/>
      <c r="Z711" s="481"/>
      <c r="AA711" s="481"/>
      <c r="AB711" s="481"/>
      <c r="AC711" s="481"/>
      <c r="AD711" s="481"/>
      <c r="AE711" s="481"/>
    </row>
    <row r="712" spans="1:31">
      <c r="A712" s="519"/>
      <c r="B712" s="519"/>
      <c r="C712" s="519"/>
      <c r="D712" s="519"/>
      <c r="E712" s="481"/>
      <c r="F712" s="481"/>
      <c r="G712" s="481"/>
      <c r="H712" s="481"/>
      <c r="I712" s="481"/>
      <c r="J712" s="481"/>
      <c r="K712" s="481"/>
      <c r="L712" s="481"/>
      <c r="M712" s="481"/>
      <c r="N712" s="481"/>
      <c r="O712" s="481"/>
      <c r="P712" s="481"/>
      <c r="Q712" s="481"/>
      <c r="R712" s="481"/>
      <c r="S712" s="481"/>
      <c r="T712" s="481"/>
      <c r="U712" s="481"/>
      <c r="V712" s="481"/>
      <c r="W712" s="481"/>
      <c r="X712" s="481"/>
      <c r="Y712" s="481"/>
      <c r="Z712" s="481"/>
      <c r="AA712" s="481"/>
      <c r="AB712" s="481"/>
      <c r="AC712" s="481"/>
      <c r="AD712" s="481"/>
      <c r="AE712" s="481"/>
    </row>
    <row r="713" spans="1:31">
      <c r="A713" s="519"/>
      <c r="B713" s="519"/>
      <c r="C713" s="519"/>
      <c r="D713" s="519"/>
      <c r="E713" s="481"/>
      <c r="F713" s="481"/>
      <c r="G713" s="481"/>
      <c r="H713" s="481"/>
      <c r="I713" s="481"/>
      <c r="J713" s="481"/>
      <c r="K713" s="481"/>
      <c r="L713" s="481"/>
      <c r="M713" s="481"/>
      <c r="N713" s="481"/>
      <c r="O713" s="481"/>
      <c r="P713" s="481"/>
      <c r="Q713" s="481"/>
      <c r="R713" s="481"/>
      <c r="S713" s="481"/>
      <c r="T713" s="481"/>
      <c r="U713" s="481"/>
      <c r="V713" s="481"/>
      <c r="W713" s="481"/>
      <c r="X713" s="481"/>
      <c r="Y713" s="481"/>
      <c r="Z713" s="481"/>
      <c r="AA713" s="481"/>
      <c r="AB713" s="481"/>
      <c r="AC713" s="481"/>
      <c r="AD713" s="481"/>
      <c r="AE713" s="481"/>
    </row>
    <row r="714" spans="1:31">
      <c r="A714" s="519"/>
      <c r="B714" s="519"/>
      <c r="C714" s="519"/>
      <c r="D714" s="519"/>
      <c r="E714" s="481"/>
      <c r="F714" s="481"/>
      <c r="G714" s="481"/>
      <c r="H714" s="481"/>
      <c r="I714" s="481"/>
      <c r="J714" s="481"/>
      <c r="K714" s="481"/>
      <c r="L714" s="481"/>
      <c r="M714" s="481"/>
      <c r="N714" s="481"/>
      <c r="O714" s="481"/>
      <c r="P714" s="481"/>
      <c r="Q714" s="481"/>
      <c r="R714" s="481"/>
      <c r="S714" s="481"/>
      <c r="T714" s="481"/>
      <c r="U714" s="481"/>
      <c r="V714" s="481"/>
      <c r="W714" s="481"/>
      <c r="X714" s="481"/>
      <c r="Y714" s="481"/>
      <c r="Z714" s="481"/>
      <c r="AA714" s="481"/>
      <c r="AB714" s="481"/>
      <c r="AC714" s="481"/>
      <c r="AD714" s="481"/>
      <c r="AE714" s="481"/>
    </row>
    <row r="715" spans="1:31">
      <c r="A715" s="519"/>
      <c r="B715" s="519"/>
      <c r="C715" s="519"/>
      <c r="D715" s="519"/>
      <c r="E715" s="481"/>
      <c r="F715" s="481"/>
      <c r="G715" s="481"/>
      <c r="H715" s="481"/>
      <c r="I715" s="481"/>
      <c r="J715" s="481"/>
      <c r="K715" s="481"/>
      <c r="L715" s="481"/>
      <c r="M715" s="481"/>
      <c r="N715" s="481"/>
      <c r="O715" s="481"/>
      <c r="P715" s="481"/>
      <c r="Q715" s="481"/>
      <c r="R715" s="481"/>
      <c r="S715" s="481"/>
      <c r="T715" s="481"/>
      <c r="U715" s="481"/>
      <c r="V715" s="481"/>
      <c r="W715" s="481"/>
      <c r="X715" s="481"/>
      <c r="Y715" s="481"/>
      <c r="Z715" s="481"/>
      <c r="AA715" s="481"/>
      <c r="AB715" s="481"/>
      <c r="AC715" s="481"/>
      <c r="AD715" s="481"/>
      <c r="AE715" s="481"/>
    </row>
    <row r="716" spans="1:31">
      <c r="A716" s="519"/>
      <c r="B716" s="519"/>
      <c r="C716" s="519"/>
      <c r="D716" s="519"/>
      <c r="E716" s="481"/>
      <c r="F716" s="481"/>
      <c r="G716" s="481"/>
      <c r="H716" s="481"/>
      <c r="I716" s="481"/>
      <c r="J716" s="481"/>
      <c r="K716" s="481"/>
      <c r="L716" s="481"/>
      <c r="M716" s="481"/>
      <c r="N716" s="481"/>
      <c r="O716" s="481"/>
      <c r="P716" s="481"/>
      <c r="Q716" s="481"/>
      <c r="R716" s="481"/>
      <c r="S716" s="481"/>
      <c r="T716" s="481"/>
      <c r="U716" s="481"/>
      <c r="V716" s="481"/>
      <c r="W716" s="481"/>
      <c r="X716" s="481"/>
      <c r="Y716" s="481"/>
      <c r="Z716" s="481"/>
      <c r="AA716" s="481"/>
      <c r="AB716" s="481"/>
      <c r="AC716" s="481"/>
      <c r="AD716" s="481"/>
      <c r="AE716" s="481"/>
    </row>
    <row r="717" spans="1:31">
      <c r="A717" s="519"/>
      <c r="B717" s="519"/>
      <c r="C717" s="519"/>
      <c r="D717" s="519"/>
      <c r="E717" s="481"/>
      <c r="F717" s="481"/>
      <c r="G717" s="481"/>
      <c r="H717" s="481"/>
      <c r="I717" s="481"/>
      <c r="J717" s="481"/>
      <c r="K717" s="481"/>
      <c r="L717" s="481"/>
      <c r="M717" s="481"/>
      <c r="N717" s="481"/>
      <c r="O717" s="481"/>
      <c r="P717" s="481"/>
      <c r="Q717" s="481"/>
      <c r="R717" s="481"/>
      <c r="S717" s="481"/>
      <c r="T717" s="481"/>
      <c r="U717" s="481"/>
      <c r="V717" s="481"/>
      <c r="W717" s="481"/>
      <c r="X717" s="481"/>
      <c r="Y717" s="481"/>
      <c r="Z717" s="481"/>
      <c r="AA717" s="481"/>
      <c r="AB717" s="481"/>
      <c r="AC717" s="481"/>
      <c r="AD717" s="481"/>
      <c r="AE717" s="481"/>
    </row>
    <row r="718" spans="1:31">
      <c r="A718" s="519"/>
      <c r="B718" s="519"/>
      <c r="C718" s="519"/>
      <c r="D718" s="519"/>
      <c r="E718" s="481"/>
      <c r="F718" s="481"/>
      <c r="G718" s="481"/>
      <c r="H718" s="481"/>
      <c r="I718" s="481"/>
      <c r="J718" s="481"/>
      <c r="K718" s="481"/>
      <c r="L718" s="481"/>
      <c r="M718" s="481"/>
      <c r="N718" s="481"/>
      <c r="O718" s="481"/>
      <c r="P718" s="481"/>
      <c r="Q718" s="481"/>
      <c r="R718" s="481"/>
      <c r="S718" s="481"/>
      <c r="T718" s="481"/>
      <c r="U718" s="481"/>
      <c r="V718" s="481"/>
      <c r="W718" s="481"/>
      <c r="X718" s="481"/>
      <c r="Y718" s="481"/>
      <c r="Z718" s="481"/>
      <c r="AA718" s="481"/>
      <c r="AB718" s="481"/>
      <c r="AC718" s="481"/>
      <c r="AD718" s="481"/>
      <c r="AE718" s="481"/>
    </row>
    <row r="719" spans="1:31">
      <c r="A719" s="519"/>
      <c r="B719" s="519"/>
      <c r="C719" s="519"/>
      <c r="D719" s="519"/>
      <c r="E719" s="481"/>
      <c r="F719" s="481"/>
      <c r="G719" s="481"/>
      <c r="H719" s="481"/>
      <c r="I719" s="481"/>
      <c r="J719" s="481"/>
      <c r="K719" s="481"/>
      <c r="L719" s="481"/>
      <c r="M719" s="481"/>
      <c r="N719" s="481"/>
      <c r="O719" s="481"/>
      <c r="P719" s="481"/>
      <c r="Q719" s="481"/>
      <c r="R719" s="481"/>
      <c r="S719" s="481"/>
      <c r="T719" s="481"/>
      <c r="U719" s="481"/>
      <c r="V719" s="481"/>
      <c r="W719" s="481"/>
      <c r="X719" s="481"/>
      <c r="Y719" s="481"/>
      <c r="Z719" s="481"/>
      <c r="AA719" s="481"/>
      <c r="AB719" s="481"/>
      <c r="AC719" s="481"/>
      <c r="AD719" s="481"/>
      <c r="AE719" s="481"/>
    </row>
    <row r="720" spans="1:31">
      <c r="A720" s="519"/>
      <c r="B720" s="519"/>
      <c r="C720" s="519"/>
      <c r="D720" s="519"/>
      <c r="E720" s="481"/>
      <c r="F720" s="481"/>
      <c r="G720" s="481"/>
      <c r="H720" s="481"/>
      <c r="I720" s="481"/>
      <c r="J720" s="481"/>
      <c r="K720" s="481"/>
      <c r="L720" s="481"/>
      <c r="M720" s="481"/>
      <c r="N720" s="481"/>
      <c r="O720" s="481"/>
      <c r="P720" s="481"/>
      <c r="Q720" s="481"/>
      <c r="R720" s="481"/>
      <c r="S720" s="481"/>
      <c r="T720" s="481"/>
      <c r="U720" s="481"/>
      <c r="V720" s="481"/>
      <c r="W720" s="481"/>
      <c r="X720" s="481"/>
      <c r="Y720" s="481"/>
      <c r="Z720" s="481"/>
      <c r="AA720" s="481"/>
      <c r="AB720" s="481"/>
      <c r="AC720" s="481"/>
      <c r="AD720" s="481"/>
      <c r="AE720" s="481"/>
    </row>
    <row r="721" spans="1:31">
      <c r="A721" s="519"/>
      <c r="B721" s="519"/>
      <c r="C721" s="519"/>
      <c r="D721" s="519"/>
      <c r="E721" s="481"/>
      <c r="F721" s="481"/>
      <c r="G721" s="481"/>
      <c r="H721" s="481"/>
      <c r="I721" s="481"/>
      <c r="J721" s="481"/>
      <c r="K721" s="481"/>
      <c r="L721" s="481"/>
      <c r="M721" s="481"/>
      <c r="N721" s="481"/>
      <c r="O721" s="481"/>
      <c r="P721" s="481"/>
      <c r="Q721" s="481"/>
      <c r="R721" s="481"/>
      <c r="S721" s="481"/>
      <c r="T721" s="481"/>
      <c r="U721" s="481"/>
      <c r="V721" s="481"/>
      <c r="W721" s="481"/>
      <c r="X721" s="481"/>
      <c r="Y721" s="481"/>
      <c r="Z721" s="481"/>
      <c r="AA721" s="481"/>
      <c r="AB721" s="481"/>
      <c r="AC721" s="481"/>
      <c r="AD721" s="481"/>
      <c r="AE721" s="481"/>
    </row>
    <row r="722" spans="1:31">
      <c r="A722" s="519"/>
      <c r="B722" s="519"/>
      <c r="C722" s="519"/>
      <c r="D722" s="519"/>
      <c r="E722" s="481"/>
      <c r="F722" s="481"/>
      <c r="G722" s="481"/>
      <c r="H722" s="481"/>
      <c r="I722" s="481"/>
      <c r="J722" s="481"/>
      <c r="K722" s="481"/>
      <c r="L722" s="481"/>
      <c r="M722" s="481"/>
      <c r="N722" s="481"/>
      <c r="O722" s="481"/>
      <c r="P722" s="481"/>
      <c r="Q722" s="481"/>
      <c r="R722" s="481"/>
      <c r="S722" s="481"/>
      <c r="T722" s="481"/>
      <c r="U722" s="481"/>
      <c r="V722" s="481"/>
      <c r="W722" s="481"/>
      <c r="X722" s="481"/>
      <c r="Y722" s="481"/>
      <c r="Z722" s="481"/>
      <c r="AA722" s="481"/>
      <c r="AB722" s="481"/>
      <c r="AC722" s="481"/>
      <c r="AD722" s="481"/>
      <c r="AE722" s="481"/>
    </row>
    <row r="723" spans="1:31">
      <c r="A723" s="519"/>
      <c r="B723" s="519"/>
      <c r="C723" s="519"/>
      <c r="D723" s="519"/>
      <c r="E723" s="481"/>
      <c r="F723" s="481"/>
      <c r="G723" s="481"/>
      <c r="H723" s="481"/>
      <c r="I723" s="481"/>
      <c r="J723" s="481"/>
      <c r="K723" s="481"/>
      <c r="L723" s="481"/>
      <c r="M723" s="481"/>
      <c r="N723" s="481"/>
      <c r="O723" s="481"/>
      <c r="P723" s="481"/>
      <c r="Q723" s="481"/>
      <c r="R723" s="481"/>
      <c r="S723" s="481"/>
      <c r="T723" s="481"/>
      <c r="U723" s="481"/>
      <c r="V723" s="481"/>
      <c r="W723" s="481"/>
      <c r="X723" s="481"/>
      <c r="Y723" s="481"/>
      <c r="Z723" s="481"/>
      <c r="AA723" s="481"/>
      <c r="AB723" s="481"/>
      <c r="AC723" s="481"/>
      <c r="AD723" s="481"/>
      <c r="AE723" s="481"/>
    </row>
    <row r="724" spans="1:31">
      <c r="A724" s="519"/>
      <c r="B724" s="519"/>
      <c r="C724" s="519"/>
      <c r="D724" s="519"/>
      <c r="E724" s="481"/>
      <c r="F724" s="481"/>
      <c r="G724" s="481"/>
      <c r="H724" s="481"/>
      <c r="I724" s="481"/>
      <c r="J724" s="481"/>
      <c r="K724" s="481"/>
      <c r="L724" s="481"/>
      <c r="M724" s="481"/>
      <c r="N724" s="481"/>
      <c r="O724" s="481"/>
      <c r="P724" s="481"/>
      <c r="Q724" s="481"/>
      <c r="R724" s="481"/>
      <c r="S724" s="481"/>
      <c r="T724" s="481"/>
      <c r="U724" s="481"/>
      <c r="V724" s="481"/>
      <c r="W724" s="481"/>
      <c r="X724" s="481"/>
      <c r="Y724" s="481"/>
      <c r="Z724" s="481"/>
      <c r="AA724" s="481"/>
      <c r="AB724" s="481"/>
      <c r="AC724" s="481"/>
      <c r="AD724" s="481"/>
      <c r="AE724" s="481"/>
    </row>
    <row r="725" spans="1:31">
      <c r="A725" s="519"/>
      <c r="B725" s="519"/>
      <c r="C725" s="519"/>
      <c r="D725" s="519"/>
      <c r="E725" s="481"/>
      <c r="F725" s="481"/>
      <c r="G725" s="481"/>
      <c r="H725" s="481"/>
      <c r="I725" s="481"/>
      <c r="J725" s="481"/>
      <c r="K725" s="481"/>
      <c r="L725" s="481"/>
      <c r="M725" s="481"/>
      <c r="N725" s="481"/>
      <c r="O725" s="481"/>
      <c r="P725" s="481"/>
      <c r="Q725" s="481"/>
      <c r="R725" s="481"/>
      <c r="S725" s="481"/>
      <c r="T725" s="481"/>
      <c r="U725" s="481"/>
      <c r="V725" s="481"/>
      <c r="W725" s="481"/>
      <c r="X725" s="481"/>
      <c r="Y725" s="481"/>
      <c r="Z725" s="481"/>
      <c r="AA725" s="481"/>
      <c r="AB725" s="481"/>
      <c r="AC725" s="481"/>
      <c r="AD725" s="481"/>
      <c r="AE725" s="481"/>
    </row>
    <row r="726" spans="1:31">
      <c r="A726" s="519"/>
      <c r="B726" s="519"/>
      <c r="C726" s="519"/>
      <c r="D726" s="519"/>
      <c r="E726" s="481"/>
      <c r="F726" s="481"/>
      <c r="G726" s="481"/>
      <c r="H726" s="481"/>
      <c r="I726" s="481"/>
      <c r="J726" s="481"/>
      <c r="K726" s="481"/>
      <c r="L726" s="481"/>
      <c r="M726" s="481"/>
      <c r="N726" s="481"/>
      <c r="O726" s="481"/>
      <c r="P726" s="481"/>
      <c r="Q726" s="481"/>
      <c r="R726" s="481"/>
      <c r="S726" s="481"/>
      <c r="T726" s="481"/>
      <c r="U726" s="481"/>
      <c r="V726" s="481"/>
      <c r="W726" s="481"/>
      <c r="X726" s="481"/>
      <c r="Y726" s="481"/>
      <c r="Z726" s="481"/>
      <c r="AA726" s="481"/>
      <c r="AB726" s="481"/>
      <c r="AC726" s="481"/>
      <c r="AD726" s="481"/>
      <c r="AE726" s="481"/>
    </row>
    <row r="727" spans="1:31">
      <c r="A727" s="519"/>
      <c r="B727" s="519"/>
      <c r="C727" s="519"/>
      <c r="D727" s="519"/>
      <c r="E727" s="481"/>
      <c r="F727" s="481"/>
      <c r="G727" s="481"/>
      <c r="H727" s="481"/>
      <c r="I727" s="481"/>
      <c r="J727" s="481"/>
      <c r="K727" s="481"/>
      <c r="L727" s="481"/>
      <c r="M727" s="481"/>
      <c r="N727" s="481"/>
      <c r="O727" s="481"/>
      <c r="P727" s="481"/>
      <c r="Q727" s="481"/>
      <c r="R727" s="481"/>
      <c r="S727" s="481"/>
      <c r="T727" s="481"/>
      <c r="U727" s="481"/>
      <c r="V727" s="481"/>
      <c r="W727" s="481"/>
      <c r="X727" s="481"/>
      <c r="Y727" s="481"/>
      <c r="Z727" s="481"/>
      <c r="AA727" s="481"/>
      <c r="AB727" s="481"/>
      <c r="AC727" s="481"/>
      <c r="AD727" s="481"/>
      <c r="AE727" s="481"/>
    </row>
    <row r="728" spans="1:31">
      <c r="A728" s="519"/>
      <c r="B728" s="519"/>
      <c r="C728" s="519"/>
      <c r="D728" s="519"/>
      <c r="E728" s="481"/>
      <c r="F728" s="481"/>
      <c r="G728" s="481"/>
      <c r="H728" s="481"/>
      <c r="I728" s="481"/>
      <c r="J728" s="481"/>
      <c r="K728" s="481"/>
      <c r="L728" s="481"/>
      <c r="M728" s="481"/>
      <c r="N728" s="481"/>
      <c r="O728" s="481"/>
      <c r="P728" s="481"/>
      <c r="Q728" s="481"/>
      <c r="R728" s="481"/>
      <c r="S728" s="481"/>
      <c r="T728" s="481"/>
      <c r="U728" s="481"/>
      <c r="V728" s="481"/>
      <c r="W728" s="481"/>
      <c r="X728" s="481"/>
      <c r="Y728" s="481"/>
      <c r="Z728" s="481"/>
      <c r="AA728" s="481"/>
      <c r="AB728" s="481"/>
      <c r="AC728" s="481"/>
      <c r="AD728" s="481"/>
      <c r="AE728" s="481"/>
    </row>
    <row r="729" spans="1:31">
      <c r="A729" s="519"/>
      <c r="B729" s="519"/>
      <c r="C729" s="519"/>
      <c r="D729" s="519"/>
      <c r="E729" s="481"/>
      <c r="F729" s="481"/>
      <c r="G729" s="481"/>
      <c r="H729" s="481"/>
      <c r="I729" s="481"/>
      <c r="J729" s="481"/>
      <c r="K729" s="481"/>
      <c r="L729" s="481"/>
      <c r="M729" s="481"/>
      <c r="N729" s="481"/>
      <c r="O729" s="481"/>
      <c r="P729" s="481"/>
      <c r="Q729" s="481"/>
      <c r="R729" s="481"/>
      <c r="S729" s="481"/>
      <c r="T729" s="481"/>
      <c r="U729" s="481"/>
      <c r="V729" s="481"/>
      <c r="W729" s="481"/>
      <c r="X729" s="481"/>
      <c r="Y729" s="481"/>
      <c r="Z729" s="481"/>
      <c r="AA729" s="481"/>
      <c r="AB729" s="481"/>
      <c r="AC729" s="481"/>
      <c r="AD729" s="481"/>
      <c r="AE729" s="481"/>
    </row>
    <row r="730" spans="1:31">
      <c r="A730" s="519"/>
      <c r="B730" s="519"/>
      <c r="C730" s="519"/>
      <c r="D730" s="519"/>
      <c r="E730" s="481"/>
      <c r="F730" s="481"/>
      <c r="G730" s="481"/>
      <c r="H730" s="481"/>
      <c r="I730" s="481"/>
      <c r="J730" s="481"/>
      <c r="K730" s="481"/>
      <c r="L730" s="481"/>
      <c r="M730" s="481"/>
      <c r="N730" s="481"/>
      <c r="O730" s="481"/>
      <c r="P730" s="481"/>
      <c r="Q730" s="481"/>
      <c r="R730" s="481"/>
      <c r="S730" s="481"/>
      <c r="T730" s="481"/>
      <c r="U730" s="481"/>
      <c r="V730" s="481"/>
      <c r="W730" s="481"/>
      <c r="X730" s="481"/>
      <c r="Y730" s="481"/>
      <c r="Z730" s="481"/>
      <c r="AA730" s="481"/>
      <c r="AB730" s="481"/>
      <c r="AC730" s="481"/>
      <c r="AD730" s="481"/>
      <c r="AE730" s="481"/>
    </row>
    <row r="731" spans="1:31">
      <c r="A731" s="519"/>
      <c r="B731" s="519"/>
      <c r="C731" s="519"/>
      <c r="D731" s="519"/>
      <c r="E731" s="481"/>
      <c r="F731" s="481"/>
      <c r="G731" s="481"/>
      <c r="H731" s="481"/>
      <c r="I731" s="481"/>
      <c r="J731" s="481"/>
      <c r="K731" s="481"/>
      <c r="L731" s="481"/>
      <c r="M731" s="481"/>
      <c r="N731" s="481"/>
      <c r="O731" s="481"/>
      <c r="P731" s="481"/>
      <c r="Q731" s="481"/>
      <c r="R731" s="481"/>
      <c r="S731" s="481"/>
      <c r="T731" s="481"/>
      <c r="U731" s="481"/>
      <c r="V731" s="481"/>
      <c r="W731" s="481"/>
      <c r="X731" s="481"/>
      <c r="Y731" s="481"/>
      <c r="Z731" s="481"/>
      <c r="AA731" s="481"/>
      <c r="AB731" s="481"/>
      <c r="AC731" s="481"/>
      <c r="AD731" s="481"/>
      <c r="AE731" s="481"/>
    </row>
    <row r="732" spans="1:31">
      <c r="A732" s="519"/>
      <c r="B732" s="519"/>
      <c r="C732" s="519"/>
      <c r="D732" s="519"/>
      <c r="E732" s="481"/>
      <c r="F732" s="481"/>
      <c r="G732" s="481"/>
      <c r="H732" s="481"/>
      <c r="I732" s="481"/>
      <c r="J732" s="481"/>
      <c r="K732" s="481"/>
      <c r="L732" s="481"/>
      <c r="M732" s="481"/>
      <c r="N732" s="481"/>
      <c r="O732" s="481"/>
      <c r="P732" s="481"/>
      <c r="Q732" s="481"/>
      <c r="R732" s="481"/>
      <c r="S732" s="481"/>
      <c r="T732" s="481"/>
      <c r="U732" s="481"/>
      <c r="V732" s="481"/>
      <c r="W732" s="481"/>
      <c r="X732" s="481"/>
      <c r="Y732" s="481"/>
      <c r="Z732" s="481"/>
      <c r="AA732" s="481"/>
      <c r="AB732" s="481"/>
      <c r="AC732" s="481"/>
      <c r="AD732" s="481"/>
      <c r="AE732" s="481"/>
    </row>
    <row r="733" spans="1:31">
      <c r="A733" s="519"/>
      <c r="B733" s="519"/>
      <c r="C733" s="519"/>
      <c r="D733" s="519"/>
      <c r="E733" s="481"/>
      <c r="F733" s="481"/>
      <c r="G733" s="481"/>
      <c r="H733" s="481"/>
      <c r="I733" s="481"/>
      <c r="J733" s="481"/>
      <c r="K733" s="481"/>
      <c r="L733" s="481"/>
      <c r="M733" s="481"/>
      <c r="N733" s="481"/>
      <c r="O733" s="481"/>
      <c r="P733" s="481"/>
      <c r="Q733" s="481"/>
      <c r="R733" s="481"/>
      <c r="S733" s="481"/>
      <c r="T733" s="481"/>
      <c r="U733" s="481"/>
      <c r="V733" s="481"/>
      <c r="W733" s="481"/>
      <c r="X733" s="481"/>
      <c r="Y733" s="481"/>
      <c r="Z733" s="481"/>
      <c r="AA733" s="481"/>
      <c r="AB733" s="481"/>
      <c r="AC733" s="481"/>
      <c r="AD733" s="481"/>
      <c r="AE733" s="481"/>
    </row>
    <row r="734" spans="1:31">
      <c r="A734" s="519"/>
      <c r="B734" s="519"/>
      <c r="C734" s="519"/>
      <c r="D734" s="519"/>
      <c r="E734" s="481"/>
      <c r="F734" s="481"/>
      <c r="G734" s="481"/>
      <c r="H734" s="481"/>
      <c r="I734" s="481"/>
      <c r="J734" s="481"/>
      <c r="K734" s="481"/>
      <c r="L734" s="481"/>
      <c r="M734" s="481"/>
      <c r="N734" s="481"/>
      <c r="O734" s="481"/>
      <c r="P734" s="481"/>
      <c r="Q734" s="481"/>
      <c r="R734" s="481"/>
      <c r="S734" s="481"/>
      <c r="T734" s="481"/>
      <c r="U734" s="481"/>
      <c r="V734" s="481"/>
      <c r="W734" s="481"/>
      <c r="X734" s="481"/>
      <c r="Y734" s="481"/>
      <c r="Z734" s="481"/>
      <c r="AA734" s="481"/>
      <c r="AB734" s="481"/>
      <c r="AC734" s="481"/>
      <c r="AD734" s="481"/>
      <c r="AE734" s="481"/>
    </row>
    <row r="735" spans="1:31">
      <c r="A735" s="519"/>
      <c r="B735" s="519"/>
      <c r="C735" s="519"/>
      <c r="D735" s="519"/>
      <c r="E735" s="481"/>
      <c r="F735" s="481"/>
      <c r="G735" s="481"/>
      <c r="H735" s="481"/>
      <c r="I735" s="481"/>
      <c r="J735" s="481"/>
      <c r="K735" s="481"/>
      <c r="L735" s="481"/>
      <c r="M735" s="481"/>
      <c r="N735" s="481"/>
      <c r="O735" s="481"/>
      <c r="P735" s="481"/>
      <c r="Q735" s="481"/>
      <c r="R735" s="481"/>
      <c r="S735" s="481"/>
      <c r="T735" s="481"/>
      <c r="U735" s="481"/>
      <c r="V735" s="481"/>
      <c r="W735" s="481"/>
      <c r="X735" s="481"/>
      <c r="Y735" s="481"/>
      <c r="Z735" s="481"/>
      <c r="AA735" s="481"/>
      <c r="AB735" s="481"/>
      <c r="AC735" s="481"/>
      <c r="AD735" s="481"/>
      <c r="AE735" s="481"/>
    </row>
    <row r="736" spans="1:31">
      <c r="A736" s="519"/>
      <c r="B736" s="519"/>
      <c r="C736" s="519"/>
      <c r="D736" s="519"/>
      <c r="E736" s="481"/>
      <c r="F736" s="481"/>
      <c r="G736" s="481"/>
      <c r="H736" s="481"/>
      <c r="I736" s="481"/>
      <c r="J736" s="481"/>
      <c r="K736" s="481"/>
      <c r="L736" s="481"/>
      <c r="M736" s="481"/>
      <c r="N736" s="481"/>
      <c r="O736" s="481"/>
      <c r="P736" s="481"/>
      <c r="Q736" s="481"/>
      <c r="R736" s="481"/>
      <c r="S736" s="481"/>
      <c r="T736" s="481"/>
      <c r="U736" s="481"/>
      <c r="V736" s="481"/>
      <c r="W736" s="481"/>
      <c r="X736" s="481"/>
      <c r="Y736" s="481"/>
      <c r="Z736" s="481"/>
      <c r="AA736" s="481"/>
      <c r="AB736" s="481"/>
      <c r="AC736" s="481"/>
      <c r="AD736" s="481"/>
      <c r="AE736" s="481"/>
    </row>
    <row r="737" spans="1:31">
      <c r="A737" s="519"/>
      <c r="B737" s="519"/>
      <c r="C737" s="519"/>
      <c r="D737" s="519"/>
      <c r="E737" s="481"/>
      <c r="F737" s="481"/>
      <c r="G737" s="481"/>
      <c r="H737" s="481"/>
      <c r="I737" s="481"/>
      <c r="J737" s="481"/>
      <c r="K737" s="481"/>
      <c r="L737" s="481"/>
      <c r="M737" s="481"/>
      <c r="N737" s="481"/>
      <c r="O737" s="481"/>
      <c r="P737" s="481"/>
      <c r="Q737" s="481"/>
      <c r="R737" s="481"/>
      <c r="S737" s="481"/>
      <c r="T737" s="481"/>
      <c r="U737" s="481"/>
      <c r="V737" s="481"/>
      <c r="W737" s="481"/>
      <c r="X737" s="481"/>
      <c r="Y737" s="481"/>
      <c r="Z737" s="481"/>
      <c r="AA737" s="481"/>
      <c r="AB737" s="481"/>
      <c r="AC737" s="481"/>
      <c r="AD737" s="481"/>
      <c r="AE737" s="481"/>
    </row>
    <row r="738" spans="1:31">
      <c r="A738" s="519"/>
      <c r="B738" s="519"/>
      <c r="C738" s="519"/>
      <c r="D738" s="519"/>
      <c r="E738" s="481"/>
      <c r="F738" s="481"/>
      <c r="G738" s="481"/>
      <c r="H738" s="481"/>
      <c r="I738" s="481"/>
      <c r="J738" s="481"/>
      <c r="K738" s="481"/>
      <c r="L738" s="481"/>
      <c r="M738" s="481"/>
      <c r="N738" s="481"/>
      <c r="O738" s="481"/>
      <c r="P738" s="481"/>
      <c r="Q738" s="481"/>
      <c r="R738" s="481"/>
      <c r="S738" s="481"/>
      <c r="T738" s="481"/>
      <c r="U738" s="481"/>
      <c r="V738" s="481"/>
      <c r="W738" s="481"/>
      <c r="X738" s="481"/>
      <c r="Y738" s="481"/>
      <c r="Z738" s="481"/>
      <c r="AA738" s="481"/>
      <c r="AB738" s="481"/>
      <c r="AC738" s="481"/>
      <c r="AD738" s="481"/>
      <c r="AE738" s="481"/>
    </row>
    <row r="739" spans="1:31">
      <c r="A739" s="519"/>
      <c r="B739" s="519"/>
      <c r="C739" s="519"/>
      <c r="D739" s="519"/>
      <c r="E739" s="481"/>
      <c r="F739" s="481"/>
      <c r="G739" s="481"/>
      <c r="H739" s="481"/>
      <c r="I739" s="481"/>
      <c r="J739" s="481"/>
      <c r="K739" s="481"/>
      <c r="L739" s="481"/>
      <c r="M739" s="481"/>
      <c r="N739" s="481"/>
      <c r="O739" s="481"/>
      <c r="P739" s="481"/>
      <c r="Q739" s="481"/>
      <c r="R739" s="481"/>
      <c r="S739" s="481"/>
      <c r="T739" s="481"/>
      <c r="U739" s="481"/>
      <c r="V739" s="481"/>
      <c r="W739" s="481"/>
      <c r="X739" s="481"/>
      <c r="Y739" s="481"/>
      <c r="Z739" s="481"/>
      <c r="AA739" s="481"/>
      <c r="AB739" s="481"/>
      <c r="AC739" s="481"/>
      <c r="AD739" s="481"/>
      <c r="AE739" s="481"/>
    </row>
    <row r="740" spans="1:31">
      <c r="A740" s="519"/>
      <c r="B740" s="519"/>
      <c r="C740" s="519"/>
      <c r="D740" s="519"/>
      <c r="E740" s="481"/>
      <c r="F740" s="481"/>
      <c r="G740" s="481"/>
      <c r="H740" s="481"/>
      <c r="I740" s="481"/>
      <c r="J740" s="481"/>
      <c r="K740" s="481"/>
      <c r="L740" s="481"/>
      <c r="M740" s="481"/>
      <c r="N740" s="481"/>
      <c r="O740" s="481"/>
      <c r="P740" s="481"/>
      <c r="Q740" s="481"/>
      <c r="R740" s="481"/>
      <c r="S740" s="481"/>
      <c r="T740" s="481"/>
      <c r="U740" s="481"/>
      <c r="V740" s="481"/>
      <c r="W740" s="481"/>
      <c r="X740" s="481"/>
      <c r="Y740" s="481"/>
      <c r="Z740" s="481"/>
      <c r="AA740" s="481"/>
      <c r="AB740" s="481"/>
      <c r="AC740" s="481"/>
      <c r="AD740" s="481"/>
      <c r="AE740" s="481"/>
    </row>
    <row r="741" spans="1:31">
      <c r="A741" s="519"/>
      <c r="B741" s="519"/>
      <c r="C741" s="519"/>
      <c r="D741" s="519"/>
      <c r="E741" s="481"/>
      <c r="F741" s="481"/>
      <c r="G741" s="481"/>
      <c r="H741" s="481"/>
      <c r="I741" s="481"/>
      <c r="J741" s="481"/>
      <c r="K741" s="481"/>
      <c r="L741" s="481"/>
      <c r="M741" s="481"/>
      <c r="N741" s="481"/>
      <c r="O741" s="481"/>
      <c r="P741" s="481"/>
      <c r="Q741" s="481"/>
      <c r="R741" s="481"/>
      <c r="S741" s="481"/>
      <c r="T741" s="481"/>
      <c r="U741" s="481"/>
      <c r="V741" s="481"/>
      <c r="W741" s="481"/>
      <c r="X741" s="481"/>
      <c r="Y741" s="481"/>
      <c r="Z741" s="481"/>
      <c r="AA741" s="481"/>
      <c r="AB741" s="481"/>
      <c r="AC741" s="481"/>
      <c r="AD741" s="481"/>
      <c r="AE741" s="481"/>
    </row>
    <row r="742" spans="1:31">
      <c r="A742" s="519"/>
      <c r="B742" s="519"/>
      <c r="C742" s="519"/>
      <c r="D742" s="519"/>
      <c r="E742" s="481"/>
      <c r="F742" s="481"/>
      <c r="G742" s="481"/>
      <c r="H742" s="481"/>
      <c r="I742" s="481"/>
      <c r="J742" s="481"/>
      <c r="K742" s="481"/>
      <c r="L742" s="481"/>
      <c r="M742" s="481"/>
      <c r="N742" s="481"/>
      <c r="O742" s="481"/>
      <c r="P742" s="481"/>
      <c r="Q742" s="481"/>
      <c r="R742" s="481"/>
      <c r="S742" s="481"/>
      <c r="T742" s="481"/>
      <c r="U742" s="481"/>
      <c r="V742" s="481"/>
      <c r="W742" s="481"/>
      <c r="X742" s="481"/>
      <c r="Y742" s="481"/>
      <c r="Z742" s="481"/>
      <c r="AA742" s="481"/>
      <c r="AB742" s="481"/>
      <c r="AC742" s="481"/>
      <c r="AD742" s="481"/>
      <c r="AE742" s="481"/>
    </row>
    <row r="743" spans="1:31">
      <c r="A743" s="519"/>
      <c r="B743" s="519"/>
      <c r="C743" s="519"/>
      <c r="D743" s="519"/>
      <c r="E743" s="481"/>
      <c r="F743" s="481"/>
      <c r="G743" s="481"/>
      <c r="H743" s="481"/>
      <c r="I743" s="481"/>
      <c r="J743" s="481"/>
      <c r="K743" s="481"/>
      <c r="L743" s="481"/>
      <c r="M743" s="481"/>
      <c r="N743" s="481"/>
      <c r="O743" s="481"/>
      <c r="P743" s="481"/>
      <c r="Q743" s="481"/>
      <c r="R743" s="481"/>
      <c r="S743" s="481"/>
      <c r="T743" s="481"/>
      <c r="U743" s="481"/>
      <c r="V743" s="481"/>
      <c r="W743" s="481"/>
      <c r="X743" s="481"/>
      <c r="Y743" s="481"/>
      <c r="Z743" s="481"/>
      <c r="AA743" s="481"/>
      <c r="AB743" s="481"/>
      <c r="AC743" s="481"/>
      <c r="AD743" s="481"/>
      <c r="AE743" s="481"/>
    </row>
    <row r="744" spans="1:31">
      <c r="A744" s="519"/>
      <c r="B744" s="519"/>
      <c r="C744" s="519"/>
      <c r="D744" s="519"/>
      <c r="E744" s="481"/>
      <c r="F744" s="481"/>
      <c r="G744" s="481"/>
      <c r="H744" s="481"/>
      <c r="I744" s="481"/>
      <c r="J744" s="481"/>
      <c r="K744" s="481"/>
      <c r="L744" s="481"/>
      <c r="M744" s="481"/>
      <c r="N744" s="481"/>
      <c r="O744" s="481"/>
      <c r="P744" s="481"/>
      <c r="Q744" s="481"/>
      <c r="R744" s="481"/>
      <c r="S744" s="481"/>
      <c r="T744" s="481"/>
      <c r="U744" s="481"/>
      <c r="V744" s="481"/>
      <c r="W744" s="481"/>
      <c r="X744" s="481"/>
      <c r="Y744" s="481"/>
      <c r="Z744" s="481"/>
      <c r="AA744" s="481"/>
      <c r="AB744" s="481"/>
      <c r="AC744" s="481"/>
      <c r="AD744" s="481"/>
      <c r="AE744" s="481"/>
    </row>
    <row r="745" spans="1:31">
      <c r="A745" s="519"/>
      <c r="B745" s="519"/>
      <c r="C745" s="519"/>
      <c r="D745" s="519"/>
      <c r="E745" s="481"/>
      <c r="F745" s="481"/>
      <c r="G745" s="481"/>
      <c r="H745" s="481"/>
      <c r="I745" s="481"/>
      <c r="J745" s="481"/>
      <c r="K745" s="481"/>
      <c r="L745" s="481"/>
      <c r="M745" s="481"/>
      <c r="N745" s="481"/>
      <c r="O745" s="481"/>
      <c r="P745" s="481"/>
      <c r="Q745" s="481"/>
      <c r="R745" s="481"/>
      <c r="S745" s="481"/>
      <c r="T745" s="481"/>
      <c r="U745" s="481"/>
      <c r="V745" s="481"/>
      <c r="W745" s="481"/>
      <c r="X745" s="481"/>
      <c r="Y745" s="481"/>
      <c r="Z745" s="481"/>
      <c r="AA745" s="481"/>
      <c r="AB745" s="481"/>
      <c r="AC745" s="481"/>
      <c r="AD745" s="481"/>
      <c r="AE745" s="481"/>
    </row>
    <row r="746" spans="1:31">
      <c r="A746" s="519"/>
      <c r="B746" s="519"/>
      <c r="C746" s="519"/>
      <c r="D746" s="519"/>
      <c r="E746" s="481"/>
      <c r="F746" s="481"/>
      <c r="G746" s="481"/>
      <c r="H746" s="481"/>
      <c r="I746" s="481"/>
      <c r="J746" s="481"/>
      <c r="K746" s="481"/>
      <c r="L746" s="481"/>
      <c r="M746" s="481"/>
      <c r="N746" s="481"/>
      <c r="O746" s="481"/>
      <c r="P746" s="481"/>
      <c r="Q746" s="481"/>
      <c r="R746" s="481"/>
      <c r="S746" s="481"/>
      <c r="T746" s="481"/>
      <c r="U746" s="481"/>
      <c r="V746" s="481"/>
      <c r="W746" s="481"/>
      <c r="X746" s="481"/>
      <c r="Y746" s="481"/>
      <c r="Z746" s="481"/>
      <c r="AA746" s="481"/>
      <c r="AB746" s="481"/>
      <c r="AC746" s="481"/>
      <c r="AD746" s="481"/>
      <c r="AE746" s="481"/>
    </row>
    <row r="747" spans="1:31">
      <c r="A747" s="519"/>
      <c r="B747" s="519"/>
      <c r="C747" s="519"/>
      <c r="D747" s="519"/>
      <c r="E747" s="481"/>
      <c r="F747" s="481"/>
      <c r="G747" s="481"/>
      <c r="H747" s="481"/>
      <c r="I747" s="481"/>
      <c r="J747" s="481"/>
      <c r="K747" s="481"/>
      <c r="L747" s="481"/>
      <c r="M747" s="481"/>
      <c r="N747" s="481"/>
      <c r="O747" s="481"/>
      <c r="P747" s="481"/>
      <c r="Q747" s="481"/>
      <c r="R747" s="481"/>
      <c r="S747" s="481"/>
      <c r="T747" s="481"/>
      <c r="U747" s="481"/>
      <c r="V747" s="481"/>
      <c r="W747" s="481"/>
      <c r="X747" s="481"/>
      <c r="Y747" s="481"/>
      <c r="Z747" s="481"/>
      <c r="AA747" s="481"/>
      <c r="AB747" s="481"/>
      <c r="AC747" s="481"/>
      <c r="AD747" s="481"/>
      <c r="AE747" s="481"/>
    </row>
    <row r="748" spans="1:31">
      <c r="A748" s="519"/>
      <c r="B748" s="519"/>
      <c r="C748" s="519"/>
      <c r="D748" s="519"/>
      <c r="E748" s="481"/>
      <c r="F748" s="481"/>
      <c r="G748" s="481"/>
      <c r="H748" s="481"/>
      <c r="I748" s="481"/>
      <c r="J748" s="481"/>
      <c r="K748" s="481"/>
      <c r="L748" s="481"/>
      <c r="M748" s="481"/>
      <c r="N748" s="481"/>
      <c r="O748" s="481"/>
      <c r="P748" s="481"/>
      <c r="Q748" s="481"/>
      <c r="R748" s="481"/>
      <c r="S748" s="481"/>
      <c r="T748" s="481"/>
      <c r="U748" s="481"/>
      <c r="V748" s="481"/>
      <c r="W748" s="481"/>
      <c r="X748" s="481"/>
      <c r="Y748" s="481"/>
      <c r="Z748" s="481"/>
      <c r="AA748" s="481"/>
      <c r="AB748" s="481"/>
      <c r="AC748" s="481"/>
      <c r="AD748" s="481"/>
      <c r="AE748" s="481"/>
    </row>
    <row r="749" spans="1:31">
      <c r="A749" s="519"/>
      <c r="B749" s="519"/>
      <c r="C749" s="519"/>
      <c r="D749" s="519"/>
      <c r="E749" s="481"/>
      <c r="F749" s="481"/>
      <c r="G749" s="481"/>
      <c r="H749" s="481"/>
      <c r="I749" s="481"/>
      <c r="J749" s="481"/>
      <c r="K749" s="481"/>
      <c r="L749" s="481"/>
      <c r="M749" s="481"/>
      <c r="N749" s="481"/>
      <c r="O749" s="481"/>
      <c r="P749" s="481"/>
      <c r="Q749" s="481"/>
      <c r="R749" s="481"/>
      <c r="S749" s="481"/>
      <c r="T749" s="481"/>
      <c r="U749" s="481"/>
      <c r="V749" s="481"/>
      <c r="W749" s="481"/>
      <c r="X749" s="481"/>
      <c r="Y749" s="481"/>
      <c r="Z749" s="481"/>
      <c r="AA749" s="481"/>
      <c r="AB749" s="481"/>
      <c r="AC749" s="481"/>
      <c r="AD749" s="481"/>
      <c r="AE749" s="481"/>
    </row>
    <row r="750" spans="1:31">
      <c r="A750" s="519"/>
      <c r="B750" s="519"/>
      <c r="C750" s="519"/>
      <c r="D750" s="519"/>
      <c r="E750" s="481"/>
      <c r="F750" s="481"/>
      <c r="G750" s="481"/>
      <c r="H750" s="481"/>
      <c r="I750" s="481"/>
      <c r="J750" s="481"/>
      <c r="K750" s="481"/>
      <c r="L750" s="481"/>
      <c r="M750" s="481"/>
      <c r="N750" s="481"/>
      <c r="O750" s="481"/>
      <c r="P750" s="481"/>
      <c r="Q750" s="481"/>
      <c r="R750" s="481"/>
      <c r="S750" s="481"/>
      <c r="T750" s="481"/>
      <c r="U750" s="481"/>
      <c r="V750" s="481"/>
      <c r="W750" s="481"/>
      <c r="X750" s="481"/>
      <c r="Y750" s="481"/>
      <c r="Z750" s="481"/>
      <c r="AA750" s="481"/>
      <c r="AB750" s="481"/>
      <c r="AC750" s="481"/>
      <c r="AD750" s="481"/>
      <c r="AE750" s="481"/>
    </row>
    <row r="751" spans="1:31">
      <c r="A751" s="519"/>
      <c r="B751" s="519"/>
      <c r="C751" s="519"/>
      <c r="D751" s="519"/>
      <c r="E751" s="481"/>
      <c r="F751" s="481"/>
      <c r="G751" s="481"/>
      <c r="H751" s="481"/>
      <c r="I751" s="481"/>
      <c r="J751" s="481"/>
      <c r="K751" s="481"/>
      <c r="L751" s="481"/>
      <c r="M751" s="481"/>
      <c r="N751" s="481"/>
      <c r="O751" s="481"/>
      <c r="P751" s="481"/>
      <c r="Q751" s="481"/>
      <c r="R751" s="481"/>
      <c r="S751" s="481"/>
      <c r="T751" s="481"/>
      <c r="U751" s="481"/>
      <c r="V751" s="481"/>
      <c r="W751" s="481"/>
      <c r="X751" s="481"/>
      <c r="Y751" s="481"/>
      <c r="Z751" s="481"/>
      <c r="AA751" s="481"/>
      <c r="AB751" s="481"/>
      <c r="AC751" s="481"/>
      <c r="AD751" s="481"/>
      <c r="AE751" s="481"/>
    </row>
    <row r="752" spans="1:31">
      <c r="A752" s="519"/>
      <c r="B752" s="519"/>
      <c r="C752" s="519"/>
      <c r="D752" s="519"/>
      <c r="E752" s="481"/>
      <c r="F752" s="481"/>
      <c r="G752" s="481"/>
      <c r="H752" s="481"/>
      <c r="I752" s="481"/>
      <c r="J752" s="481"/>
      <c r="K752" s="481"/>
      <c r="L752" s="481"/>
      <c r="M752" s="481"/>
      <c r="N752" s="481"/>
      <c r="O752" s="481"/>
      <c r="P752" s="481"/>
      <c r="Q752" s="481"/>
      <c r="R752" s="481"/>
      <c r="S752" s="481"/>
      <c r="T752" s="481"/>
      <c r="U752" s="481"/>
      <c r="V752" s="481"/>
      <c r="W752" s="481"/>
      <c r="X752" s="481"/>
      <c r="Y752" s="481"/>
      <c r="Z752" s="481"/>
      <c r="AA752" s="481"/>
      <c r="AB752" s="481"/>
      <c r="AC752" s="481"/>
      <c r="AD752" s="481"/>
      <c r="AE752" s="481"/>
    </row>
    <row r="753" spans="1:31">
      <c r="A753" s="519"/>
      <c r="B753" s="519"/>
      <c r="C753" s="519"/>
      <c r="D753" s="519"/>
      <c r="E753" s="481"/>
      <c r="F753" s="481"/>
      <c r="G753" s="481"/>
      <c r="H753" s="481"/>
      <c r="I753" s="481"/>
      <c r="J753" s="481"/>
      <c r="K753" s="481"/>
      <c r="L753" s="481"/>
      <c r="M753" s="481"/>
      <c r="N753" s="481"/>
      <c r="O753" s="481"/>
      <c r="P753" s="481"/>
      <c r="Q753" s="481"/>
      <c r="R753" s="481"/>
      <c r="S753" s="481"/>
      <c r="T753" s="481"/>
      <c r="U753" s="481"/>
      <c r="V753" s="481"/>
      <c r="W753" s="481"/>
      <c r="X753" s="481"/>
      <c r="Y753" s="481"/>
      <c r="Z753" s="481"/>
      <c r="AA753" s="481"/>
      <c r="AB753" s="481"/>
      <c r="AC753" s="481"/>
      <c r="AD753" s="481"/>
      <c r="AE753" s="481"/>
    </row>
    <row r="754" spans="1:31">
      <c r="A754" s="519"/>
      <c r="B754" s="519"/>
      <c r="C754" s="519"/>
      <c r="D754" s="519"/>
      <c r="E754" s="481"/>
      <c r="F754" s="481"/>
      <c r="G754" s="481"/>
      <c r="H754" s="481"/>
      <c r="I754" s="481"/>
      <c r="J754" s="481"/>
      <c r="K754" s="481"/>
      <c r="L754" s="481"/>
      <c r="M754" s="481"/>
      <c r="N754" s="481"/>
      <c r="O754" s="481"/>
      <c r="P754" s="481"/>
      <c r="Q754" s="481"/>
      <c r="R754" s="481"/>
      <c r="S754" s="481"/>
      <c r="T754" s="481"/>
      <c r="U754" s="481"/>
      <c r="V754" s="481"/>
      <c r="W754" s="481"/>
      <c r="X754" s="481"/>
      <c r="Y754" s="481"/>
      <c r="Z754" s="481"/>
      <c r="AA754" s="481"/>
      <c r="AB754" s="481"/>
      <c r="AC754" s="481"/>
      <c r="AD754" s="481"/>
      <c r="AE754" s="481"/>
    </row>
    <row r="755" spans="1:31">
      <c r="A755" s="519"/>
      <c r="B755" s="519"/>
      <c r="C755" s="519"/>
      <c r="D755" s="519"/>
      <c r="E755" s="481"/>
      <c r="F755" s="481"/>
      <c r="G755" s="481"/>
      <c r="H755" s="481"/>
      <c r="I755" s="481"/>
      <c r="J755" s="481"/>
      <c r="K755" s="481"/>
      <c r="L755" s="481"/>
      <c r="M755" s="481"/>
      <c r="N755" s="481"/>
      <c r="O755" s="481"/>
      <c r="P755" s="481"/>
      <c r="Q755" s="481"/>
      <c r="R755" s="481"/>
      <c r="S755" s="481"/>
      <c r="T755" s="481"/>
      <c r="U755" s="481"/>
      <c r="V755" s="481"/>
      <c r="W755" s="481"/>
      <c r="X755" s="481"/>
      <c r="Y755" s="481"/>
      <c r="Z755" s="481"/>
      <c r="AA755" s="481"/>
      <c r="AB755" s="481"/>
      <c r="AC755" s="481"/>
      <c r="AD755" s="481"/>
      <c r="AE755" s="481"/>
    </row>
    <row r="756" spans="1:31">
      <c r="A756" s="519"/>
      <c r="B756" s="519"/>
      <c r="C756" s="519"/>
      <c r="D756" s="519"/>
      <c r="E756" s="481"/>
      <c r="F756" s="481"/>
      <c r="G756" s="481"/>
      <c r="H756" s="481"/>
      <c r="I756" s="481"/>
      <c r="J756" s="481"/>
      <c r="K756" s="481"/>
      <c r="L756" s="481"/>
      <c r="M756" s="481"/>
      <c r="N756" s="481"/>
      <c r="O756" s="481"/>
      <c r="P756" s="481"/>
      <c r="Q756" s="481"/>
      <c r="R756" s="481"/>
      <c r="S756" s="481"/>
      <c r="T756" s="481"/>
      <c r="U756" s="481"/>
      <c r="V756" s="481"/>
      <c r="W756" s="481"/>
      <c r="X756" s="481"/>
      <c r="Y756" s="481"/>
      <c r="Z756" s="481"/>
      <c r="AA756" s="481"/>
      <c r="AB756" s="481"/>
      <c r="AC756" s="481"/>
      <c r="AD756" s="481"/>
      <c r="AE756" s="481"/>
    </row>
    <row r="757" spans="1:31">
      <c r="A757" s="519"/>
      <c r="B757" s="519"/>
      <c r="C757" s="519"/>
      <c r="D757" s="519"/>
      <c r="E757" s="481"/>
      <c r="F757" s="481"/>
      <c r="G757" s="481"/>
      <c r="H757" s="481"/>
      <c r="I757" s="481"/>
      <c r="J757" s="481"/>
      <c r="K757" s="481"/>
      <c r="L757" s="481"/>
      <c r="M757" s="481"/>
      <c r="N757" s="481"/>
      <c r="O757" s="481"/>
      <c r="P757" s="481"/>
      <c r="Q757" s="481"/>
      <c r="R757" s="481"/>
      <c r="S757" s="481"/>
      <c r="T757" s="481"/>
      <c r="U757" s="481"/>
      <c r="V757" s="481"/>
      <c r="W757" s="481"/>
      <c r="X757" s="481"/>
      <c r="Y757" s="481"/>
      <c r="Z757" s="481"/>
      <c r="AA757" s="481"/>
      <c r="AB757" s="481"/>
      <c r="AC757" s="481"/>
      <c r="AD757" s="481"/>
      <c r="AE757" s="481"/>
    </row>
    <row r="758" spans="1:31">
      <c r="A758" s="519"/>
      <c r="B758" s="519"/>
      <c r="C758" s="519"/>
      <c r="D758" s="519"/>
      <c r="E758" s="481"/>
      <c r="F758" s="481"/>
      <c r="G758" s="481"/>
      <c r="H758" s="481"/>
      <c r="I758" s="481"/>
      <c r="J758" s="481"/>
      <c r="K758" s="481"/>
      <c r="L758" s="481"/>
      <c r="M758" s="481"/>
      <c r="N758" s="481"/>
      <c r="O758" s="481"/>
      <c r="P758" s="481"/>
      <c r="Q758" s="481"/>
      <c r="R758" s="481"/>
      <c r="S758" s="481"/>
      <c r="T758" s="481"/>
      <c r="U758" s="481"/>
      <c r="V758" s="481"/>
      <c r="W758" s="481"/>
      <c r="X758" s="481"/>
      <c r="Y758" s="481"/>
      <c r="Z758" s="481"/>
      <c r="AA758" s="481"/>
      <c r="AB758" s="481"/>
      <c r="AC758" s="481"/>
      <c r="AD758" s="481"/>
      <c r="AE758" s="481"/>
    </row>
  </sheetData>
  <mergeCells count="5">
    <mergeCell ref="A4:G4"/>
    <mergeCell ref="B6:D6"/>
    <mergeCell ref="E6:G6"/>
    <mergeCell ref="D7:D8"/>
    <mergeCell ref="G7:G8"/>
  </mergeCells>
  <printOptions horizontalCentered="1"/>
  <pageMargins left="0.5" right="0.5" top="1" bottom="1" header="0.5" footer="0.5"/>
  <pageSetup paperSize="5" scale="80" orientation="landscape" r:id="rId1"/>
  <headerFooter alignWithMargins="0">
    <oddFooter>&amp;L&amp;Z&amp;F&amp;R&amp;D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Layout" zoomScaleNormal="100" workbookViewId="0">
      <selection sqref="A1:R1"/>
    </sheetView>
  </sheetViews>
  <sheetFormatPr defaultColWidth="11" defaultRowHeight="15" customHeight="1"/>
  <cols>
    <col min="1" max="9" width="15.625" style="31" customWidth="1"/>
    <col min="10" max="16384" width="11" style="31"/>
  </cols>
  <sheetData>
    <row r="1" spans="1:9" ht="21.95" customHeight="1">
      <c r="A1" s="704" t="s">
        <v>233</v>
      </c>
      <c r="B1" s="702"/>
      <c r="C1" s="702"/>
      <c r="D1" s="702"/>
      <c r="E1" s="702"/>
      <c r="F1" s="702"/>
      <c r="G1" s="702"/>
      <c r="H1" s="702"/>
      <c r="I1" s="702"/>
    </row>
    <row r="2" spans="1:9" ht="21.95" customHeight="1">
      <c r="A2" s="704" t="s">
        <v>1</v>
      </c>
      <c r="B2" s="702"/>
      <c r="C2" s="702"/>
      <c r="D2" s="702"/>
      <c r="E2" s="702"/>
      <c r="F2" s="702"/>
      <c r="G2" s="702"/>
      <c r="H2" s="702"/>
      <c r="I2" s="702"/>
    </row>
    <row r="3" spans="1:9" ht="21.95" customHeight="1">
      <c r="A3" s="704" t="s">
        <v>159</v>
      </c>
      <c r="B3" s="702"/>
      <c r="C3" s="702"/>
      <c r="D3" s="702"/>
      <c r="E3" s="702"/>
      <c r="F3" s="702"/>
      <c r="G3" s="702"/>
      <c r="H3" s="702"/>
      <c r="I3" s="702"/>
    </row>
    <row r="4" spans="1:9" ht="21.95" customHeight="1">
      <c r="A4" s="704" t="s">
        <v>220</v>
      </c>
      <c r="B4" s="702"/>
      <c r="C4" s="702"/>
      <c r="D4" s="702"/>
      <c r="E4" s="702"/>
      <c r="F4" s="702"/>
      <c r="G4" s="702"/>
      <c r="H4" s="702"/>
      <c r="I4" s="702"/>
    </row>
    <row r="6" spans="1:9" ht="12.95" customHeight="1">
      <c r="A6" s="707" t="s">
        <v>5</v>
      </c>
      <c r="B6" s="707" t="s">
        <v>234</v>
      </c>
      <c r="C6" s="707"/>
      <c r="D6" s="707"/>
      <c r="E6" s="707"/>
      <c r="F6" s="707"/>
      <c r="G6" s="707"/>
      <c r="H6" s="707"/>
      <c r="I6" s="707" t="s">
        <v>7</v>
      </c>
    </row>
    <row r="7" spans="1:9" ht="41.1" customHeight="1">
      <c r="A7" s="707"/>
      <c r="B7" s="79" t="s">
        <v>160</v>
      </c>
      <c r="C7" s="79" t="s">
        <v>161</v>
      </c>
      <c r="D7" s="80" t="s">
        <v>235</v>
      </c>
      <c r="E7" s="80" t="s">
        <v>236</v>
      </c>
      <c r="F7" s="80" t="s">
        <v>237</v>
      </c>
      <c r="G7" s="80" t="s">
        <v>238</v>
      </c>
      <c r="H7" s="79" t="s">
        <v>166</v>
      </c>
      <c r="I7" s="707"/>
    </row>
    <row r="8" spans="1:9" ht="17.100000000000001" customHeight="1">
      <c r="A8" s="77" t="s">
        <v>225</v>
      </c>
      <c r="B8" s="75">
        <v>78928</v>
      </c>
      <c r="C8" s="75">
        <v>124083</v>
      </c>
      <c r="D8" s="75">
        <v>10270</v>
      </c>
      <c r="E8" s="75">
        <v>14283</v>
      </c>
      <c r="F8" s="75">
        <v>10202</v>
      </c>
      <c r="G8" s="75">
        <v>25916</v>
      </c>
      <c r="H8" s="75">
        <v>191581</v>
      </c>
      <c r="I8" s="75">
        <v>455263</v>
      </c>
    </row>
    <row r="9" spans="1:9" ht="17.100000000000001" customHeight="1">
      <c r="A9" s="77" t="s">
        <v>226</v>
      </c>
      <c r="B9" s="75">
        <v>77531</v>
      </c>
      <c r="C9" s="75">
        <v>123866</v>
      </c>
      <c r="D9" s="75">
        <v>10920</v>
      </c>
      <c r="E9" s="75">
        <v>14443</v>
      </c>
      <c r="F9" s="75">
        <v>11778</v>
      </c>
      <c r="G9" s="75">
        <v>19386</v>
      </c>
      <c r="H9" s="75">
        <v>190038</v>
      </c>
      <c r="I9" s="75">
        <v>447962</v>
      </c>
    </row>
    <row r="10" spans="1:9" ht="17.100000000000001" customHeight="1">
      <c r="A10" s="77" t="s">
        <v>227</v>
      </c>
      <c r="B10" s="75">
        <v>74521</v>
      </c>
      <c r="C10" s="75">
        <v>128161</v>
      </c>
      <c r="D10" s="75">
        <v>10688</v>
      </c>
      <c r="E10" s="75">
        <v>14363</v>
      </c>
      <c r="F10" s="75">
        <v>12718</v>
      </c>
      <c r="G10" s="75">
        <v>18170</v>
      </c>
      <c r="H10" s="75">
        <v>182449</v>
      </c>
      <c r="I10" s="75">
        <v>441070</v>
      </c>
    </row>
    <row r="11" spans="1:9" ht="17.100000000000001" customHeight="1">
      <c r="A11" s="77" t="s">
        <v>228</v>
      </c>
      <c r="B11" s="75">
        <v>75482</v>
      </c>
      <c r="C11" s="75">
        <v>130360</v>
      </c>
      <c r="D11" s="75">
        <v>11142</v>
      </c>
      <c r="E11" s="75">
        <v>14283</v>
      </c>
      <c r="F11" s="75">
        <v>13446</v>
      </c>
      <c r="G11" s="75">
        <v>18934</v>
      </c>
      <c r="H11" s="75">
        <v>176228</v>
      </c>
      <c r="I11" s="75">
        <v>439875</v>
      </c>
    </row>
    <row r="12" spans="1:9" ht="17.100000000000001" customHeight="1">
      <c r="A12" s="77" t="s">
        <v>229</v>
      </c>
      <c r="B12" s="75">
        <v>74653</v>
      </c>
      <c r="C12" s="75">
        <v>131575</v>
      </c>
      <c r="D12" s="75">
        <v>11033</v>
      </c>
      <c r="E12" s="75">
        <v>14445</v>
      </c>
      <c r="F12" s="75">
        <v>15017</v>
      </c>
      <c r="G12" s="75">
        <v>16090</v>
      </c>
      <c r="H12" s="75">
        <v>170942</v>
      </c>
      <c r="I12" s="75">
        <v>433755</v>
      </c>
    </row>
    <row r="13" spans="1:9" ht="17.100000000000001" customHeight="1">
      <c r="A13" s="701" t="s">
        <v>239</v>
      </c>
      <c r="B13" s="702"/>
      <c r="C13" s="702"/>
      <c r="D13" s="702"/>
      <c r="E13" s="702"/>
      <c r="F13" s="702"/>
      <c r="G13" s="702"/>
      <c r="H13" s="702"/>
      <c r="I13" s="702"/>
    </row>
    <row r="14" spans="1:9" ht="17.100000000000001" customHeight="1">
      <c r="A14" s="701" t="s">
        <v>240</v>
      </c>
      <c r="B14" s="702"/>
      <c r="C14" s="702"/>
      <c r="D14" s="702"/>
      <c r="E14" s="702"/>
      <c r="F14" s="702"/>
      <c r="G14" s="702"/>
      <c r="H14" s="702"/>
      <c r="I14" s="702"/>
    </row>
    <row r="15" spans="1:9" ht="17.100000000000001" customHeight="1">
      <c r="A15" s="701" t="s">
        <v>241</v>
      </c>
      <c r="B15" s="702"/>
      <c r="C15" s="702"/>
      <c r="D15" s="702"/>
      <c r="E15" s="702"/>
      <c r="F15" s="702"/>
      <c r="G15" s="702"/>
      <c r="H15" s="702"/>
      <c r="I15" s="702"/>
    </row>
    <row r="16" spans="1:9" ht="17.100000000000001" customHeight="1">
      <c r="A16" s="701" t="s">
        <v>242</v>
      </c>
      <c r="B16" s="702"/>
      <c r="C16" s="702"/>
      <c r="D16" s="702"/>
      <c r="E16" s="702"/>
      <c r="F16" s="702"/>
      <c r="G16" s="702"/>
      <c r="H16" s="702"/>
      <c r="I16" s="702"/>
    </row>
  </sheetData>
  <mergeCells count="11">
    <mergeCell ref="A13:I13"/>
    <mergeCell ref="A14:I14"/>
    <mergeCell ref="A15:I15"/>
    <mergeCell ref="A16:I16"/>
    <mergeCell ref="A1:I1"/>
    <mergeCell ref="A2:I2"/>
    <mergeCell ref="A3:I3"/>
    <mergeCell ref="A4:I4"/>
    <mergeCell ref="A6:A7"/>
    <mergeCell ref="B6:H6"/>
    <mergeCell ref="I6:I7"/>
  </mergeCells>
  <pageMargins left="0.2" right="0.2" top="0.25" bottom="0.25" header="0" footer="0"/>
  <pageSetup paperSize="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Layout" zoomScaleNormal="100" workbookViewId="0">
      <selection activeCell="J27" sqref="J27"/>
    </sheetView>
  </sheetViews>
  <sheetFormatPr defaultColWidth="11" defaultRowHeight="15" customHeight="1"/>
  <cols>
    <col min="1" max="1" width="11" style="31" bestFit="1" customWidth="1"/>
    <col min="2" max="2" width="15" style="31" bestFit="1" customWidth="1"/>
    <col min="3" max="3" width="2" style="31" bestFit="1" customWidth="1"/>
    <col min="4" max="4" width="16" style="31" customWidth="1"/>
    <col min="5" max="5" width="18.375" style="31" customWidth="1"/>
    <col min="6" max="6" width="17.375" style="31" customWidth="1"/>
    <col min="7" max="16384" width="11" style="31"/>
  </cols>
  <sheetData>
    <row r="1" spans="1:6" ht="14.25" customHeight="1">
      <c r="A1" s="704" t="s">
        <v>243</v>
      </c>
      <c r="B1" s="702"/>
      <c r="C1" s="702"/>
      <c r="D1" s="702"/>
      <c r="E1" s="702"/>
      <c r="F1" s="702"/>
    </row>
    <row r="2" spans="1:6" ht="14.25" customHeight="1">
      <c r="A2" s="704" t="s">
        <v>1</v>
      </c>
      <c r="B2" s="702"/>
      <c r="C2" s="702"/>
      <c r="D2" s="702"/>
      <c r="E2" s="702"/>
      <c r="F2" s="702"/>
    </row>
    <row r="3" spans="1:6" ht="14.25" customHeight="1">
      <c r="A3" s="704" t="s">
        <v>2</v>
      </c>
      <c r="B3" s="702"/>
      <c r="C3" s="702"/>
      <c r="D3" s="702"/>
      <c r="E3" s="702"/>
      <c r="F3" s="702"/>
    </row>
    <row r="4" spans="1:6" ht="14.25" customHeight="1">
      <c r="A4" s="704" t="s">
        <v>244</v>
      </c>
      <c r="B4" s="702"/>
      <c r="C4" s="702"/>
      <c r="D4" s="702"/>
      <c r="E4" s="702"/>
      <c r="F4" s="702"/>
    </row>
    <row r="5" spans="1:6" ht="14.25" customHeight="1">
      <c r="A5" s="704" t="s">
        <v>175</v>
      </c>
      <c r="B5" s="702"/>
      <c r="C5" s="702"/>
      <c r="D5" s="702"/>
      <c r="E5" s="702"/>
      <c r="F5" s="702"/>
    </row>
    <row r="6" spans="1:6" ht="14.25" customHeight="1">
      <c r="A6" s="704" t="s">
        <v>4</v>
      </c>
      <c r="B6" s="702"/>
      <c r="C6" s="702"/>
      <c r="D6" s="702"/>
      <c r="E6" s="702"/>
      <c r="F6" s="702"/>
    </row>
    <row r="8" spans="1:6" ht="27" customHeight="1">
      <c r="A8" s="707" t="s">
        <v>5</v>
      </c>
      <c r="B8" s="707"/>
      <c r="C8" s="707"/>
      <c r="D8" s="79" t="s">
        <v>180</v>
      </c>
      <c r="E8" s="79" t="s">
        <v>182</v>
      </c>
      <c r="F8" s="80" t="s">
        <v>179</v>
      </c>
    </row>
    <row r="9" spans="1:6" ht="15" customHeight="1">
      <c r="A9" s="709" t="s">
        <v>12</v>
      </c>
      <c r="B9" s="77" t="s">
        <v>245</v>
      </c>
      <c r="C9" s="77" t="s">
        <v>5</v>
      </c>
      <c r="D9" s="75">
        <v>9167</v>
      </c>
      <c r="E9" s="75">
        <v>4816</v>
      </c>
      <c r="F9" s="75">
        <v>13983</v>
      </c>
    </row>
    <row r="10" spans="1:6" ht="15" customHeight="1">
      <c r="A10" s="709"/>
      <c r="B10" s="77" t="s">
        <v>246</v>
      </c>
      <c r="C10" s="77" t="s">
        <v>5</v>
      </c>
      <c r="D10" s="75">
        <v>36804</v>
      </c>
      <c r="E10" s="75">
        <v>28586</v>
      </c>
      <c r="F10" s="75">
        <v>65390</v>
      </c>
    </row>
    <row r="11" spans="1:6" ht="15" customHeight="1">
      <c r="A11" s="709"/>
      <c r="B11" s="77" t="s">
        <v>247</v>
      </c>
      <c r="C11" s="77" t="s">
        <v>5</v>
      </c>
      <c r="D11" s="75">
        <v>14928</v>
      </c>
      <c r="E11" s="75">
        <v>13041</v>
      </c>
      <c r="F11" s="75">
        <v>27969</v>
      </c>
    </row>
    <row r="12" spans="1:6" ht="15" customHeight="1">
      <c r="A12" s="709"/>
      <c r="B12" s="77" t="s">
        <v>248</v>
      </c>
      <c r="C12" s="77" t="s">
        <v>5</v>
      </c>
      <c r="D12" s="75">
        <v>8745</v>
      </c>
      <c r="E12" s="75">
        <v>7427</v>
      </c>
      <c r="F12" s="75">
        <v>16172</v>
      </c>
    </row>
    <row r="13" spans="1:6" ht="15" customHeight="1">
      <c r="A13" s="709"/>
      <c r="B13" s="77" t="s">
        <v>249</v>
      </c>
      <c r="C13" s="77" t="s">
        <v>5</v>
      </c>
      <c r="D13" s="75">
        <v>7645</v>
      </c>
      <c r="E13" s="75">
        <v>6504</v>
      </c>
      <c r="F13" s="75">
        <v>14149</v>
      </c>
    </row>
    <row r="14" spans="1:6" ht="15" customHeight="1">
      <c r="A14" s="709"/>
      <c r="B14" s="77" t="s">
        <v>250</v>
      </c>
      <c r="C14" s="77" t="s">
        <v>5</v>
      </c>
      <c r="D14" s="75">
        <v>3945</v>
      </c>
      <c r="E14" s="75">
        <v>3199</v>
      </c>
      <c r="F14" s="75">
        <v>7144</v>
      </c>
    </row>
    <row r="15" spans="1:6" ht="15" customHeight="1">
      <c r="A15" s="709"/>
      <c r="B15" s="77" t="s">
        <v>251</v>
      </c>
      <c r="C15" s="77" t="s">
        <v>5</v>
      </c>
      <c r="D15" s="75">
        <v>2466</v>
      </c>
      <c r="E15" s="75">
        <v>1790</v>
      </c>
      <c r="F15" s="75">
        <v>4256</v>
      </c>
    </row>
    <row r="16" spans="1:6" ht="15" customHeight="1">
      <c r="A16" s="709"/>
      <c r="B16" s="77" t="s">
        <v>252</v>
      </c>
      <c r="C16" s="77" t="s">
        <v>5</v>
      </c>
      <c r="D16" s="75">
        <v>2576</v>
      </c>
      <c r="E16" s="75">
        <v>1723</v>
      </c>
      <c r="F16" s="75">
        <v>4299</v>
      </c>
    </row>
    <row r="17" spans="1:6" ht="15" customHeight="1">
      <c r="A17" s="709"/>
      <c r="B17" s="77" t="s">
        <v>253</v>
      </c>
      <c r="C17" s="77" t="s">
        <v>5</v>
      </c>
      <c r="D17" s="75">
        <v>978</v>
      </c>
      <c r="E17" s="75">
        <v>669</v>
      </c>
      <c r="F17" s="75">
        <v>1647</v>
      </c>
    </row>
    <row r="18" spans="1:6" ht="15" customHeight="1">
      <c r="A18" s="709"/>
      <c r="B18" s="77" t="s">
        <v>254</v>
      </c>
      <c r="C18" s="77" t="s">
        <v>5</v>
      </c>
      <c r="D18" s="75">
        <v>38</v>
      </c>
      <c r="E18" s="75">
        <v>37</v>
      </c>
      <c r="F18" s="75">
        <v>75</v>
      </c>
    </row>
    <row r="19" spans="1:6" ht="15" customHeight="1">
      <c r="A19" s="709"/>
      <c r="B19" s="77" t="s">
        <v>255</v>
      </c>
      <c r="C19" s="77" t="s">
        <v>5</v>
      </c>
      <c r="D19" s="75">
        <v>7</v>
      </c>
      <c r="E19" s="75">
        <v>7</v>
      </c>
      <c r="F19" s="75">
        <v>14</v>
      </c>
    </row>
    <row r="20" spans="1:6" ht="15" customHeight="1">
      <c r="A20" s="709"/>
      <c r="B20" s="77" t="s">
        <v>181</v>
      </c>
      <c r="C20" s="77" t="s">
        <v>5</v>
      </c>
      <c r="D20" s="75">
        <v>87299</v>
      </c>
      <c r="E20" s="75">
        <v>67799</v>
      </c>
      <c r="F20" s="75">
        <v>155098</v>
      </c>
    </row>
    <row r="21" spans="1:6" ht="15" customHeight="1">
      <c r="A21" s="709" t="s">
        <v>13</v>
      </c>
      <c r="B21" s="77" t="s">
        <v>245</v>
      </c>
      <c r="C21" s="77" t="s">
        <v>5</v>
      </c>
      <c r="D21" s="75">
        <v>23723</v>
      </c>
      <c r="E21" s="75">
        <v>13814</v>
      </c>
      <c r="F21" s="75">
        <v>37537</v>
      </c>
    </row>
    <row r="22" spans="1:6" ht="15" customHeight="1">
      <c r="A22" s="709"/>
      <c r="B22" s="77" t="s">
        <v>246</v>
      </c>
      <c r="C22" s="77" t="s">
        <v>5</v>
      </c>
      <c r="D22" s="75">
        <v>26826</v>
      </c>
      <c r="E22" s="75">
        <v>19602</v>
      </c>
      <c r="F22" s="75">
        <v>46428</v>
      </c>
    </row>
    <row r="23" spans="1:6" ht="15" customHeight="1">
      <c r="A23" s="709"/>
      <c r="B23" s="77" t="s">
        <v>247</v>
      </c>
      <c r="C23" s="77" t="s">
        <v>5</v>
      </c>
      <c r="D23" s="75">
        <v>28293</v>
      </c>
      <c r="E23" s="75">
        <v>21646</v>
      </c>
      <c r="F23" s="75">
        <v>49939</v>
      </c>
    </row>
    <row r="24" spans="1:6" ht="15" customHeight="1">
      <c r="A24" s="709"/>
      <c r="B24" s="77" t="s">
        <v>248</v>
      </c>
      <c r="C24" s="77" t="s">
        <v>5</v>
      </c>
      <c r="D24" s="75">
        <v>25290</v>
      </c>
      <c r="E24" s="75">
        <v>17626</v>
      </c>
      <c r="F24" s="75">
        <v>42916</v>
      </c>
    </row>
    <row r="25" spans="1:6" ht="15" customHeight="1">
      <c r="A25" s="709"/>
      <c r="B25" s="77" t="s">
        <v>249</v>
      </c>
      <c r="C25" s="77" t="s">
        <v>5</v>
      </c>
      <c r="D25" s="75">
        <v>24891</v>
      </c>
      <c r="E25" s="75">
        <v>14148</v>
      </c>
      <c r="F25" s="75">
        <v>39039</v>
      </c>
    </row>
    <row r="26" spans="1:6" ht="15" customHeight="1">
      <c r="A26" s="709"/>
      <c r="B26" s="77" t="s">
        <v>250</v>
      </c>
      <c r="C26" s="77" t="s">
        <v>5</v>
      </c>
      <c r="D26" s="75">
        <v>14999</v>
      </c>
      <c r="E26" s="75">
        <v>7288</v>
      </c>
      <c r="F26" s="75">
        <v>22287</v>
      </c>
    </row>
    <row r="27" spans="1:6" ht="15" customHeight="1">
      <c r="A27" s="709"/>
      <c r="B27" s="77" t="s">
        <v>251</v>
      </c>
      <c r="C27" s="77" t="s">
        <v>5</v>
      </c>
      <c r="D27" s="75">
        <v>9752</v>
      </c>
      <c r="E27" s="75">
        <v>4375</v>
      </c>
      <c r="F27" s="75">
        <v>14127</v>
      </c>
    </row>
    <row r="28" spans="1:6" ht="15" customHeight="1">
      <c r="A28" s="709"/>
      <c r="B28" s="77" t="s">
        <v>252</v>
      </c>
      <c r="C28" s="77" t="s">
        <v>5</v>
      </c>
      <c r="D28" s="75">
        <v>12049</v>
      </c>
      <c r="E28" s="75">
        <v>4688</v>
      </c>
      <c r="F28" s="75">
        <v>16737</v>
      </c>
    </row>
    <row r="29" spans="1:6" ht="15" customHeight="1">
      <c r="A29" s="709"/>
      <c r="B29" s="77" t="s">
        <v>253</v>
      </c>
      <c r="C29" s="77" t="s">
        <v>5</v>
      </c>
      <c r="D29" s="75">
        <v>6301</v>
      </c>
      <c r="E29" s="75">
        <v>2339</v>
      </c>
      <c r="F29" s="75">
        <v>8640</v>
      </c>
    </row>
    <row r="30" spans="1:6" ht="15" customHeight="1">
      <c r="A30" s="709"/>
      <c r="B30" s="77" t="s">
        <v>254</v>
      </c>
      <c r="C30" s="77" t="s">
        <v>5</v>
      </c>
      <c r="D30" s="75">
        <v>597</v>
      </c>
      <c r="E30" s="75">
        <v>392</v>
      </c>
      <c r="F30" s="75">
        <v>989</v>
      </c>
    </row>
    <row r="31" spans="1:6" ht="15" customHeight="1">
      <c r="A31" s="709"/>
      <c r="B31" s="77" t="s">
        <v>255</v>
      </c>
      <c r="C31" s="77" t="s">
        <v>5</v>
      </c>
      <c r="D31" s="75">
        <v>11</v>
      </c>
      <c r="E31" s="75">
        <v>7</v>
      </c>
      <c r="F31" s="75">
        <v>18</v>
      </c>
    </row>
    <row r="32" spans="1:6" ht="15" customHeight="1">
      <c r="A32" s="709"/>
      <c r="B32" s="77" t="s">
        <v>181</v>
      </c>
      <c r="C32" s="77" t="s">
        <v>5</v>
      </c>
      <c r="D32" s="75">
        <v>172732</v>
      </c>
      <c r="E32" s="75">
        <v>105925</v>
      </c>
      <c r="F32" s="75">
        <v>278657</v>
      </c>
    </row>
    <row r="33" spans="1:6" ht="15" customHeight="1">
      <c r="A33" s="709" t="s">
        <v>256</v>
      </c>
      <c r="B33" s="709"/>
      <c r="C33" s="77" t="s">
        <v>5</v>
      </c>
      <c r="D33" s="81">
        <v>260031</v>
      </c>
      <c r="E33" s="81">
        <v>173724</v>
      </c>
      <c r="F33" s="81">
        <v>433755</v>
      </c>
    </row>
    <row r="34" spans="1:6" s="624" customFormat="1" ht="15" customHeight="1">
      <c r="A34" s="710" t="s">
        <v>257</v>
      </c>
      <c r="B34" s="711"/>
      <c r="C34" s="711"/>
      <c r="D34" s="711"/>
      <c r="E34" s="711"/>
      <c r="F34" s="711"/>
    </row>
    <row r="35" spans="1:6" s="624" customFormat="1" ht="15" customHeight="1">
      <c r="A35" s="710" t="s">
        <v>183</v>
      </c>
      <c r="B35" s="711"/>
      <c r="C35" s="711"/>
      <c r="D35" s="711"/>
      <c r="E35" s="711"/>
      <c r="F35" s="711"/>
    </row>
    <row r="36" spans="1:6" s="624" customFormat="1" ht="15" customHeight="1">
      <c r="A36" s="710" t="s">
        <v>258</v>
      </c>
      <c r="B36" s="711"/>
      <c r="C36" s="711"/>
      <c r="D36" s="711"/>
      <c r="E36" s="711"/>
      <c r="F36" s="711"/>
    </row>
    <row r="37" spans="1:6" s="624" customFormat="1" ht="15" customHeight="1">
      <c r="A37" s="710" t="s">
        <v>259</v>
      </c>
      <c r="B37" s="711"/>
      <c r="C37" s="711"/>
      <c r="D37" s="711"/>
      <c r="E37" s="711"/>
      <c r="F37" s="711"/>
    </row>
  </sheetData>
  <mergeCells count="14">
    <mergeCell ref="A6:F6"/>
    <mergeCell ref="A1:F1"/>
    <mergeCell ref="A2:F2"/>
    <mergeCell ref="A3:F3"/>
    <mergeCell ref="A4:F4"/>
    <mergeCell ref="A5:F5"/>
    <mergeCell ref="A36:F36"/>
    <mergeCell ref="A37:F37"/>
    <mergeCell ref="A8:C8"/>
    <mergeCell ref="A9:A20"/>
    <mergeCell ref="A21:A32"/>
    <mergeCell ref="A33:B33"/>
    <mergeCell ref="A34:F34"/>
    <mergeCell ref="A35:F35"/>
  </mergeCells>
  <printOptions horizontalCentered="1"/>
  <pageMargins left="0.95" right="0.95" top="0.5" bottom="0.25" header="0" footer="0"/>
  <pageSetup paperSize="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14</vt:i4>
      </vt:variant>
    </vt:vector>
  </HeadingPairs>
  <TitlesOfParts>
    <vt:vector size="93" baseType="lpstr">
      <vt:lpstr>TABLE OF CONTENTS</vt:lpstr>
      <vt:lpstr>POINTS OF INTEREST</vt:lpstr>
      <vt:lpstr>FB 1.1T</vt:lpstr>
      <vt:lpstr>FB 1.2T</vt:lpstr>
      <vt:lpstr>FB 1.3T</vt:lpstr>
      <vt:lpstr>FB 1.4T</vt:lpstr>
      <vt:lpstr>FB 1.5T</vt:lpstr>
      <vt:lpstr>FB 1.6T</vt:lpstr>
      <vt:lpstr>FB 1.7T</vt:lpstr>
      <vt:lpstr>FB 2.1T</vt:lpstr>
      <vt:lpstr>FB 2.3.1T </vt:lpstr>
      <vt:lpstr>FB 2.3.2T </vt:lpstr>
      <vt:lpstr>FB 2.3.3T </vt:lpstr>
      <vt:lpstr>FB 2.3.4T </vt:lpstr>
      <vt:lpstr>FB 2.3.5T </vt:lpstr>
      <vt:lpstr>FB 2.3.6T </vt:lpstr>
      <vt:lpstr>FB 2.3.7T </vt:lpstr>
      <vt:lpstr>FB 2.3.8T </vt:lpstr>
      <vt:lpstr>FB 2.3.9T </vt:lpstr>
      <vt:lpstr>FB 2.2T</vt:lpstr>
      <vt:lpstr>FB 2.3T</vt:lpstr>
      <vt:lpstr>FB 3.1T</vt:lpstr>
      <vt:lpstr>FB 3.2.1T </vt:lpstr>
      <vt:lpstr>FB 3.2.2T </vt:lpstr>
      <vt:lpstr>FB 3.3T</vt:lpstr>
      <vt:lpstr>FB 3.4T</vt:lpstr>
      <vt:lpstr>FB 4.1T</vt:lpstr>
      <vt:lpstr>FB 4.2T</vt:lpstr>
      <vt:lpstr>FB 4.3.1T AA</vt:lpstr>
      <vt:lpstr>FB 4.3.2T EPI</vt:lpstr>
      <vt:lpstr>FB 4.3.3T CPP</vt:lpstr>
      <vt:lpstr>FB 4.3.4T AS_AAS</vt:lpstr>
      <vt:lpstr>FB 4.3.5T PSAV_ATD_APPR</vt:lpstr>
      <vt:lpstr>FB 4.3.6T CCC_ATD</vt:lpstr>
      <vt:lpstr>FB 4.3.7T ATC</vt:lpstr>
      <vt:lpstr>FB 4.3.8T TOTAL</vt:lpstr>
      <vt:lpstr>FB 4.4T</vt:lpstr>
      <vt:lpstr>FB 4.5T</vt:lpstr>
      <vt:lpstr>FB 4.6T</vt:lpstr>
      <vt:lpstr>FB 4.7.1T</vt:lpstr>
      <vt:lpstr>FB 4.7.2T</vt:lpstr>
      <vt:lpstr>FB 4.7.3T</vt:lpstr>
      <vt:lpstr>FB 4.7.4T</vt:lpstr>
      <vt:lpstr>FB 5.1T</vt:lpstr>
      <vt:lpstr>FB 5.2T</vt:lpstr>
      <vt:lpstr>FB 5.3T</vt:lpstr>
      <vt:lpstr>FB 5.4.1T AA</vt:lpstr>
      <vt:lpstr>FB 5.4.2T EPI</vt:lpstr>
      <vt:lpstr>FB 5.4.3T CPP</vt:lpstr>
      <vt:lpstr>FB 5.4.4T AS</vt:lpstr>
      <vt:lpstr>FB 5.4.5T PSAV</vt:lpstr>
      <vt:lpstr>FB 5.4.6T CCC</vt:lpstr>
      <vt:lpstr>FB 5.4.7T ATC</vt:lpstr>
      <vt:lpstr>FB 5.4.8T ALL</vt:lpstr>
      <vt:lpstr>FB 5.5.1T BACH_E</vt:lpstr>
      <vt:lpstr>FB 5.5.2T BACH_N</vt:lpstr>
      <vt:lpstr>FB 5.5.3T BACH_O</vt:lpstr>
      <vt:lpstr>FB 5.5.4T BACH_A</vt:lpstr>
      <vt:lpstr>FB 6.1T</vt:lpstr>
      <vt:lpstr>FB 6.2T</vt:lpstr>
      <vt:lpstr>FB 6.3T</vt:lpstr>
      <vt:lpstr>FB 6.4T</vt:lpstr>
      <vt:lpstr>FB 6.5T</vt:lpstr>
      <vt:lpstr>FB 6.6T</vt:lpstr>
      <vt:lpstr>FB 6.7T</vt:lpstr>
      <vt:lpstr>FB 7.1F</vt:lpstr>
      <vt:lpstr>FB 7.2T</vt:lpstr>
      <vt:lpstr>FB 7.3T</vt:lpstr>
      <vt:lpstr>FB 7.4T</vt:lpstr>
      <vt:lpstr>FB 7.5T</vt:lpstr>
      <vt:lpstr>FB 7.6.1T</vt:lpstr>
      <vt:lpstr>FB 7.6.2T</vt:lpstr>
      <vt:lpstr>FB 7.7T</vt:lpstr>
      <vt:lpstr>FB 7.8T</vt:lpstr>
      <vt:lpstr>FB 7.9T</vt:lpstr>
      <vt:lpstr>FB 7.10T</vt:lpstr>
      <vt:lpstr>FB 7.11T</vt:lpstr>
      <vt:lpstr>FB 7.12T</vt:lpstr>
      <vt:lpstr>FB 7.13T</vt:lpstr>
      <vt:lpstr>'FB 7.11T'!a</vt:lpstr>
      <vt:lpstr>a</vt:lpstr>
      <vt:lpstr>'FB 2.3.3T '!Print_Area</vt:lpstr>
      <vt:lpstr>'FB 2.3.4T '!Print_Area</vt:lpstr>
      <vt:lpstr>'FB 2.3.6T '!Print_Area</vt:lpstr>
      <vt:lpstr>'FB 7.10T'!Print_Area</vt:lpstr>
      <vt:lpstr>'FB 7.11T'!Print_Area</vt:lpstr>
      <vt:lpstr>'FB 7.12T'!Print_Area</vt:lpstr>
      <vt:lpstr>'FB 7.13T'!Print_Area</vt:lpstr>
      <vt:lpstr>'FB 7.1F'!Print_Area</vt:lpstr>
      <vt:lpstr>'FB 7.2T'!Print_Area</vt:lpstr>
      <vt:lpstr>'FB 7.8T'!Print_Area</vt:lpstr>
      <vt:lpstr>'FB 7.9T'!Print_Area</vt:lpstr>
      <vt:lpstr>'TABLE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Christine.Allen</dc:creator>
  <cp:lastModifiedBy>Lewis, Linda</cp:lastModifiedBy>
  <cp:revision>1</cp:revision>
  <cp:lastPrinted>2021-02-26T22:06:43Z</cp:lastPrinted>
  <dcterms:created xsi:type="dcterms:W3CDTF">2020-01-16T18:24:59Z</dcterms:created>
  <dcterms:modified xsi:type="dcterms:W3CDTF">2021-02-26T22:09:20Z</dcterms:modified>
</cp:coreProperties>
</file>